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E36" i="9"/>
  <c r="AM36" i="9"/>
  <c r="CO35" i="9"/>
  <c r="BE35" i="9"/>
  <c r="AM35" i="9"/>
  <c r="CO34" i="9"/>
  <c r="BW34" i="9"/>
  <c r="BW35" i="9" s="1"/>
  <c r="BW36" i="9" s="1"/>
  <c r="AM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alcChain>
</file>

<file path=xl/sharedStrings.xml><?xml version="1.0" encoding="utf-8"?>
<sst xmlns="http://schemas.openxmlformats.org/spreadsheetml/2006/main" count="1092" uniqueCount="558">
  <si>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</si>
  <si>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</si>
  <si>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</si>
  <si>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</si>
  <si>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</si>
  <si>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</si>
  <si>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</si>
  <si>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</si>
  <si>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</si>
  <si>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</si>
  <si>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</si>
  <si>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</si>
  <si>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</si>
  <si>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</si>
  <si>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</si>
  <si>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</si>
  <si>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</si>
  <si>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</si>
  <si>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</si>
  <si>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</si>
  <si>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</si>
  <si>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</si>
  <si>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</si>
  <si>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</si>
  <si>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</si>
  <si>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</si>
  <si>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</si>
  <si>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</si>
  <si>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</si>
  <si>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</si>
  <si>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</si>
  <si>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</si>
  <si>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</si>
  <si>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</si>
  <si>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</si>
  <si>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</si>
  <si>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</si>
  <si>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</si>
  <si>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</si>
  <si>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</si>
  <si>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</si>
  <si>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</si>
  <si>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</si>
  <si>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</si>
  <si>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</si>
  <si>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</si>
  <si>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</si>
  <si>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</si>
  <si>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</si>
  <si>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</si>
  <si>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</si>
  <si>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</si>
  <si>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</si>
  <si>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</si>
  <si>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</si>
  <si>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</si>
  <si>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</si>
  <si>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</si>
  <si>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</si>
  <si>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</si>
  <si>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</si>
  <si>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</si>
  <si>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</si>
  <si>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</si>
  <si>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</si>
  <si>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</si>
  <si>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</si>
  <si>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</si>
  <si>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</si>
  <si>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</si>
  <si>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</si>
  <si>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</si>
  <si>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</si>
  <si>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</si>
  <si>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</si>
  <si>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</si>
  <si>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</si>
  <si>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</si>
  <si>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</si>
  <si>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</si>
  <si>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</si>
  <si>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</si>
  <si>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北相木村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</si>
  <si>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</si>
  <si>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</si>
  <si>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</si>
  <si>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</si>
  <si>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</si>
  <si>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</si>
  <si>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</si>
  <si>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</si>
  <si>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</si>
  <si>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</si>
  <si>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</si>
  <si>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</si>
  <si>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</si>
  <si>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</si>
  <si>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</si>
  <si>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</si>
  <si>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</si>
  <si>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</si>
  <si>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</si>
  <si>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</si>
  <si>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</si>
  <si>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</si>
  <si>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</si>
  <si>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</si>
  <si>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</si>
  <si>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</si>
  <si>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</si>
  <si>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</si>
  <si>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</si>
  <si>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</si>
  <si>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</si>
  <si>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</si>
  <si>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</si>
  <si>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</si>
  <si>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</si>
  <si>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</si>
  <si>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</si>
  <si>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</si>
  <si>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</si>
  <si>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</si>
  <si>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</si>
  <si>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</si>
  <si>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</si>
  <si>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</si>
  <si>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</si>
  <si>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</si>
  <si>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</si>
  <si>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</si>
  <si>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</si>
  <si>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</si>
  <si>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</si>
  <si>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</si>
  <si>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</si>
  <si>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</si>
  <si>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</si>
  <si>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</si>
  <si>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</si>
  <si>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</si>
  <si>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</si>
  <si>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</si>
  <si>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</si>
  <si>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</si>
  <si>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</si>
  <si>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</si>
  <si>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</si>
  <si>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</si>
  <si>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</si>
  <si>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</si>
  <si>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</si>
  <si>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</si>
  <si>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</si>
  <si>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</si>
  <si>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</si>
  <si>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</si>
  <si>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</si>
  <si>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</si>
  <si>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</si>
  <si>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</si>
  <si>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</si>
  <si>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</si>
  <si>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</si>
  <si>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</si>
  <si>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</si>
  <si>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</si>
  <si>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</si>
  <si>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</si>
  <si>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</si>
  <si>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</si>
  <si>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</si>
  <si>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</si>
  <si>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</si>
  <si>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</si>
  <si>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</si>
  <si>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</si>
  <si>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</si>
  <si>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</si>
  <si>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</si>
  <si>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</si>
  <si>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</si>
  <si>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</si>
  <si>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</si>
  <si>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</si>
  <si>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</si>
  <si>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</si>
  <si>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</si>
  <si>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</si>
  <si>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</si>
  <si>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</si>
  <si>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</si>
  <si>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</si>
  <si>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</si>
  <si>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</si>
  <si>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</si>
  <si>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長野県北相木村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</si>
  <si>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</si>
  <si>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</si>
  <si>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</si>
  <si>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</si>
  <si>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</si>
  <si>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</si>
  <si>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</si>
  <si>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</si>
  <si>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</si>
  <si>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</si>
  <si>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</si>
  <si>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</si>
  <si>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</si>
  <si>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</si>
  <si>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</si>
  <si>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</si>
  <si>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</si>
  <si>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</si>
  <si>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</si>
  <si>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</si>
  <si>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</si>
  <si>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</si>
  <si>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</si>
  <si>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</si>
  <si>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</si>
  <si>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</si>
  <si>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</si>
  <si>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</si>
  <si>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</si>
  <si>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</si>
  <si>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</si>
  <si>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</si>
  <si>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</si>
  <si>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</si>
  <si>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</si>
  <si>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</si>
  <si>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</si>
  <si>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</si>
  <si>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</si>
  <si>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</si>
  <si>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</si>
  <si>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</si>
  <si>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</si>
  <si>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</si>
  <si>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</si>
  <si>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</si>
  <si>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</si>
  <si>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</si>
  <si>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</si>
  <si>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</si>
  <si>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</si>
  <si>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</si>
  <si>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</si>
  <si>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</si>
  <si>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</si>
  <si>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</si>
  <si>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</si>
  <si>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</si>
  <si>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</si>
  <si>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</si>
  <si>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</si>
  <si>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</si>
  <si>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</si>
  <si>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</si>
  <si>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</si>
  <si>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</si>
  <si>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</si>
  <si>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</si>
  <si>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</si>
  <si>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</si>
  <si>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</si>
  <si>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</si>
  <si>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</si>
  <si>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</si>
  <si>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</si>
  <si>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</si>
  <si>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</si>
  <si>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</si>
  <si>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</si>
  <si>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</si>
  <si>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</si>
  <si>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</si>
  <si>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</si>
  <si>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</si>
  <si>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</si>
  <si>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</si>
  <si>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</si>
  <si>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</si>
  <si>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</si>
  <si>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</si>
  <si>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</si>
  <si>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</si>
  <si>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</si>
  <si>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</si>
  <si>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</si>
  <si>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</si>
  <si>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</si>
  <si>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</si>
  <si>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</si>
  <si>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</si>
  <si>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</si>
  <si>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</si>
  <si>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</si>
  <si>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</si>
  <si>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</si>
  <si>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</si>
  <si>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</si>
  <si>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</si>
  <si>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</si>
  <si>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</si>
  <si>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</si>
  <si>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</si>
  <si>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</si>
  <si>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</si>
  <si>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</si>
  <si>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</si>
  <si>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</si>
  <si>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</si>
  <si>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</si>
  <si>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</si>
  <si>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と畜場</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</si>
  <si>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</si>
  <si>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</si>
  <si>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</si>
  <si>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</si>
  <si>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</si>
  <si>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</si>
  <si>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</si>
  <si>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</si>
  <si>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</si>
  <si>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</si>
  <si>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</si>
  <si>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</si>
  <si>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</si>
  <si>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</si>
  <si>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</si>
  <si>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</si>
  <si>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</si>
  <si>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</si>
  <si>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</si>
  <si>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</si>
  <si>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</si>
  <si>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</si>
  <si>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</si>
  <si>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</si>
  <si>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</si>
  <si>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</si>
  <si>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</si>
  <si>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長野県北相木村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</si>
  <si>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</si>
  <si>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</si>
  <si>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</si>
  <si>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</si>
  <si>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</si>
  <si>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</si>
  <si>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</si>
  <si>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</si>
  <si>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</si>
  <si>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</si>
  <si>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</si>
  <si>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</si>
  <si>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</si>
  <si>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</si>
  <si>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</si>
  <si>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</si>
  <si>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</si>
  <si>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</si>
  <si>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</si>
  <si>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</si>
  <si>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</si>
  <si>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</si>
  <si>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</si>
  <si>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</si>
  <si>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</si>
  <si>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</si>
  <si>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</si>
  <si>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</si>
  <si>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</si>
  <si>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</si>
  <si>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</si>
  <si>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</si>
  <si>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</si>
  <si>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</si>
  <si>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</si>
  <si>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</si>
  <si>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</si>
  <si>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</si>
  <si>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介護保険サービス事業特別会計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</si>
  <si>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</si>
  <si>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</si>
  <si>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</si>
  <si>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</si>
  <si>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</si>
  <si>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</si>
  <si>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</si>
  <si>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</si>
  <si>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</si>
  <si>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</si>
  <si>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</si>
  <si>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</si>
  <si>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</si>
  <si>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</si>
  <si>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</si>
  <si>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</si>
  <si>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</si>
  <si>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</si>
  <si>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</si>
  <si>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</si>
  <si>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</si>
  <si>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</si>
  <si>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</si>
  <si>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</si>
  <si>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</si>
  <si>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</si>
  <si>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</si>
  <si>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</si>
  <si>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</si>
  <si>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</si>
  <si>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</si>
  <si>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</si>
  <si>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</si>
  <si>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</si>
  <si>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</si>
  <si>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</si>
  <si>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</si>
  <si>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</si>
  <si>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</si>
  <si>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</si>
  <si>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</si>
  <si>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</si>
  <si>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</si>
  <si>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</si>
  <si>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</si>
  <si>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</si>
  <si>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</si>
  <si>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</si>
  <si>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</si>
  <si>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</si>
  <si>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</si>
  <si>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</si>
  <si>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</si>
  <si>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</si>
  <si>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</si>
  <si>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</si>
  <si>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</si>
  <si>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</si>
  <si>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</si>
  <si>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</si>
  <si>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</si>
  <si>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</si>
  <si>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</si>
  <si>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</si>
  <si>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</si>
  <si>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</si>
  <si>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</si>
  <si>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</si>
  <si>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</si>
  <si>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</si>
  <si>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</si>
  <si>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</si>
  <si>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</si>
  <si>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</si>
  <si>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</si>
  <si>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</si>
  <si>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</si>
  <si>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</si>
  <si>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</si>
  <si>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</si>
  <si>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</si>
  <si>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</si>
  <si>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</si>
  <si>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</si>
  <si>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</si>
  <si>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</si>
  <si>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</si>
  <si>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</si>
  <si>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</si>
  <si>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</si>
  <si>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</si>
  <si>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</si>
  <si>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</si>
  <si>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</si>
  <si>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</si>
  <si>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</si>
  <si>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</si>
  <si>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</si>
  <si>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</si>
  <si>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</si>
  <si>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</si>
  <si>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</si>
  <si>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</si>
  <si>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</si>
  <si>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</si>
  <si>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</si>
  <si>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</si>
  <si>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</si>
  <si>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</si>
  <si>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</si>
  <si>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</si>
  <si>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</si>
  <si>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</si>
  <si>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</si>
  <si>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</si>
  <si>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</si>
  <si>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</si>
  <si>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</si>
  <si>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</si>
  <si>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</si>
  <si>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</si>
  <si>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</si>
  <si>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</si>
  <si>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</si>
  <si>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</si>
  <si>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</si>
  <si>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</si>
  <si>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</si>
  <si>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</si>
  <si>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</si>
  <si>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</si>
  <si>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</si>
  <si>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</si>
  <si>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</si>
  <si>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</si>
  <si>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</si>
  <si>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介護保険事業特別会計</t>
  </si>
  <si>
    <t>診療所特別会計</t>
  </si>
  <si>
    <t>介護保険サービス事業特別会計</t>
  </si>
  <si>
    <t>簡易水道事業特別会計</t>
  </si>
  <si>
    <t>国民健康保険特別会計</t>
  </si>
  <si>
    <t>村営バス事業特別会計</t>
  </si>
  <si>
    <t>後期高齢者医療特別会計</t>
  </si>
  <si>
    <t>その他会計（赤字）</t>
  </si>
  <si>
    <t>その他会計（黒字）</t>
  </si>
  <si>
    <t>佐久広域連合（一般会計）</t>
    <rPh sb="0" eb="2">
      <t>サク</t>
    </rPh>
    <rPh sb="2" eb="4">
      <t>コウイキ</t>
    </rPh>
    <rPh sb="4" eb="6">
      <t>レンゴウ</t>
    </rPh>
    <rPh sb="7" eb="9">
      <t>イッパン</t>
    </rPh>
    <rPh sb="9" eb="11">
      <t>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</si>
  <si>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</si>
  <si>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佐久広域連合（養護老人ホーム特別会計）</t>
    <rPh sb="0" eb="2">
      <t>サク</t>
    </rPh>
    <rPh sb="2" eb="4">
      <t>コウイキ</t>
    </rPh>
    <rPh sb="4" eb="6">
      <t>レンゴウ</t>
    </rPh>
    <rPh sb="7" eb="9">
      <t>ヨウゴ</t>
    </rPh>
    <rPh sb="9" eb="11">
      <t>ロウジン</t>
    </rPh>
    <rPh sb="14" eb="16">
      <t>トクベツ</t>
    </rPh>
    <rPh sb="16" eb="18">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</si>
  <si>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</si>
  <si>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</si>
  <si>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</si>
  <si>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南佐久環境衛生組合（一般会計）</t>
    <rPh sb="0" eb="3">
      <t>ミナミサク</t>
    </rPh>
    <rPh sb="3" eb="5">
      <t>カンキョウ</t>
    </rPh>
    <rPh sb="5" eb="7">
      <t>エイセイ</t>
    </rPh>
    <rPh sb="7" eb="9">
      <t>クミアイ</t>
    </rPh>
    <rPh sb="10" eb="12">
      <t>イッパン</t>
    </rPh>
    <rPh sb="12" eb="14">
      <t>カイケイ</t>
    </rPh>
    <phoneticPr fontId="2"/>
  </si>
  <si>
    <t>南佐久環境衛生組合（公共下水道事業）</t>
    <rPh sb="0" eb="3">
      <t>ミナミサク</t>
    </rPh>
    <rPh sb="3" eb="5">
      <t>カンキョウ</t>
    </rPh>
    <rPh sb="5" eb="7">
      <t>エイセイ</t>
    </rPh>
    <rPh sb="7" eb="9">
      <t>クミアイ</t>
    </rPh>
    <rPh sb="10" eb="12">
      <t>コウキョウ</t>
    </rPh>
    <rPh sb="12" eb="15">
      <t>ゲスイドウ</t>
    </rPh>
    <rPh sb="15" eb="17">
      <t>ジギョウ</t>
    </rPh>
    <phoneticPr fontId="2"/>
  </si>
  <si>
    <t>小海町北相木村南相木村中学校組合</t>
    <rPh sb="0" eb="3">
      <t>コウミマチ</t>
    </rPh>
    <rPh sb="3" eb="7">
      <t>キタアイキムラ</t>
    </rPh>
    <rPh sb="7" eb="11">
      <t>ミナミアイキムラ</t>
    </rPh>
    <rPh sb="11" eb="14">
      <t>チュウガッコウ</t>
    </rPh>
    <rPh sb="14" eb="16">
      <t>クミアイ</t>
    </rPh>
    <phoneticPr fontId="2"/>
  </si>
  <si>
    <t>東信地区交通災害共済（一般会計）</t>
    <rPh sb="0" eb="1">
      <t>ヒガシ</t>
    </rPh>
    <rPh sb="1" eb="2">
      <t>シン</t>
    </rPh>
    <rPh sb="2" eb="4">
      <t>チク</t>
    </rPh>
    <rPh sb="4" eb="6">
      <t>コウツウ</t>
    </rPh>
    <rPh sb="6" eb="8">
      <t>サイガイ</t>
    </rPh>
    <rPh sb="8" eb="10">
      <t>キョウサイ</t>
    </rPh>
    <rPh sb="11" eb="13">
      <t>イッパン</t>
    </rPh>
    <rPh sb="13" eb="15">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</si>
  <si>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</si>
  <si>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</si>
  <si>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</si>
  <si>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</si>
  <si>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長野県後期高齢者医療広域連合（事業会計）</t>
    <rPh sb="0" eb="3">
      <t>ナガノケン</t>
    </rPh>
    <rPh sb="3" eb="5">
      <t>コウキ</t>
    </rPh>
    <rPh sb="5" eb="8">
      <t>コウレイシャ</t>
    </rPh>
    <rPh sb="8" eb="10">
      <t>イリョウ</t>
    </rPh>
    <rPh sb="10" eb="12">
      <t>コウイキ</t>
    </rPh>
    <rPh sb="12" eb="14">
      <t>レンゴウ</t>
    </rPh>
    <rPh sb="15" eb="17">
      <t>ジギョウ</t>
    </rPh>
    <rPh sb="17" eb="19">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</si>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</sst>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432419</c:v>
                </c:pt>
                <c:pt idx="1">
                  <c:v>856634</c:v>
                </c:pt>
                <c:pt idx="2">
                  <c:v>277448</c:v>
                </c:pt>
                <c:pt idx="3">
                  <c:v>339030</c:v>
                </c:pt>
                <c:pt idx="4">
                  <c:v>272595</c:v>
                </c:pt>
              </c:numCache>
            </c:numRef>
          </c:val>
          <c:smooth val="0"/>
        </c:ser>
        <c:dLbls>
          <c:showLegendKey val="0"/>
          <c:showVal val="0"/>
          <c:showCatName val="0"/>
          <c:showSerName val="0"/>
          <c:showPercent val="0"/>
          <c:showBubbleSize val="0"/>
        </c:dLbls>
        <c:marker val="1"/>
        <c:smooth val="0"/>
        <c:axId val="41959424"/>
        <c:axId val="41960960"/>
      </c:lineChart>
      <c:catAx>
        <c:axId val="419594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960960"/>
        <c:crosses val="autoZero"/>
        <c:auto val="1"/>
        <c:lblAlgn val="ctr"/>
        <c:lblOffset val="100"/>
        <c:tickLblSkip val="1"/>
        <c:tickMarkSkip val="1"/>
        <c:noMultiLvlLbl val="0"/>
      </c:catAx>
      <c:valAx>
        <c:axId val="4196096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959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6.6</c:v>
                </c:pt>
                <c:pt idx="1">
                  <c:v>6.64</c:v>
                </c:pt>
                <c:pt idx="2">
                  <c:v>6.26</c:v>
                </c:pt>
                <c:pt idx="3">
                  <c:v>5.94</c:v>
                </c:pt>
                <c:pt idx="4">
                  <c:v>7.81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50.04</c:v>
                </c:pt>
                <c:pt idx="1">
                  <c:v>57.01</c:v>
                </c:pt>
                <c:pt idx="2">
                  <c:v>70.349999999999994</c:v>
                </c:pt>
                <c:pt idx="3">
                  <c:v>80.16</c:v>
                </c:pt>
                <c:pt idx="4">
                  <c:v>90.97</c:v>
                </c:pt>
              </c:numCache>
            </c:numRef>
          </c:val>
        </c:ser>
        <c:dLbls>
          <c:showLegendKey val="0"/>
          <c:showVal val="0"/>
          <c:showCatName val="0"/>
          <c:showSerName val="0"/>
          <c:showPercent val="0"/>
          <c:showBubbleSize val="0"/>
        </c:dLbls>
        <c:gapWidth val="250"/>
        <c:overlap val="100"/>
        <c:axId val="42281216"/>
        <c:axId val="42295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7.27</c:v>
                </c:pt>
                <c:pt idx="1">
                  <c:v>11.04</c:v>
                </c:pt>
                <c:pt idx="2">
                  <c:v>9.19</c:v>
                </c:pt>
                <c:pt idx="3">
                  <c:v>14.18</c:v>
                </c:pt>
                <c:pt idx="4">
                  <c:v>11.09</c:v>
                </c:pt>
              </c:numCache>
            </c:numRef>
          </c:val>
          <c:smooth val="0"/>
        </c:ser>
        <c:dLbls>
          <c:showLegendKey val="0"/>
          <c:showVal val="0"/>
          <c:showCatName val="0"/>
          <c:showSerName val="0"/>
          <c:showPercent val="0"/>
          <c:showBubbleSize val="0"/>
        </c:dLbls>
        <c:marker val="1"/>
        <c:smooth val="0"/>
        <c:axId val="42281216"/>
        <c:axId val="42295680"/>
      </c:lineChart>
      <c:catAx>
        <c:axId val="4228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295680"/>
        <c:crosses val="autoZero"/>
        <c:auto val="1"/>
        <c:lblAlgn val="ctr"/>
        <c:lblOffset val="100"/>
        <c:tickLblSkip val="1"/>
        <c:tickMarkSkip val="1"/>
        <c:noMultiLvlLbl val="0"/>
      </c:catAx>
      <c:valAx>
        <c:axId val="4229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8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村営バス事業特別会計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7.0000000000000007E-2</c:v>
                </c:pt>
                <c:pt idx="2">
                  <c:v>#N/A</c:v>
                </c:pt>
                <c:pt idx="3">
                  <c:v>0.03</c:v>
                </c:pt>
                <c:pt idx="4">
                  <c:v>#N/A</c:v>
                </c:pt>
                <c:pt idx="5">
                  <c:v>0.1</c:v>
                </c:pt>
                <c:pt idx="6">
                  <c:v>#N/A</c:v>
                </c:pt>
                <c:pt idx="7">
                  <c:v>7.0000000000000007E-2</c:v>
                </c:pt>
                <c:pt idx="8">
                  <c:v>#N/A</c:v>
                </c:pt>
                <c:pt idx="9">
                  <c:v>0.11</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0.56000000000000005</c:v>
                </c:pt>
                <c:pt idx="2">
                  <c:v>#N/A</c:v>
                </c:pt>
                <c:pt idx="3">
                  <c:v>0.21</c:v>
                </c:pt>
                <c:pt idx="4">
                  <c:v>#N/A</c:v>
                </c:pt>
                <c:pt idx="5">
                  <c:v>0.23</c:v>
                </c:pt>
                <c:pt idx="6">
                  <c:v>#N/A</c:v>
                </c:pt>
                <c:pt idx="7">
                  <c:v>0.42</c:v>
                </c:pt>
                <c:pt idx="8">
                  <c:v>#N/A</c:v>
                </c:pt>
                <c:pt idx="9">
                  <c:v>0.14000000000000001</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0.17</c:v>
                </c:pt>
                <c:pt idx="2">
                  <c:v>#N/A</c:v>
                </c:pt>
                <c:pt idx="3">
                  <c:v>7.0000000000000007E-2</c:v>
                </c:pt>
                <c:pt idx="4">
                  <c:v>#N/A</c:v>
                </c:pt>
                <c:pt idx="5">
                  <c:v>0.08</c:v>
                </c:pt>
                <c:pt idx="6">
                  <c:v>#N/A</c:v>
                </c:pt>
                <c:pt idx="7">
                  <c:v>0.18</c:v>
                </c:pt>
                <c:pt idx="8">
                  <c:v>#N/A</c:v>
                </c:pt>
                <c:pt idx="9">
                  <c:v>0.14000000000000001</c:v>
                </c:pt>
              </c:numCache>
            </c:numRef>
          </c:val>
        </c:ser>
        <c:ser>
          <c:idx val="6"/>
          <c:order val="6"/>
          <c:tx>
            <c:strRef>
              <c:f>データシート!$A$33</c:f>
              <c:strCache>
                <c:ptCount val="1"/>
                <c:pt idx="0">
                  <c:v>介護保険サービス事業特別会計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0.21</c:v>
                </c:pt>
                <c:pt idx="2">
                  <c:v>#N/A</c:v>
                </c:pt>
                <c:pt idx="3">
                  <c:v>0.13</c:v>
                </c:pt>
                <c:pt idx="4">
                  <c:v>#N/A</c:v>
                </c:pt>
                <c:pt idx="5">
                  <c:v>0.43</c:v>
                </c:pt>
                <c:pt idx="6">
                  <c:v>#N/A</c:v>
                </c:pt>
                <c:pt idx="7">
                  <c:v>0.05</c:v>
                </c:pt>
                <c:pt idx="8">
                  <c:v>#N/A</c:v>
                </c:pt>
                <c:pt idx="9">
                  <c:v>0.15</c:v>
                </c:pt>
              </c:numCache>
            </c:numRef>
          </c:val>
        </c:ser>
        <c:ser>
          <c:idx val="7"/>
          <c:order val="7"/>
          <c:tx>
            <c:strRef>
              <c:f>データシート!$A$34</c:f>
              <c:strCache>
                <c:ptCount val="1"/>
                <c:pt idx="0">
                  <c:v>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0.42</c:v>
                </c:pt>
                <c:pt idx="2">
                  <c:v>#N/A</c:v>
                </c:pt>
                <c:pt idx="3">
                  <c:v>0.34</c:v>
                </c:pt>
                <c:pt idx="4">
                  <c:v>#N/A</c:v>
                </c:pt>
                <c:pt idx="5">
                  <c:v>0.23</c:v>
                </c:pt>
                <c:pt idx="6">
                  <c:v>#N/A</c:v>
                </c:pt>
                <c:pt idx="7">
                  <c:v>0.15</c:v>
                </c:pt>
                <c:pt idx="8">
                  <c:v>#N/A</c:v>
                </c:pt>
                <c:pt idx="9">
                  <c:v>0.25</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0.4</c:v>
                </c:pt>
                <c:pt idx="2">
                  <c:v>#N/A</c:v>
                </c:pt>
                <c:pt idx="3">
                  <c:v>0.68</c:v>
                </c:pt>
                <c:pt idx="4">
                  <c:v>#N/A</c:v>
                </c:pt>
                <c:pt idx="5">
                  <c:v>0.11</c:v>
                </c:pt>
                <c:pt idx="6">
                  <c:v>#N/A</c:v>
                </c:pt>
                <c:pt idx="7">
                  <c:v>0.19</c:v>
                </c:pt>
                <c:pt idx="8">
                  <c:v>#N/A</c:v>
                </c:pt>
                <c:pt idx="9">
                  <c:v>0.93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6.11</c:v>
                </c:pt>
                <c:pt idx="2">
                  <c:v>#N/A</c:v>
                </c:pt>
                <c:pt idx="3">
                  <c:v>6.27</c:v>
                </c:pt>
                <c:pt idx="4">
                  <c:v>#N/A</c:v>
                </c:pt>
                <c:pt idx="5">
                  <c:v>5.93</c:v>
                </c:pt>
                <c:pt idx="6">
                  <c:v>#N/A</c:v>
                </c:pt>
                <c:pt idx="7">
                  <c:v>5.73</c:v>
                </c:pt>
                <c:pt idx="8">
                  <c:v>#N/A</c:v>
                </c:pt>
                <c:pt idx="9">
                  <c:v>7.45</c:v>
                </c:pt>
              </c:numCache>
            </c:numRef>
          </c:val>
        </c:ser>
        <c:dLbls>
          <c:showLegendKey val="0"/>
          <c:showVal val="0"/>
          <c:showCatName val="0"/>
          <c:showSerName val="0"/>
          <c:showPercent val="0"/>
          <c:showBubbleSize val="0"/>
        </c:dLbls>
        <c:gapWidth val="150"/>
        <c:overlap val="100"/>
        <c:axId val="89457024"/>
        <c:axId val="89458560"/>
      </c:barChart>
      <c:catAx>
        <c:axId val="8945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458560"/>
        <c:crosses val="autoZero"/>
        <c:auto val="1"/>
        <c:lblAlgn val="ctr"/>
        <c:lblOffset val="100"/>
        <c:tickLblSkip val="1"/>
        <c:tickMarkSkip val="1"/>
        <c:noMultiLvlLbl val="0"/>
      </c:catAx>
      <c:valAx>
        <c:axId val="89458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457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173</c:v>
                </c:pt>
                <c:pt idx="5">
                  <c:v>170</c:v>
                </c:pt>
                <c:pt idx="8">
                  <c:v>170</c:v>
                </c:pt>
                <c:pt idx="11">
                  <c:v>154</c:v>
                </c:pt>
                <c:pt idx="14">
                  <c:v>149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c:v>
                </c:pt>
                <c:pt idx="3">
                  <c:v>3</c:v>
                </c:pt>
                <c:pt idx="6">
                  <c:v>4</c:v>
                </c:pt>
                <c:pt idx="9">
                  <c:v>4</c:v>
                </c:pt>
                <c:pt idx="12">
                  <c:v>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237</c:v>
                </c:pt>
                <c:pt idx="3">
                  <c:v>219</c:v>
                </c:pt>
                <c:pt idx="6">
                  <c:v>200</c:v>
                </c:pt>
                <c:pt idx="9">
                  <c:v>180</c:v>
                </c:pt>
                <c:pt idx="12">
                  <c:v>171</c:v>
                </c:pt>
              </c:numCache>
            </c:numRef>
          </c:val>
        </c:ser>
        <c:dLbls>
          <c:showLegendKey val="0"/>
          <c:showVal val="0"/>
          <c:showCatName val="0"/>
          <c:showSerName val="0"/>
          <c:showPercent val="0"/>
          <c:showBubbleSize val="0"/>
        </c:dLbls>
        <c:gapWidth val="100"/>
        <c:overlap val="100"/>
        <c:axId val="41184640"/>
        <c:axId val="41203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69</c:v>
                </c:pt>
                <c:pt idx="2">
                  <c:v>#N/A</c:v>
                </c:pt>
                <c:pt idx="3">
                  <c:v>#N/A</c:v>
                </c:pt>
                <c:pt idx="4">
                  <c:v>52</c:v>
                </c:pt>
                <c:pt idx="5">
                  <c:v>#N/A</c:v>
                </c:pt>
                <c:pt idx="6">
                  <c:v>#N/A</c:v>
                </c:pt>
                <c:pt idx="7">
                  <c:v>34</c:v>
                </c:pt>
                <c:pt idx="8">
                  <c:v>#N/A</c:v>
                </c:pt>
                <c:pt idx="9">
                  <c:v>#N/A</c:v>
                </c:pt>
                <c:pt idx="10">
                  <c:v>30</c:v>
                </c:pt>
                <c:pt idx="11">
                  <c:v>#N/A</c:v>
                </c:pt>
                <c:pt idx="12">
                  <c:v>#N/A</c:v>
                </c:pt>
                <c:pt idx="13">
                  <c:v>27</c:v>
                </c:pt>
                <c:pt idx="14">
                  <c:v>#N/A</c:v>
                </c:pt>
              </c:numCache>
            </c:numRef>
          </c:val>
          <c:smooth val="0"/>
        </c:ser>
        <c:dLbls>
          <c:showLegendKey val="0"/>
          <c:showVal val="0"/>
          <c:showCatName val="0"/>
          <c:showSerName val="0"/>
          <c:showPercent val="0"/>
          <c:showBubbleSize val="0"/>
        </c:dLbls>
        <c:marker val="1"/>
        <c:smooth val="0"/>
        <c:axId val="41184640"/>
        <c:axId val="41203200"/>
      </c:lineChart>
      <c:catAx>
        <c:axId val="4118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03200"/>
        <c:crosses val="autoZero"/>
        <c:auto val="1"/>
        <c:lblAlgn val="ctr"/>
        <c:lblOffset val="100"/>
        <c:tickLblSkip val="1"/>
        <c:tickMarkSkip val="1"/>
        <c:noMultiLvlLbl val="0"/>
      </c:catAx>
      <c:valAx>
        <c:axId val="4120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8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1301</c:v>
                </c:pt>
                <c:pt idx="5">
                  <c:v>1272</c:v>
                </c:pt>
                <c:pt idx="8">
                  <c:v>1207</c:v>
                </c:pt>
                <c:pt idx="11">
                  <c:v>1716</c:v>
                </c:pt>
                <c:pt idx="14">
                  <c:v>1224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2417</c:v>
                </c:pt>
                <c:pt idx="5">
                  <c:v>2498</c:v>
                </c:pt>
                <c:pt idx="8">
                  <c:v>2552</c:v>
                </c:pt>
                <c:pt idx="11">
                  <c:v>2787</c:v>
                </c:pt>
                <c:pt idx="14">
                  <c:v>2866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162</c:v>
                </c:pt>
                <c:pt idx="3">
                  <c:v>190</c:v>
                </c:pt>
                <c:pt idx="6">
                  <c:v>206</c:v>
                </c:pt>
                <c:pt idx="9">
                  <c:v>334</c:v>
                </c:pt>
                <c:pt idx="12">
                  <c:v>190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c:v>
                </c:pt>
                <c:pt idx="3">
                  <c:v>4</c:v>
                </c:pt>
                <c:pt idx="6">
                  <c:v>3</c:v>
                </c:pt>
                <c:pt idx="9">
                  <c:v>3</c:v>
                </c:pt>
                <c:pt idx="12">
                  <c:v>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25</c:v>
                </c:pt>
                <c:pt idx="3">
                  <c:v>20</c:v>
                </c:pt>
                <c:pt idx="6">
                  <c:v>17</c:v>
                </c:pt>
                <c:pt idx="9">
                  <c:v>15</c:v>
                </c:pt>
                <c:pt idx="12">
                  <c:v>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1564</c:v>
                </c:pt>
                <c:pt idx="3">
                  <c:v>1495</c:v>
                </c:pt>
                <c:pt idx="6">
                  <c:v>1421</c:v>
                </c:pt>
                <c:pt idx="9">
                  <c:v>1489</c:v>
                </c:pt>
                <c:pt idx="12">
                  <c:v>1471</c:v>
                </c:pt>
              </c:numCache>
            </c:numRef>
          </c:val>
        </c:ser>
        <c:dLbls>
          <c:showLegendKey val="0"/>
          <c:showVal val="0"/>
          <c:showCatName val="0"/>
          <c:showSerName val="0"/>
          <c:showPercent val="0"/>
          <c:showBubbleSize val="0"/>
        </c:dLbls>
        <c:gapWidth val="100"/>
        <c:overlap val="100"/>
        <c:axId val="89429504"/>
        <c:axId val="89431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9429504"/>
        <c:axId val="89431424"/>
      </c:lineChart>
      <c:catAx>
        <c:axId val="8942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431424"/>
        <c:crosses val="autoZero"/>
        <c:auto val="1"/>
        <c:lblAlgn val="ctr"/>
        <c:lblOffset val="100"/>
        <c:tickLblSkip val="1"/>
        <c:tickMarkSkip val="1"/>
        <c:noMultiLvlLbl val="0"/>
      </c:catAx>
      <c:valAx>
        <c:axId val="8943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42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長野県北相木村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815
808
56.26
1,425,846
1,347,001
74,660
955,410
1,470,617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を上回る高齢化に加え、村内に中心となる産業がないこと等により、税収が乏しく、自主財源が少なく財源基盤が弱い。引き続き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27215</xdr:rowOff>
    </xdr:to>
    <xdr:cxnSp macro="">
      <xdr:nvCxnSpPr>
        <xdr:cNvPr id="72" name="直線コネクタ 71"/>
        <xdr:cNvCxnSpPr/>
      </xdr:nvCxnSpPr>
      <xdr:spPr>
        <a:xfrm>
          <a:off x="3225800" y="75365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146957</xdr:rowOff>
    </xdr:from>
    <xdr:to>
      <xdr:col>4</xdr:col>
      <xdr:colOff>482600</xdr:colOff>
      <xdr:row>43</xdr:row>
      <xdr:rowOff>164193</xdr:rowOff>
    </xdr:to>
    <xdr:cxnSp macro="">
      <xdr:nvCxnSpPr>
        <xdr:cNvPr id="75" name="直線コネクタ 74"/>
        <xdr:cNvCxnSpPr/>
      </xdr:nvCxnSpPr>
      <xdr:spPr>
        <a:xfrm>
          <a:off x="2336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7" name="テキスト ボックス 76"/>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146957</xdr:rowOff>
    </xdr:to>
    <xdr:cxnSp macro="">
      <xdr:nvCxnSpPr>
        <xdr:cNvPr id="78" name="直線コネクタ 77"/>
        <xdr:cNvCxnSpPr/>
      </xdr:nvCxnSpPr>
      <xdr:spPr>
        <a:xfrm>
          <a:off x="1447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82" name="テキスト ボックス 81"/>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164392</xdr:rowOff>
    </xdr:from>
    <xdr:ext cx="762000" cy="259045"/>
    <xdr:sp macro="" textlink="">
      <xdr:nvSpPr>
        <xdr:cNvPr id="89" name="財政力該当値テキスト"/>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53720</xdr:rowOff>
    </xdr:from>
    <xdr:ext cx="762000" cy="259045"/>
    <xdr:sp macro="" textlink="">
      <xdr:nvSpPr>
        <xdr:cNvPr id="93" name="テキスト ボックス 92"/>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96157</xdr:rowOff>
    </xdr:from>
    <xdr:to>
      <xdr:col>3</xdr:col>
      <xdr:colOff>330200</xdr:colOff>
      <xdr:row>44</xdr:row>
      <xdr:rowOff>26307</xdr:rowOff>
    </xdr:to>
    <xdr:sp macro="" textlink="">
      <xdr:nvSpPr>
        <xdr:cNvPr id="94" name="円/楕円 93"/>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36484</xdr:rowOff>
    </xdr:from>
    <xdr:ext cx="762000" cy="259045"/>
    <xdr:sp macro="" textlink="">
      <xdr:nvSpPr>
        <xdr:cNvPr id="95" name="テキスト ボックス 94"/>
        <xdr:cNvSpPr txBox="1"/>
      </xdr:nvSpPr>
      <xdr:spPr>
        <a:xfrm>
          <a:off x="1955800" y="723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19249</xdr:rowOff>
    </xdr:from>
    <xdr:ext cx="762000" cy="259045"/>
    <xdr:sp macro="" textlink="">
      <xdr:nvSpPr>
        <xdr:cNvPr id="97" name="テキスト ボックス 96"/>
        <xdr:cNvSpPr txBox="1"/>
      </xdr:nvSpPr>
      <xdr:spPr>
        <a:xfrm>
          <a:off x="1066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a:t>
          </a:r>
          <a:r>
            <a:rPr kumimoji="1" lang="en-US" altLang="ja-JP" sz="1300">
              <a:latin typeface="ＭＳ Ｐゴシック"/>
            </a:rPr>
            <a:t>2.3%</a:t>
          </a:r>
          <a:r>
            <a:rPr kumimoji="1" lang="ja-JP" altLang="en-US" sz="1300">
              <a:latin typeface="ＭＳ Ｐゴシック"/>
            </a:rPr>
            <a:t>、類似団体平均より</a:t>
          </a:r>
          <a:r>
            <a:rPr kumimoji="1" lang="en-US" altLang="ja-JP" sz="1300">
              <a:latin typeface="ＭＳ Ｐゴシック"/>
            </a:rPr>
            <a:t>7.7%</a:t>
          </a:r>
          <a:r>
            <a:rPr kumimoji="1" lang="ja-JP" altLang="en-US" sz="1300">
              <a:latin typeface="ＭＳ Ｐゴシック"/>
            </a:rPr>
            <a:t>下回り、依然高い水準である。人件費の削減など取り組んでいるところであるが、この様な行政改革を通じて義務的経費の削減に努め、現在の水準改善に努める。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25400</xdr:rowOff>
    </xdr:from>
    <xdr:to>
      <xdr:col>7</xdr:col>
      <xdr:colOff>152400</xdr:colOff>
      <xdr:row>60</xdr:row>
      <xdr:rowOff>104684</xdr:rowOff>
    </xdr:to>
    <xdr:cxnSp macro="">
      <xdr:nvCxnSpPr>
        <xdr:cNvPr id="134" name="直線コネクタ 133"/>
        <xdr:cNvCxnSpPr/>
      </xdr:nvCxnSpPr>
      <xdr:spPr>
        <a:xfrm flipV="1">
          <a:off x="4114800" y="10312400"/>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104684</xdr:rowOff>
    </xdr:from>
    <xdr:to>
      <xdr:col>6</xdr:col>
      <xdr:colOff>0</xdr:colOff>
      <xdr:row>61</xdr:row>
      <xdr:rowOff>60778</xdr:rowOff>
    </xdr:to>
    <xdr:cxnSp macro="">
      <xdr:nvCxnSpPr>
        <xdr:cNvPr id="137" name="直線コネクタ 136"/>
        <xdr:cNvCxnSpPr/>
      </xdr:nvCxnSpPr>
      <xdr:spPr>
        <a:xfrm flipV="1">
          <a:off x="3225800" y="10391684"/>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60778</xdr:rowOff>
    </xdr:from>
    <xdr:to>
      <xdr:col>4</xdr:col>
      <xdr:colOff>482600</xdr:colOff>
      <xdr:row>61</xdr:row>
      <xdr:rowOff>64226</xdr:rowOff>
    </xdr:to>
    <xdr:cxnSp macro="">
      <xdr:nvCxnSpPr>
        <xdr:cNvPr id="140" name="直線コネクタ 139"/>
        <xdr:cNvCxnSpPr/>
      </xdr:nvCxnSpPr>
      <xdr:spPr>
        <a:xfrm flipV="1">
          <a:off x="2336800" y="1051922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69686</xdr:rowOff>
    </xdr:from>
    <xdr:ext cx="762000" cy="259045"/>
    <xdr:sp macro="" textlink="">
      <xdr:nvSpPr>
        <xdr:cNvPr id="142" name="テキスト ボックス 141"/>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64226</xdr:rowOff>
    </xdr:from>
    <xdr:to>
      <xdr:col>3</xdr:col>
      <xdr:colOff>279400</xdr:colOff>
      <xdr:row>61</xdr:row>
      <xdr:rowOff>167640</xdr:rowOff>
    </xdr:to>
    <xdr:cxnSp macro="">
      <xdr:nvCxnSpPr>
        <xdr:cNvPr id="143" name="直線コネクタ 142"/>
        <xdr:cNvCxnSpPr/>
      </xdr:nvCxnSpPr>
      <xdr:spPr>
        <a:xfrm flipV="1">
          <a:off x="1447800" y="1052267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93815</xdr:rowOff>
    </xdr:from>
    <xdr:ext cx="762000" cy="259045"/>
    <xdr:sp macro="" textlink="">
      <xdr:nvSpPr>
        <xdr:cNvPr id="147" name="テキスト ボックス 146"/>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53" name="円/楕円 152"/>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162577</xdr:rowOff>
    </xdr:from>
    <xdr:ext cx="762000" cy="259045"/>
    <xdr:sp macro="" textlink="">
      <xdr:nvSpPr>
        <xdr:cNvPr id="154" name="財政構造の弾力性該当値テキスト"/>
        <xdr:cNvSpPr txBox="1"/>
      </xdr:nvSpPr>
      <xdr:spPr>
        <a:xfrm>
          <a:off x="5041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53884</xdr:rowOff>
    </xdr:from>
    <xdr:to>
      <xdr:col>6</xdr:col>
      <xdr:colOff>50800</xdr:colOff>
      <xdr:row>60</xdr:row>
      <xdr:rowOff>155484</xdr:rowOff>
    </xdr:to>
    <xdr:sp macro="" textlink="">
      <xdr:nvSpPr>
        <xdr:cNvPr id="155" name="円/楕円 154"/>
        <xdr:cNvSpPr/>
      </xdr:nvSpPr>
      <xdr:spPr>
        <a:xfrm>
          <a:off x="4064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165661</xdr:rowOff>
    </xdr:from>
    <xdr:ext cx="736600" cy="259045"/>
    <xdr:sp macro="" textlink="">
      <xdr:nvSpPr>
        <xdr:cNvPr id="156" name="テキスト ボックス 155"/>
        <xdr:cNvSpPr txBox="1"/>
      </xdr:nvSpPr>
      <xdr:spPr>
        <a:xfrm>
          <a:off x="3733800" y="1010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9978</xdr:rowOff>
    </xdr:from>
    <xdr:to>
      <xdr:col>4</xdr:col>
      <xdr:colOff>533400</xdr:colOff>
      <xdr:row>61</xdr:row>
      <xdr:rowOff>111578</xdr:rowOff>
    </xdr:to>
    <xdr:sp macro="" textlink="">
      <xdr:nvSpPr>
        <xdr:cNvPr id="157" name="円/楕円 156"/>
        <xdr:cNvSpPr/>
      </xdr:nvSpPr>
      <xdr:spPr>
        <a:xfrm>
          <a:off x="3175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121755</xdr:rowOff>
    </xdr:from>
    <xdr:ext cx="762000" cy="259045"/>
    <xdr:sp macro="" textlink="">
      <xdr:nvSpPr>
        <xdr:cNvPr id="158" name="テキスト ボックス 157"/>
        <xdr:cNvSpPr txBox="1"/>
      </xdr:nvSpPr>
      <xdr:spPr>
        <a:xfrm>
          <a:off x="2844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13426</xdr:rowOff>
    </xdr:from>
    <xdr:to>
      <xdr:col>3</xdr:col>
      <xdr:colOff>330200</xdr:colOff>
      <xdr:row>61</xdr:row>
      <xdr:rowOff>115026</xdr:rowOff>
    </xdr:to>
    <xdr:sp macro="" textlink="">
      <xdr:nvSpPr>
        <xdr:cNvPr id="159" name="円/楕円 158"/>
        <xdr:cNvSpPr/>
      </xdr:nvSpPr>
      <xdr:spPr>
        <a:xfrm>
          <a:off x="2286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125203</xdr:rowOff>
    </xdr:from>
    <xdr:ext cx="762000" cy="259045"/>
    <xdr:sp macro="" textlink="">
      <xdr:nvSpPr>
        <xdr:cNvPr id="160" name="テキスト ボックス 159"/>
        <xdr:cNvSpPr txBox="1"/>
      </xdr:nvSpPr>
      <xdr:spPr>
        <a:xfrm>
          <a:off x="1955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61" name="円/楕円 160"/>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57167</xdr:rowOff>
    </xdr:from>
    <xdr:ext cx="762000" cy="259045"/>
    <xdr:sp macro="" textlink="">
      <xdr:nvSpPr>
        <xdr:cNvPr id="162" name="テキスト ボックス 161"/>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[586,920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修繕費の合計額の人口一人当たりの金額が類似団体平均を上回っているのは、主に人件費が要因となっている。これは住民サービスの低下をさせずに行うためには、他市町村の様に民間で実施可能な部分も、事前で必要な人員を確保するため、人口</a:t>
          </a:r>
          <a:r>
            <a:rPr kumimoji="1" lang="en-US" altLang="ja-JP" sz="1300">
              <a:latin typeface="ＭＳ Ｐゴシック"/>
            </a:rPr>
            <a:t>800</a:t>
          </a:r>
          <a:r>
            <a:rPr kumimoji="1" lang="ja-JP" altLang="en-US" sz="1300">
              <a:latin typeface="ＭＳ Ｐゴシック"/>
            </a:rPr>
            <a:t>人未満では村民一人あたりの経費が高くなってしまうが、今後更にコスト削減に努める。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14216</xdr:rowOff>
    </xdr:from>
    <xdr:to>
      <xdr:col>7</xdr:col>
      <xdr:colOff>152400</xdr:colOff>
      <xdr:row>85</xdr:row>
      <xdr:rowOff>16644</xdr:rowOff>
    </xdr:to>
    <xdr:cxnSp macro="">
      <xdr:nvCxnSpPr>
        <xdr:cNvPr id="196" name="直線コネクタ 195"/>
        <xdr:cNvCxnSpPr/>
      </xdr:nvCxnSpPr>
      <xdr:spPr>
        <a:xfrm flipV="1">
          <a:off x="4114800" y="14587466"/>
          <a:ext cx="8382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165601</xdr:rowOff>
    </xdr:from>
    <xdr:to>
      <xdr:col>6</xdr:col>
      <xdr:colOff>0</xdr:colOff>
      <xdr:row>85</xdr:row>
      <xdr:rowOff>16644</xdr:rowOff>
    </xdr:to>
    <xdr:cxnSp macro="">
      <xdr:nvCxnSpPr>
        <xdr:cNvPr id="199" name="直線コネクタ 198"/>
        <xdr:cNvCxnSpPr/>
      </xdr:nvCxnSpPr>
      <xdr:spPr>
        <a:xfrm>
          <a:off x="3225800" y="14567401"/>
          <a:ext cx="889000" cy="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165601</xdr:rowOff>
    </xdr:from>
    <xdr:to>
      <xdr:col>4</xdr:col>
      <xdr:colOff>482600</xdr:colOff>
      <xdr:row>84</xdr:row>
      <xdr:rowOff>167137</xdr:rowOff>
    </xdr:to>
    <xdr:cxnSp macro="">
      <xdr:nvCxnSpPr>
        <xdr:cNvPr id="202" name="直線コネクタ 201"/>
        <xdr:cNvCxnSpPr/>
      </xdr:nvCxnSpPr>
      <xdr:spPr>
        <a:xfrm flipV="1">
          <a:off x="2336800" y="14567401"/>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91167</xdr:rowOff>
    </xdr:from>
    <xdr:to>
      <xdr:col>3</xdr:col>
      <xdr:colOff>279400</xdr:colOff>
      <xdr:row>84</xdr:row>
      <xdr:rowOff>167137</xdr:rowOff>
    </xdr:to>
    <xdr:cxnSp macro="">
      <xdr:nvCxnSpPr>
        <xdr:cNvPr id="205" name="直線コネクタ 204"/>
        <xdr:cNvCxnSpPr/>
      </xdr:nvCxnSpPr>
      <xdr:spPr>
        <a:xfrm>
          <a:off x="1447800" y="14492967"/>
          <a:ext cx="889000" cy="7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57816</xdr:rowOff>
    </xdr:from>
    <xdr:ext cx="762000" cy="259045"/>
    <xdr:sp macro="" textlink="">
      <xdr:nvSpPr>
        <xdr:cNvPr id="209" name="テキスト ボックス 208"/>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134866</xdr:rowOff>
    </xdr:from>
    <xdr:to>
      <xdr:col>7</xdr:col>
      <xdr:colOff>203200</xdr:colOff>
      <xdr:row>85</xdr:row>
      <xdr:rowOff>65016</xdr:rowOff>
    </xdr:to>
    <xdr:sp macro="" textlink="">
      <xdr:nvSpPr>
        <xdr:cNvPr id="215" name="円/楕円 214"/>
        <xdr:cNvSpPr/>
      </xdr:nvSpPr>
      <xdr:spPr>
        <a:xfrm>
          <a:off x="4902200" y="145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106943</xdr:rowOff>
    </xdr:from>
    <xdr:ext cx="762000" cy="259045"/>
    <xdr:sp macro="" textlink="">
      <xdr:nvSpPr>
        <xdr:cNvPr id="216" name="人件費・物件費等の状況該当値テキスト"/>
        <xdr:cNvSpPr txBox="1"/>
      </xdr:nvSpPr>
      <xdr:spPr>
        <a:xfrm>
          <a:off x="5041900" y="1450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586,920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137294</xdr:rowOff>
    </xdr:from>
    <xdr:to>
      <xdr:col>6</xdr:col>
      <xdr:colOff>50800</xdr:colOff>
      <xdr:row>85</xdr:row>
      <xdr:rowOff>67444</xdr:rowOff>
    </xdr:to>
    <xdr:sp macro="" textlink="">
      <xdr:nvSpPr>
        <xdr:cNvPr id="217" name="円/楕円 216"/>
        <xdr:cNvSpPr/>
      </xdr:nvSpPr>
      <xdr:spPr>
        <a:xfrm>
          <a:off x="4064000" y="1453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52221</xdr:rowOff>
    </xdr:from>
    <xdr:ext cx="736600" cy="259045"/>
    <xdr:sp macro="" textlink="">
      <xdr:nvSpPr>
        <xdr:cNvPr id="218" name="テキスト ボックス 217"/>
        <xdr:cNvSpPr txBox="1"/>
      </xdr:nvSpPr>
      <xdr:spPr>
        <a:xfrm>
          <a:off x="3733800" y="146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588,731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114801</xdr:rowOff>
    </xdr:from>
    <xdr:to>
      <xdr:col>4</xdr:col>
      <xdr:colOff>533400</xdr:colOff>
      <xdr:row>85</xdr:row>
      <xdr:rowOff>44951</xdr:rowOff>
    </xdr:to>
    <xdr:sp macro="" textlink="">
      <xdr:nvSpPr>
        <xdr:cNvPr id="219" name="円/楕円 218"/>
        <xdr:cNvSpPr/>
      </xdr:nvSpPr>
      <xdr:spPr>
        <a:xfrm>
          <a:off x="3175000" y="1451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29728</xdr:rowOff>
    </xdr:from>
    <xdr:ext cx="762000" cy="259045"/>
    <xdr:sp macro="" textlink="">
      <xdr:nvSpPr>
        <xdr:cNvPr id="220" name="テキスト ボックス 219"/>
        <xdr:cNvSpPr txBox="1"/>
      </xdr:nvSpPr>
      <xdr:spPr>
        <a:xfrm>
          <a:off x="2844800" y="1460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571,953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116337</xdr:rowOff>
    </xdr:from>
    <xdr:to>
      <xdr:col>3</xdr:col>
      <xdr:colOff>330200</xdr:colOff>
      <xdr:row>85</xdr:row>
      <xdr:rowOff>46487</xdr:rowOff>
    </xdr:to>
    <xdr:sp macro="" textlink="">
      <xdr:nvSpPr>
        <xdr:cNvPr id="221" name="円/楕円 220"/>
        <xdr:cNvSpPr/>
      </xdr:nvSpPr>
      <xdr:spPr>
        <a:xfrm>
          <a:off x="2286000" y="1451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31264</xdr:rowOff>
    </xdr:from>
    <xdr:ext cx="762000" cy="259045"/>
    <xdr:sp macro="" textlink="">
      <xdr:nvSpPr>
        <xdr:cNvPr id="222" name="テキスト ボックス 221"/>
        <xdr:cNvSpPr txBox="1"/>
      </xdr:nvSpPr>
      <xdr:spPr>
        <a:xfrm>
          <a:off x="1955800" y="1460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573,098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40367</xdr:rowOff>
    </xdr:from>
    <xdr:to>
      <xdr:col>2</xdr:col>
      <xdr:colOff>127000</xdr:colOff>
      <xdr:row>84</xdr:row>
      <xdr:rowOff>141967</xdr:rowOff>
    </xdr:to>
    <xdr:sp macro="" textlink="">
      <xdr:nvSpPr>
        <xdr:cNvPr id="223" name="円/楕円 222"/>
        <xdr:cNvSpPr/>
      </xdr:nvSpPr>
      <xdr:spPr>
        <a:xfrm>
          <a:off x="1397000" y="1444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126744</xdr:rowOff>
    </xdr:from>
    <xdr:ext cx="762000" cy="259045"/>
    <xdr:sp macro="" textlink="">
      <xdr:nvSpPr>
        <xdr:cNvPr id="224" name="テキスト ボックス 223"/>
        <xdr:cNvSpPr txBox="1"/>
      </xdr:nvSpPr>
      <xdr:spPr>
        <a:xfrm>
          <a:off x="1066800" y="1452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516,428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職員の給与カットを行う中、類似団体の中でも低水準にある。今後も適正な定員管理と併せ、妥当な水準を維持できる様総点検を行うなど、より一層の給与の適正化に努める。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31496</xdr:rowOff>
    </xdr:from>
    <xdr:to>
      <xdr:col>24</xdr:col>
      <xdr:colOff>558800</xdr:colOff>
      <xdr:row>89</xdr:row>
      <xdr:rowOff>89154</xdr:rowOff>
    </xdr:to>
    <xdr:cxnSp macro="">
      <xdr:nvCxnSpPr>
        <xdr:cNvPr id="256" name="直線コネクタ 255"/>
        <xdr:cNvCxnSpPr/>
      </xdr:nvCxnSpPr>
      <xdr:spPr>
        <a:xfrm flipV="1">
          <a:off x="16179800" y="14947646"/>
          <a:ext cx="8382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65024</xdr:rowOff>
    </xdr:from>
    <xdr:to>
      <xdr:col>23</xdr:col>
      <xdr:colOff>406400</xdr:colOff>
      <xdr:row>89</xdr:row>
      <xdr:rowOff>89154</xdr:rowOff>
    </xdr:to>
    <xdr:cxnSp macro="">
      <xdr:nvCxnSpPr>
        <xdr:cNvPr id="259" name="直線コネクタ 258"/>
        <xdr:cNvCxnSpPr/>
      </xdr:nvCxnSpPr>
      <xdr:spPr>
        <a:xfrm>
          <a:off x="15290800" y="153240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149861</xdr:rowOff>
    </xdr:from>
    <xdr:to>
      <xdr:col>22</xdr:col>
      <xdr:colOff>203200</xdr:colOff>
      <xdr:row>89</xdr:row>
      <xdr:rowOff>65024</xdr:rowOff>
    </xdr:to>
    <xdr:cxnSp macro="">
      <xdr:nvCxnSpPr>
        <xdr:cNvPr id="262" name="直線コネクタ 261"/>
        <xdr:cNvCxnSpPr/>
      </xdr:nvCxnSpPr>
      <xdr:spPr>
        <a:xfrm>
          <a:off x="14401800" y="14894561"/>
          <a:ext cx="889000" cy="4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130556</xdr:rowOff>
    </xdr:from>
    <xdr:to>
      <xdr:col>21</xdr:col>
      <xdr:colOff>0</xdr:colOff>
      <xdr:row>86</xdr:row>
      <xdr:rowOff>149861</xdr:rowOff>
    </xdr:to>
    <xdr:cxnSp macro="">
      <xdr:nvCxnSpPr>
        <xdr:cNvPr id="265" name="直線コネクタ 264"/>
        <xdr:cNvCxnSpPr/>
      </xdr:nvCxnSpPr>
      <xdr:spPr>
        <a:xfrm>
          <a:off x="13512800" y="14875256"/>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67563</xdr:rowOff>
    </xdr:from>
    <xdr:to>
      <xdr:col>21</xdr:col>
      <xdr:colOff>50800</xdr:colOff>
      <xdr:row>87</xdr:row>
      <xdr:rowOff>169163</xdr:rowOff>
    </xdr:to>
    <xdr:sp macro="" textlink="">
      <xdr:nvSpPr>
        <xdr:cNvPr id="266" name="フローチャート : 判断 265"/>
        <xdr:cNvSpPr/>
      </xdr:nvSpPr>
      <xdr:spPr>
        <a:xfrm>
          <a:off x="14351000" y="1498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153940</xdr:rowOff>
    </xdr:from>
    <xdr:ext cx="762000" cy="259045"/>
    <xdr:sp macro="" textlink="">
      <xdr:nvSpPr>
        <xdr:cNvPr id="267" name="テキスト ボックス 266"/>
        <xdr:cNvSpPr txBox="1"/>
      </xdr:nvSpPr>
      <xdr:spPr>
        <a:xfrm>
          <a:off x="14020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68" name="フローチャート : 判断 267"/>
        <xdr:cNvSpPr/>
      </xdr:nvSpPr>
      <xdr:spPr>
        <a:xfrm>
          <a:off x="13462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69" name="テキスト ボックス 268"/>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152146</xdr:rowOff>
    </xdr:from>
    <xdr:to>
      <xdr:col>24</xdr:col>
      <xdr:colOff>609600</xdr:colOff>
      <xdr:row>87</xdr:row>
      <xdr:rowOff>82296</xdr:rowOff>
    </xdr:to>
    <xdr:sp macro="" textlink="">
      <xdr:nvSpPr>
        <xdr:cNvPr id="275" name="円/楕円 274"/>
        <xdr:cNvSpPr/>
      </xdr:nvSpPr>
      <xdr:spPr>
        <a:xfrm>
          <a:off x="16967200" y="14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168673</xdr:rowOff>
    </xdr:from>
    <xdr:ext cx="762000" cy="259045"/>
    <xdr:sp macro="" textlink="">
      <xdr:nvSpPr>
        <xdr:cNvPr id="276" name="給与水準   （国との比較）該当値テキスト"/>
        <xdr:cNvSpPr txBox="1"/>
      </xdr:nvSpPr>
      <xdr:spPr>
        <a:xfrm>
          <a:off x="17106900" y="1474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38354</xdr:rowOff>
    </xdr:from>
    <xdr:to>
      <xdr:col>23</xdr:col>
      <xdr:colOff>457200</xdr:colOff>
      <xdr:row>89</xdr:row>
      <xdr:rowOff>139954</xdr:rowOff>
    </xdr:to>
    <xdr:sp macro="" textlink="">
      <xdr:nvSpPr>
        <xdr:cNvPr id="277" name="円/楕円 276"/>
        <xdr:cNvSpPr/>
      </xdr:nvSpPr>
      <xdr:spPr>
        <a:xfrm>
          <a:off x="16129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150131</xdr:rowOff>
    </xdr:from>
    <xdr:ext cx="736600" cy="259045"/>
    <xdr:sp macro="" textlink="">
      <xdr:nvSpPr>
        <xdr:cNvPr id="278" name="テキスト ボックス 277"/>
        <xdr:cNvSpPr txBox="1"/>
      </xdr:nvSpPr>
      <xdr:spPr>
        <a:xfrm>
          <a:off x="15798800" y="1506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14224</xdr:rowOff>
    </xdr:from>
    <xdr:to>
      <xdr:col>22</xdr:col>
      <xdr:colOff>254000</xdr:colOff>
      <xdr:row>89</xdr:row>
      <xdr:rowOff>115824</xdr:rowOff>
    </xdr:to>
    <xdr:sp macro="" textlink="">
      <xdr:nvSpPr>
        <xdr:cNvPr id="279" name="円/楕円 278"/>
        <xdr:cNvSpPr/>
      </xdr:nvSpPr>
      <xdr:spPr>
        <a:xfrm>
          <a:off x="15240000" y="1527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126001</xdr:rowOff>
    </xdr:from>
    <xdr:ext cx="762000" cy="259045"/>
    <xdr:sp macro="" textlink="">
      <xdr:nvSpPr>
        <xdr:cNvPr id="280" name="テキスト ボックス 279"/>
        <xdr:cNvSpPr txBox="1"/>
      </xdr:nvSpPr>
      <xdr:spPr>
        <a:xfrm>
          <a:off x="14909800" y="1504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99061</xdr:rowOff>
    </xdr:from>
    <xdr:to>
      <xdr:col>21</xdr:col>
      <xdr:colOff>50800</xdr:colOff>
      <xdr:row>87</xdr:row>
      <xdr:rowOff>29211</xdr:rowOff>
    </xdr:to>
    <xdr:sp macro="" textlink="">
      <xdr:nvSpPr>
        <xdr:cNvPr id="281" name="円/楕円 280"/>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39388</xdr:rowOff>
    </xdr:from>
    <xdr:ext cx="762000" cy="259045"/>
    <xdr:sp macro="" textlink="">
      <xdr:nvSpPr>
        <xdr:cNvPr id="282" name="テキスト ボックス 281"/>
        <xdr:cNvSpPr txBox="1"/>
      </xdr:nvSpPr>
      <xdr:spPr>
        <a:xfrm>
          <a:off x="14020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79756</xdr:rowOff>
    </xdr:from>
    <xdr:to>
      <xdr:col>19</xdr:col>
      <xdr:colOff>533400</xdr:colOff>
      <xdr:row>87</xdr:row>
      <xdr:rowOff>9906</xdr:rowOff>
    </xdr:to>
    <xdr:sp macro="" textlink="">
      <xdr:nvSpPr>
        <xdr:cNvPr id="283" name="円/楕円 282"/>
        <xdr:cNvSpPr/>
      </xdr:nvSpPr>
      <xdr:spPr>
        <a:xfrm>
          <a:off x="13462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20083</xdr:rowOff>
    </xdr:from>
    <xdr:ext cx="762000" cy="259045"/>
    <xdr:sp macro="" textlink="">
      <xdr:nvSpPr>
        <xdr:cNvPr id="284" name="テキスト ボックス 283"/>
        <xdr:cNvSpPr txBox="1"/>
      </xdr:nvSpPr>
      <xdr:spPr>
        <a:xfrm>
          <a:off x="13131800" y="1459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類似団体平均より上回っている。しかし現行の行政サービス水準を維持していくためには人員削減は厳しい面がある。今後も効果的な業務分担・人員配置に努める。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139764</xdr:rowOff>
    </xdr:from>
    <xdr:to>
      <xdr:col>24</xdr:col>
      <xdr:colOff>558800</xdr:colOff>
      <xdr:row>63</xdr:row>
      <xdr:rowOff>9817</xdr:rowOff>
    </xdr:to>
    <xdr:cxnSp macro="">
      <xdr:nvCxnSpPr>
        <xdr:cNvPr id="316" name="直線コネクタ 315"/>
        <xdr:cNvCxnSpPr/>
      </xdr:nvCxnSpPr>
      <xdr:spPr>
        <a:xfrm>
          <a:off x="16179800" y="10769664"/>
          <a:ext cx="8382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7"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139764</xdr:rowOff>
    </xdr:from>
    <xdr:to>
      <xdr:col>23</xdr:col>
      <xdr:colOff>406400</xdr:colOff>
      <xdr:row>62</xdr:row>
      <xdr:rowOff>151829</xdr:rowOff>
    </xdr:to>
    <xdr:cxnSp macro="">
      <xdr:nvCxnSpPr>
        <xdr:cNvPr id="319" name="直線コネクタ 318"/>
        <xdr:cNvCxnSpPr/>
      </xdr:nvCxnSpPr>
      <xdr:spPr>
        <a:xfrm flipV="1">
          <a:off x="15290800" y="1076966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1" name="テキスト ボックス 320"/>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151829</xdr:rowOff>
    </xdr:from>
    <xdr:to>
      <xdr:col>22</xdr:col>
      <xdr:colOff>203200</xdr:colOff>
      <xdr:row>63</xdr:row>
      <xdr:rowOff>79794</xdr:rowOff>
    </xdr:to>
    <xdr:cxnSp macro="">
      <xdr:nvCxnSpPr>
        <xdr:cNvPr id="322" name="直線コネクタ 321"/>
        <xdr:cNvCxnSpPr/>
      </xdr:nvCxnSpPr>
      <xdr:spPr>
        <a:xfrm flipV="1">
          <a:off x="14401800" y="10781729"/>
          <a:ext cx="889000" cy="9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4" name="テキスト ボックス 323"/>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79794</xdr:rowOff>
    </xdr:from>
    <xdr:to>
      <xdr:col>21</xdr:col>
      <xdr:colOff>0</xdr:colOff>
      <xdr:row>63</xdr:row>
      <xdr:rowOff>97892</xdr:rowOff>
    </xdr:to>
    <xdr:cxnSp macro="">
      <xdr:nvCxnSpPr>
        <xdr:cNvPr id="325" name="直線コネクタ 324"/>
        <xdr:cNvCxnSpPr/>
      </xdr:nvCxnSpPr>
      <xdr:spPr>
        <a:xfrm flipV="1">
          <a:off x="13512800" y="1088114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6" name="フローチャート : 判断 325"/>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7" name="テキスト ボックス 326"/>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8" name="フローチャート : 判断 327"/>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29" name="テキスト ボックス 328"/>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130467</xdr:rowOff>
    </xdr:from>
    <xdr:to>
      <xdr:col>24</xdr:col>
      <xdr:colOff>609600</xdr:colOff>
      <xdr:row>63</xdr:row>
      <xdr:rowOff>60617</xdr:rowOff>
    </xdr:to>
    <xdr:sp macro="" textlink="">
      <xdr:nvSpPr>
        <xdr:cNvPr id="335" name="円/楕円 334"/>
        <xdr:cNvSpPr/>
      </xdr:nvSpPr>
      <xdr:spPr>
        <a:xfrm>
          <a:off x="16967200" y="1076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102544</xdr:rowOff>
    </xdr:from>
    <xdr:ext cx="762000" cy="259045"/>
    <xdr:sp macro="" textlink="">
      <xdr:nvSpPr>
        <xdr:cNvPr id="336" name="定員管理の状況該当値テキスト"/>
        <xdr:cNvSpPr txBox="1"/>
      </xdr:nvSpPr>
      <xdr:spPr>
        <a:xfrm>
          <a:off x="17106900" y="1073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88964</xdr:rowOff>
    </xdr:from>
    <xdr:to>
      <xdr:col>23</xdr:col>
      <xdr:colOff>457200</xdr:colOff>
      <xdr:row>63</xdr:row>
      <xdr:rowOff>19114</xdr:rowOff>
    </xdr:to>
    <xdr:sp macro="" textlink="">
      <xdr:nvSpPr>
        <xdr:cNvPr id="337" name="円/楕円 336"/>
        <xdr:cNvSpPr/>
      </xdr:nvSpPr>
      <xdr:spPr>
        <a:xfrm>
          <a:off x="16129000" y="1071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3891</xdr:rowOff>
    </xdr:from>
    <xdr:ext cx="736600" cy="259045"/>
    <xdr:sp macro="" textlink="">
      <xdr:nvSpPr>
        <xdr:cNvPr id="338" name="テキスト ボックス 337"/>
        <xdr:cNvSpPr txBox="1"/>
      </xdr:nvSpPr>
      <xdr:spPr>
        <a:xfrm>
          <a:off x="15798800" y="10805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101029</xdr:rowOff>
    </xdr:from>
    <xdr:to>
      <xdr:col>22</xdr:col>
      <xdr:colOff>254000</xdr:colOff>
      <xdr:row>63</xdr:row>
      <xdr:rowOff>31179</xdr:rowOff>
    </xdr:to>
    <xdr:sp macro="" textlink="">
      <xdr:nvSpPr>
        <xdr:cNvPr id="339" name="円/楕円 338"/>
        <xdr:cNvSpPr/>
      </xdr:nvSpPr>
      <xdr:spPr>
        <a:xfrm>
          <a:off x="15240000" y="107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15956</xdr:rowOff>
    </xdr:from>
    <xdr:ext cx="762000" cy="259045"/>
    <xdr:sp macro="" textlink="">
      <xdr:nvSpPr>
        <xdr:cNvPr id="340" name="テキスト ボックス 339"/>
        <xdr:cNvSpPr txBox="1"/>
      </xdr:nvSpPr>
      <xdr:spPr>
        <a:xfrm>
          <a:off x="14909800" y="108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28994</xdr:rowOff>
    </xdr:from>
    <xdr:to>
      <xdr:col>21</xdr:col>
      <xdr:colOff>50800</xdr:colOff>
      <xdr:row>63</xdr:row>
      <xdr:rowOff>130594</xdr:rowOff>
    </xdr:to>
    <xdr:sp macro="" textlink="">
      <xdr:nvSpPr>
        <xdr:cNvPr id="341" name="円/楕円 340"/>
        <xdr:cNvSpPr/>
      </xdr:nvSpPr>
      <xdr:spPr>
        <a:xfrm>
          <a:off x="14351000" y="1083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115371</xdr:rowOff>
    </xdr:from>
    <xdr:ext cx="762000" cy="259045"/>
    <xdr:sp macro="" textlink="">
      <xdr:nvSpPr>
        <xdr:cNvPr id="342" name="テキスト ボックス 341"/>
        <xdr:cNvSpPr txBox="1"/>
      </xdr:nvSpPr>
      <xdr:spPr>
        <a:xfrm>
          <a:off x="14020800" y="10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47092</xdr:rowOff>
    </xdr:from>
    <xdr:to>
      <xdr:col>19</xdr:col>
      <xdr:colOff>533400</xdr:colOff>
      <xdr:row>63</xdr:row>
      <xdr:rowOff>148692</xdr:rowOff>
    </xdr:to>
    <xdr:sp macro="" textlink="">
      <xdr:nvSpPr>
        <xdr:cNvPr id="343" name="円/楕円 342"/>
        <xdr:cNvSpPr/>
      </xdr:nvSpPr>
      <xdr:spPr>
        <a:xfrm>
          <a:off x="13462000" y="108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133469</xdr:rowOff>
    </xdr:from>
    <xdr:ext cx="762000" cy="259045"/>
    <xdr:sp macro="" textlink="">
      <xdr:nvSpPr>
        <xdr:cNvPr id="344" name="テキスト ボックス 343"/>
        <xdr:cNvSpPr txBox="1"/>
      </xdr:nvSpPr>
      <xdr:spPr>
        <a:xfrm>
          <a:off x="13131800" y="1093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昨年より</a:t>
          </a:r>
          <a:r>
            <a:rPr kumimoji="1" lang="en-US" altLang="ja-JP" sz="1300">
              <a:latin typeface="ＭＳ Ｐゴシック"/>
            </a:rPr>
            <a:t>1</a:t>
          </a:r>
          <a:r>
            <a:rPr kumimoji="1" lang="ja-JP" altLang="en-US" sz="1300">
              <a:latin typeface="ＭＳ Ｐゴシック"/>
            </a:rPr>
            <a:t>％の減となり、類似団体平均より下回った。元利償還のピークを過ぎたことから、長期的にも減少が見込まれる。今後も引き続き新規発行の抑制等計画的な発行に努める。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0" name="直線コネクタ 369"/>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3"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4" name="直線コネクタ 373"/>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73914</xdr:rowOff>
    </xdr:from>
    <xdr:to>
      <xdr:col>24</xdr:col>
      <xdr:colOff>558800</xdr:colOff>
      <xdr:row>40</xdr:row>
      <xdr:rowOff>122174</xdr:rowOff>
    </xdr:to>
    <xdr:cxnSp macro="">
      <xdr:nvCxnSpPr>
        <xdr:cNvPr id="375" name="直線コネクタ 374"/>
        <xdr:cNvCxnSpPr/>
      </xdr:nvCxnSpPr>
      <xdr:spPr>
        <a:xfrm flipV="1">
          <a:off x="16179800" y="693191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6"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7" name="フローチャート : 判断 376"/>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122174</xdr:rowOff>
    </xdr:from>
    <xdr:to>
      <xdr:col>23</xdr:col>
      <xdr:colOff>406400</xdr:colOff>
      <xdr:row>41</xdr:row>
      <xdr:rowOff>42418</xdr:rowOff>
    </xdr:to>
    <xdr:cxnSp macro="">
      <xdr:nvCxnSpPr>
        <xdr:cNvPr id="378" name="直線コネクタ 377"/>
        <xdr:cNvCxnSpPr/>
      </xdr:nvCxnSpPr>
      <xdr:spPr>
        <a:xfrm flipV="1">
          <a:off x="15290800" y="698017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9" name="フローチャート : 判断 378"/>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80" name="テキスト ボックス 379"/>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42418</xdr:rowOff>
    </xdr:from>
    <xdr:to>
      <xdr:col>22</xdr:col>
      <xdr:colOff>203200</xdr:colOff>
      <xdr:row>41</xdr:row>
      <xdr:rowOff>158242</xdr:rowOff>
    </xdr:to>
    <xdr:cxnSp macro="">
      <xdr:nvCxnSpPr>
        <xdr:cNvPr id="381" name="直線コネクタ 380"/>
        <xdr:cNvCxnSpPr/>
      </xdr:nvCxnSpPr>
      <xdr:spPr>
        <a:xfrm flipV="1">
          <a:off x="14401800" y="707186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2" name="フローチャート : 判断 38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3" name="テキスト ボックス 382"/>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158242</xdr:rowOff>
    </xdr:from>
    <xdr:to>
      <xdr:col>21</xdr:col>
      <xdr:colOff>0</xdr:colOff>
      <xdr:row>42</xdr:row>
      <xdr:rowOff>141224</xdr:rowOff>
    </xdr:to>
    <xdr:cxnSp macro="">
      <xdr:nvCxnSpPr>
        <xdr:cNvPr id="384" name="直線コネクタ 383"/>
        <xdr:cNvCxnSpPr/>
      </xdr:nvCxnSpPr>
      <xdr:spPr>
        <a:xfrm flipV="1">
          <a:off x="13512800" y="718769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5" name="フローチャート : 判断 384"/>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86" name="テキスト ボックス 385"/>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7" name="フローチャート : 判断 386"/>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88" name="テキスト ボックス 387"/>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23114</xdr:rowOff>
    </xdr:from>
    <xdr:to>
      <xdr:col>24</xdr:col>
      <xdr:colOff>609600</xdr:colOff>
      <xdr:row>40</xdr:row>
      <xdr:rowOff>124714</xdr:rowOff>
    </xdr:to>
    <xdr:sp macro="" textlink="">
      <xdr:nvSpPr>
        <xdr:cNvPr id="394" name="円/楕円 393"/>
        <xdr:cNvSpPr/>
      </xdr:nvSpPr>
      <xdr:spPr>
        <a:xfrm>
          <a:off x="169672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39641</xdr:rowOff>
    </xdr:from>
    <xdr:ext cx="762000" cy="259045"/>
    <xdr:sp macro="" textlink="">
      <xdr:nvSpPr>
        <xdr:cNvPr id="395" name="公債費負担の状況該当値テキスト"/>
        <xdr:cNvSpPr txBox="1"/>
      </xdr:nvSpPr>
      <xdr:spPr>
        <a:xfrm>
          <a:off x="17106900" y="672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71374</xdr:rowOff>
    </xdr:from>
    <xdr:to>
      <xdr:col>23</xdr:col>
      <xdr:colOff>457200</xdr:colOff>
      <xdr:row>41</xdr:row>
      <xdr:rowOff>1524</xdr:rowOff>
    </xdr:to>
    <xdr:sp macro="" textlink="">
      <xdr:nvSpPr>
        <xdr:cNvPr id="396" name="円/楕円 395"/>
        <xdr:cNvSpPr/>
      </xdr:nvSpPr>
      <xdr:spPr>
        <a:xfrm>
          <a:off x="16129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11701</xdr:rowOff>
    </xdr:from>
    <xdr:ext cx="736600" cy="259045"/>
    <xdr:sp macro="" textlink="">
      <xdr:nvSpPr>
        <xdr:cNvPr id="397" name="テキスト ボックス 396"/>
        <xdr:cNvSpPr txBox="1"/>
      </xdr:nvSpPr>
      <xdr:spPr>
        <a:xfrm>
          <a:off x="15798800" y="669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163068</xdr:rowOff>
    </xdr:from>
    <xdr:to>
      <xdr:col>22</xdr:col>
      <xdr:colOff>254000</xdr:colOff>
      <xdr:row>41</xdr:row>
      <xdr:rowOff>93218</xdr:rowOff>
    </xdr:to>
    <xdr:sp macro="" textlink="">
      <xdr:nvSpPr>
        <xdr:cNvPr id="398" name="円/楕円 397"/>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103395</xdr:rowOff>
    </xdr:from>
    <xdr:ext cx="762000" cy="259045"/>
    <xdr:sp macro="" textlink="">
      <xdr:nvSpPr>
        <xdr:cNvPr id="399" name="テキスト ボックス 398"/>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107442</xdr:rowOff>
    </xdr:from>
    <xdr:to>
      <xdr:col>21</xdr:col>
      <xdr:colOff>50800</xdr:colOff>
      <xdr:row>42</xdr:row>
      <xdr:rowOff>37592</xdr:rowOff>
    </xdr:to>
    <xdr:sp macro="" textlink="">
      <xdr:nvSpPr>
        <xdr:cNvPr id="400" name="円/楕円 399"/>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401" name="テキスト ボックス 400"/>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90424</xdr:rowOff>
    </xdr:from>
    <xdr:to>
      <xdr:col>19</xdr:col>
      <xdr:colOff>533400</xdr:colOff>
      <xdr:row>43</xdr:row>
      <xdr:rowOff>20574</xdr:rowOff>
    </xdr:to>
    <xdr:sp macro="" textlink="">
      <xdr:nvSpPr>
        <xdr:cNvPr id="402" name="円/楕円 401"/>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30751</xdr:rowOff>
    </xdr:from>
    <xdr:ext cx="762000" cy="259045"/>
    <xdr:sp macro="" textlink="">
      <xdr:nvSpPr>
        <xdr:cNvPr id="403" name="テキスト ボックス 402"/>
        <xdr:cNvSpPr txBox="1"/>
      </xdr:nvSpPr>
      <xdr:spPr>
        <a:xfrm>
          <a:off x="13131800" y="706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類似団体を下回っている。主な要因としては、財政調整基金等の積立による充当可能基金があげられる。今後も公債費等義務的経費の削減を中心とする行政改革をすすめ、財政の健全化に努める。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2" name="直線コネクタ 431"/>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3"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4" name="直線コネクタ 433"/>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5"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6" name="直線コネクタ 435"/>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7"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5" name="フローチャート : 判断 444"/>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6" name="テキスト ボックス 445"/>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長野県北相木村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815
808
56.26
1,425,846
1,347,001
74,660
955,410
1,470,617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類似団体と比べ</a:t>
          </a:r>
          <a:r>
            <a:rPr kumimoji="1" lang="en-US" altLang="ja-JP" sz="1300">
              <a:latin typeface="ＭＳ Ｐゴシック"/>
            </a:rPr>
            <a:t>1</a:t>
          </a:r>
          <a:r>
            <a:rPr kumimoji="1" lang="ja-JP" altLang="en-US" sz="1300">
              <a:latin typeface="ＭＳ Ｐゴシック"/>
            </a:rPr>
            <a:t>％上回っている。これは他市町村では、保育所、診療所、村営バス運営など民間でも実施可能な部分を直営で行っているために、職員数が類似団体平均と比較して多いことが主な要因である。今後は新規採用を調整しつつ職員数の適正化を図り、行政改革への取り組みを通じて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168910</xdr:rowOff>
    </xdr:from>
    <xdr:to>
      <xdr:col>7</xdr:col>
      <xdr:colOff>15875</xdr:colOff>
      <xdr:row>36</xdr:row>
      <xdr:rowOff>16510</xdr:rowOff>
    </xdr:to>
    <xdr:cxnSp macro="">
      <xdr:nvCxnSpPr>
        <xdr:cNvPr id="65" name="直線コネクタ 64"/>
        <xdr:cNvCxnSpPr/>
      </xdr:nvCxnSpPr>
      <xdr:spPr>
        <a:xfrm flipV="1">
          <a:off x="3987800" y="61696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xdr:rowOff>
    </xdr:from>
    <xdr:to>
      <xdr:col>5</xdr:col>
      <xdr:colOff>549275</xdr:colOff>
      <xdr:row>36</xdr:row>
      <xdr:rowOff>58420</xdr:rowOff>
    </xdr:to>
    <xdr:cxnSp macro="">
      <xdr:nvCxnSpPr>
        <xdr:cNvPr id="68" name="直線コネクタ 67"/>
        <xdr:cNvCxnSpPr/>
      </xdr:nvCxnSpPr>
      <xdr:spPr>
        <a:xfrm flipV="1">
          <a:off x="3098800" y="61887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31750</xdr:rowOff>
    </xdr:from>
    <xdr:to>
      <xdr:col>4</xdr:col>
      <xdr:colOff>346075</xdr:colOff>
      <xdr:row>36</xdr:row>
      <xdr:rowOff>58420</xdr:rowOff>
    </xdr:to>
    <xdr:cxnSp macro="">
      <xdr:nvCxnSpPr>
        <xdr:cNvPr id="71" name="直線コネクタ 70"/>
        <xdr:cNvCxnSpPr/>
      </xdr:nvCxnSpPr>
      <xdr:spPr>
        <a:xfrm>
          <a:off x="2209800" y="6203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31750</xdr:rowOff>
    </xdr:from>
    <xdr:to>
      <xdr:col>3</xdr:col>
      <xdr:colOff>142875</xdr:colOff>
      <xdr:row>36</xdr:row>
      <xdr:rowOff>92710</xdr:rowOff>
    </xdr:to>
    <xdr:cxnSp macro="">
      <xdr:nvCxnSpPr>
        <xdr:cNvPr id="74" name="直線コネクタ 73"/>
        <xdr:cNvCxnSpPr/>
      </xdr:nvCxnSpPr>
      <xdr:spPr>
        <a:xfrm flipV="1">
          <a:off x="1320800" y="62039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84" name="円/楕円 83"/>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90187</xdr:rowOff>
    </xdr:from>
    <xdr:ext cx="762000" cy="259045"/>
    <xdr:sp macro="" textlink="">
      <xdr:nvSpPr>
        <xdr:cNvPr id="85" name="人件費該当値テキスト"/>
        <xdr:cNvSpPr txBox="1"/>
      </xdr:nvSpPr>
      <xdr:spPr>
        <a:xfrm>
          <a:off x="49149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137160</xdr:rowOff>
    </xdr:from>
    <xdr:to>
      <xdr:col>5</xdr:col>
      <xdr:colOff>600075</xdr:colOff>
      <xdr:row>36</xdr:row>
      <xdr:rowOff>67310</xdr:rowOff>
    </xdr:to>
    <xdr:sp macro="" textlink="">
      <xdr:nvSpPr>
        <xdr:cNvPr id="86" name="円/楕円 85"/>
        <xdr:cNvSpPr/>
      </xdr:nvSpPr>
      <xdr:spPr>
        <a:xfrm>
          <a:off x="3937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52087</xdr:rowOff>
    </xdr:from>
    <xdr:ext cx="736600" cy="259045"/>
    <xdr:sp macro="" textlink="">
      <xdr:nvSpPr>
        <xdr:cNvPr id="87" name="テキスト ボックス 86"/>
        <xdr:cNvSpPr txBox="1"/>
      </xdr:nvSpPr>
      <xdr:spPr>
        <a:xfrm>
          <a:off x="3606800" y="622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88" name="円/楕円 87"/>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93997</xdr:rowOff>
    </xdr:from>
    <xdr:ext cx="762000" cy="259045"/>
    <xdr:sp macro="" textlink="">
      <xdr:nvSpPr>
        <xdr:cNvPr id="89" name="テキスト ボックス 88"/>
        <xdr:cNvSpPr txBox="1"/>
      </xdr:nvSpPr>
      <xdr:spPr>
        <a:xfrm>
          <a:off x="2717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152400</xdr:rowOff>
    </xdr:from>
    <xdr:to>
      <xdr:col>3</xdr:col>
      <xdr:colOff>193675</xdr:colOff>
      <xdr:row>36</xdr:row>
      <xdr:rowOff>82550</xdr:rowOff>
    </xdr:to>
    <xdr:sp macro="" textlink="">
      <xdr:nvSpPr>
        <xdr:cNvPr id="90" name="円/楕円 89"/>
        <xdr:cNvSpPr/>
      </xdr:nvSpPr>
      <xdr:spPr>
        <a:xfrm>
          <a:off x="2159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67327</xdr:rowOff>
    </xdr:from>
    <xdr:ext cx="762000" cy="259045"/>
    <xdr:sp macro="" textlink="">
      <xdr:nvSpPr>
        <xdr:cNvPr id="91" name="テキスト ボックス 90"/>
        <xdr:cNvSpPr txBox="1"/>
      </xdr:nvSpPr>
      <xdr:spPr>
        <a:xfrm>
          <a:off x="1828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41910</xdr:rowOff>
    </xdr:from>
    <xdr:to>
      <xdr:col>1</xdr:col>
      <xdr:colOff>676275</xdr:colOff>
      <xdr:row>36</xdr:row>
      <xdr:rowOff>143510</xdr:rowOff>
    </xdr:to>
    <xdr:sp macro="" textlink="">
      <xdr:nvSpPr>
        <xdr:cNvPr id="92" name="円/楕円 91"/>
        <xdr:cNvSpPr/>
      </xdr:nvSpPr>
      <xdr:spPr>
        <a:xfrm>
          <a:off x="1270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128287</xdr:rowOff>
    </xdr:from>
    <xdr:ext cx="762000" cy="259045"/>
    <xdr:sp macro="" textlink="">
      <xdr:nvSpPr>
        <xdr:cNvPr id="93" name="テキスト ボックス 92"/>
        <xdr:cNvSpPr txBox="1"/>
      </xdr:nvSpPr>
      <xdr:spPr>
        <a:xfrm>
          <a:off x="939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類似団体平均より下回っているが、適正な数値の維持に努める。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149860</xdr:rowOff>
    </xdr:from>
    <xdr:to>
      <xdr:col>24</xdr:col>
      <xdr:colOff>31750</xdr:colOff>
      <xdr:row>17</xdr:row>
      <xdr:rowOff>170434</xdr:rowOff>
    </xdr:to>
    <xdr:cxnSp macro="">
      <xdr:nvCxnSpPr>
        <xdr:cNvPr id="124" name="直線コネクタ 123"/>
        <xdr:cNvCxnSpPr/>
      </xdr:nvCxnSpPr>
      <xdr:spPr>
        <a:xfrm flipV="1">
          <a:off x="15671800" y="2893060"/>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17</xdr:row>
      <xdr:rowOff>170434</xdr:rowOff>
    </xdr:to>
    <xdr:cxnSp macro="">
      <xdr:nvCxnSpPr>
        <xdr:cNvPr id="127" name="直線コネクタ 126"/>
        <xdr:cNvCxnSpPr/>
      </xdr:nvCxnSpPr>
      <xdr:spPr>
        <a:xfrm>
          <a:off x="14782800" y="298450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131572</xdr:rowOff>
    </xdr:from>
    <xdr:to>
      <xdr:col>21</xdr:col>
      <xdr:colOff>361950</xdr:colOff>
      <xdr:row>17</xdr:row>
      <xdr:rowOff>69850</xdr:rowOff>
    </xdr:to>
    <xdr:cxnSp macro="">
      <xdr:nvCxnSpPr>
        <xdr:cNvPr id="130" name="直線コネクタ 129"/>
        <xdr:cNvCxnSpPr/>
      </xdr:nvCxnSpPr>
      <xdr:spPr>
        <a:xfrm>
          <a:off x="13893800" y="28747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21844</xdr:rowOff>
    </xdr:from>
    <xdr:to>
      <xdr:col>20</xdr:col>
      <xdr:colOff>158750</xdr:colOff>
      <xdr:row>16</xdr:row>
      <xdr:rowOff>131572</xdr:rowOff>
    </xdr:to>
    <xdr:cxnSp macro="">
      <xdr:nvCxnSpPr>
        <xdr:cNvPr id="133" name="直線コネクタ 132"/>
        <xdr:cNvCxnSpPr/>
      </xdr:nvCxnSpPr>
      <xdr:spPr>
        <a:xfrm>
          <a:off x="13004800" y="27650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37" name="テキスト ボックス 136"/>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3" name="円/楕円 142"/>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115587</xdr:rowOff>
    </xdr:from>
    <xdr:ext cx="762000" cy="259045"/>
    <xdr:sp macro="" textlink="">
      <xdr:nvSpPr>
        <xdr:cNvPr id="144"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119634</xdr:rowOff>
    </xdr:from>
    <xdr:to>
      <xdr:col>22</xdr:col>
      <xdr:colOff>615950</xdr:colOff>
      <xdr:row>18</xdr:row>
      <xdr:rowOff>49784</xdr:rowOff>
    </xdr:to>
    <xdr:sp macro="" textlink="">
      <xdr:nvSpPr>
        <xdr:cNvPr id="145" name="円/楕円 144"/>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34561</xdr:rowOff>
    </xdr:from>
    <xdr:ext cx="736600" cy="259045"/>
    <xdr:sp macro="" textlink="">
      <xdr:nvSpPr>
        <xdr:cNvPr id="146" name="テキスト ボックス 145"/>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47" name="円/楕円 146"/>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48" name="テキスト ボックス 147"/>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80772</xdr:rowOff>
    </xdr:from>
    <xdr:to>
      <xdr:col>20</xdr:col>
      <xdr:colOff>209550</xdr:colOff>
      <xdr:row>17</xdr:row>
      <xdr:rowOff>10922</xdr:rowOff>
    </xdr:to>
    <xdr:sp macro="" textlink="">
      <xdr:nvSpPr>
        <xdr:cNvPr id="149" name="円/楕円 148"/>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167149</xdr:rowOff>
    </xdr:from>
    <xdr:ext cx="762000" cy="259045"/>
    <xdr:sp macro="" textlink="">
      <xdr:nvSpPr>
        <xdr:cNvPr id="150" name="テキスト ボックス 149"/>
        <xdr:cNvSpPr txBox="1"/>
      </xdr:nvSpPr>
      <xdr:spPr>
        <a:xfrm>
          <a:off x="13512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142494</xdr:rowOff>
    </xdr:from>
    <xdr:to>
      <xdr:col>19</xdr:col>
      <xdr:colOff>6350</xdr:colOff>
      <xdr:row>16</xdr:row>
      <xdr:rowOff>72644</xdr:rowOff>
    </xdr:to>
    <xdr:sp macro="" textlink="">
      <xdr:nvSpPr>
        <xdr:cNvPr id="151" name="円/楕円 150"/>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82821</xdr:rowOff>
    </xdr:from>
    <xdr:ext cx="762000" cy="259045"/>
    <xdr:sp macro="" textlink="">
      <xdr:nvSpPr>
        <xdr:cNvPr id="152" name="テキスト ボックス 151"/>
        <xdr:cNvSpPr txBox="1"/>
      </xdr:nvSpPr>
      <xdr:spPr>
        <a:xfrm>
          <a:off x="12623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類似団体の平均値より低い数値を維持している。引き続き適正な数値の維持に努める。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86178</xdr:rowOff>
    </xdr:from>
    <xdr:to>
      <xdr:col>7</xdr:col>
      <xdr:colOff>15875</xdr:colOff>
      <xdr:row>54</xdr:row>
      <xdr:rowOff>29028</xdr:rowOff>
    </xdr:to>
    <xdr:cxnSp macro="">
      <xdr:nvCxnSpPr>
        <xdr:cNvPr id="186" name="直線コネクタ 185"/>
        <xdr:cNvCxnSpPr/>
      </xdr:nvCxnSpPr>
      <xdr:spPr>
        <a:xfrm>
          <a:off x="3987800" y="91730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86178</xdr:rowOff>
    </xdr:from>
    <xdr:to>
      <xdr:col>5</xdr:col>
      <xdr:colOff>549275</xdr:colOff>
      <xdr:row>53</xdr:row>
      <xdr:rowOff>151493</xdr:rowOff>
    </xdr:to>
    <xdr:cxnSp macro="">
      <xdr:nvCxnSpPr>
        <xdr:cNvPr id="189" name="直線コネクタ 188"/>
        <xdr:cNvCxnSpPr/>
      </xdr:nvCxnSpPr>
      <xdr:spPr>
        <a:xfrm flipV="1">
          <a:off x="3098800" y="9173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151493</xdr:rowOff>
    </xdr:to>
    <xdr:cxnSp macro="">
      <xdr:nvCxnSpPr>
        <xdr:cNvPr id="192" name="直線コネクタ 191"/>
        <xdr:cNvCxnSpPr/>
      </xdr:nvCxnSpPr>
      <xdr:spPr>
        <a:xfrm>
          <a:off x="2209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135165</xdr:rowOff>
    </xdr:to>
    <xdr:cxnSp macro="">
      <xdr:nvCxnSpPr>
        <xdr:cNvPr id="195" name="直線コネクタ 194"/>
        <xdr:cNvCxnSpPr/>
      </xdr:nvCxnSpPr>
      <xdr:spPr>
        <a:xfrm>
          <a:off x="1320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5" name="円/楕円 204"/>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6"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35378</xdr:rowOff>
    </xdr:from>
    <xdr:to>
      <xdr:col>5</xdr:col>
      <xdr:colOff>600075</xdr:colOff>
      <xdr:row>53</xdr:row>
      <xdr:rowOff>136978</xdr:rowOff>
    </xdr:to>
    <xdr:sp macro="" textlink="">
      <xdr:nvSpPr>
        <xdr:cNvPr id="207" name="円/楕円 206"/>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147155</xdr:rowOff>
    </xdr:from>
    <xdr:ext cx="736600" cy="259045"/>
    <xdr:sp macro="" textlink="">
      <xdr:nvSpPr>
        <xdr:cNvPr id="208" name="テキスト ボックス 207"/>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09" name="円/楕円 208"/>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0" name="テキスト ボックス 209"/>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1" name="円/楕円 210"/>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2" name="テキスト ボックス 211"/>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3" name="円/楕円 212"/>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4" name="テキスト ボックス 213"/>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類似団体の平均より低い数値を維持している。引き続き適正な維持に努める。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28702</xdr:rowOff>
    </xdr:from>
    <xdr:to>
      <xdr:col>24</xdr:col>
      <xdr:colOff>31750</xdr:colOff>
      <xdr:row>55</xdr:row>
      <xdr:rowOff>138430</xdr:rowOff>
    </xdr:to>
    <xdr:cxnSp macro="">
      <xdr:nvCxnSpPr>
        <xdr:cNvPr id="244" name="直線コネクタ 243"/>
        <xdr:cNvCxnSpPr/>
      </xdr:nvCxnSpPr>
      <xdr:spPr>
        <a:xfrm>
          <a:off x="15671800" y="94584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28702</xdr:rowOff>
    </xdr:from>
    <xdr:to>
      <xdr:col>22</xdr:col>
      <xdr:colOff>565150</xdr:colOff>
      <xdr:row>55</xdr:row>
      <xdr:rowOff>37846</xdr:rowOff>
    </xdr:to>
    <xdr:cxnSp macro="">
      <xdr:nvCxnSpPr>
        <xdr:cNvPr id="247" name="直線コネクタ 246"/>
        <xdr:cNvCxnSpPr/>
      </xdr:nvCxnSpPr>
      <xdr:spPr>
        <a:xfrm flipV="1">
          <a:off x="14782800" y="9458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159004</xdr:rowOff>
    </xdr:from>
    <xdr:to>
      <xdr:col>21</xdr:col>
      <xdr:colOff>361950</xdr:colOff>
      <xdr:row>55</xdr:row>
      <xdr:rowOff>37846</xdr:rowOff>
    </xdr:to>
    <xdr:cxnSp macro="">
      <xdr:nvCxnSpPr>
        <xdr:cNvPr id="250" name="直線コネクタ 249"/>
        <xdr:cNvCxnSpPr/>
      </xdr:nvCxnSpPr>
      <xdr:spPr>
        <a:xfrm>
          <a:off x="13893800" y="94173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57421</xdr:rowOff>
    </xdr:from>
    <xdr:ext cx="762000" cy="259045"/>
    <xdr:sp macro="" textlink="">
      <xdr:nvSpPr>
        <xdr:cNvPr id="252" name="テキスト ボックス 251"/>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159004</xdr:rowOff>
    </xdr:from>
    <xdr:to>
      <xdr:col>20</xdr:col>
      <xdr:colOff>158750</xdr:colOff>
      <xdr:row>55</xdr:row>
      <xdr:rowOff>51562</xdr:rowOff>
    </xdr:to>
    <xdr:cxnSp macro="">
      <xdr:nvCxnSpPr>
        <xdr:cNvPr id="253" name="直線コネクタ 252"/>
        <xdr:cNvCxnSpPr/>
      </xdr:nvCxnSpPr>
      <xdr:spPr>
        <a:xfrm flipV="1">
          <a:off x="13004800" y="94173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29989</xdr:rowOff>
    </xdr:from>
    <xdr:ext cx="762000" cy="259045"/>
    <xdr:sp macro="" textlink="">
      <xdr:nvSpPr>
        <xdr:cNvPr id="255" name="テキスト ボックス 254"/>
        <xdr:cNvSpPr txBox="1"/>
      </xdr:nvSpPr>
      <xdr:spPr>
        <a:xfrm>
          <a:off x="13512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39133</xdr:rowOff>
    </xdr:from>
    <xdr:ext cx="762000" cy="259045"/>
    <xdr:sp macro="" textlink="">
      <xdr:nvSpPr>
        <xdr:cNvPr id="257" name="テキスト ボックス 256"/>
        <xdr:cNvSpPr txBox="1"/>
      </xdr:nvSpPr>
      <xdr:spPr>
        <a:xfrm>
          <a:off x="12623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63" name="円/楕円 262"/>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64"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149352</xdr:rowOff>
    </xdr:from>
    <xdr:to>
      <xdr:col>22</xdr:col>
      <xdr:colOff>615950</xdr:colOff>
      <xdr:row>55</xdr:row>
      <xdr:rowOff>79502</xdr:rowOff>
    </xdr:to>
    <xdr:sp macro="" textlink="">
      <xdr:nvSpPr>
        <xdr:cNvPr id="265" name="円/楕円 264"/>
        <xdr:cNvSpPr/>
      </xdr:nvSpPr>
      <xdr:spPr>
        <a:xfrm>
          <a:off x="15621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89679</xdr:rowOff>
    </xdr:from>
    <xdr:ext cx="736600" cy="259045"/>
    <xdr:sp macro="" textlink="">
      <xdr:nvSpPr>
        <xdr:cNvPr id="266" name="テキスト ボックス 265"/>
        <xdr:cNvSpPr txBox="1"/>
      </xdr:nvSpPr>
      <xdr:spPr>
        <a:xfrm>
          <a:off x="15290800" y="917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158496</xdr:rowOff>
    </xdr:from>
    <xdr:to>
      <xdr:col>21</xdr:col>
      <xdr:colOff>412750</xdr:colOff>
      <xdr:row>55</xdr:row>
      <xdr:rowOff>88646</xdr:rowOff>
    </xdr:to>
    <xdr:sp macro="" textlink="">
      <xdr:nvSpPr>
        <xdr:cNvPr id="267" name="円/楕円 266"/>
        <xdr:cNvSpPr/>
      </xdr:nvSpPr>
      <xdr:spPr>
        <a:xfrm>
          <a:off x="14732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98823</xdr:rowOff>
    </xdr:from>
    <xdr:ext cx="762000" cy="259045"/>
    <xdr:sp macro="" textlink="">
      <xdr:nvSpPr>
        <xdr:cNvPr id="268" name="テキスト ボックス 267"/>
        <xdr:cNvSpPr txBox="1"/>
      </xdr:nvSpPr>
      <xdr:spPr>
        <a:xfrm>
          <a:off x="14401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108204</xdr:rowOff>
    </xdr:from>
    <xdr:to>
      <xdr:col>20</xdr:col>
      <xdr:colOff>209550</xdr:colOff>
      <xdr:row>55</xdr:row>
      <xdr:rowOff>38354</xdr:rowOff>
    </xdr:to>
    <xdr:sp macro="" textlink="">
      <xdr:nvSpPr>
        <xdr:cNvPr id="269" name="円/楕円 268"/>
        <xdr:cNvSpPr/>
      </xdr:nvSpPr>
      <xdr:spPr>
        <a:xfrm>
          <a:off x="138430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48531</xdr:rowOff>
    </xdr:from>
    <xdr:ext cx="762000" cy="259045"/>
    <xdr:sp macro="" textlink="">
      <xdr:nvSpPr>
        <xdr:cNvPr id="270" name="テキスト ボックス 269"/>
        <xdr:cNvSpPr txBox="1"/>
      </xdr:nvSpPr>
      <xdr:spPr>
        <a:xfrm>
          <a:off x="13512800" y="91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762</xdr:rowOff>
    </xdr:from>
    <xdr:to>
      <xdr:col>19</xdr:col>
      <xdr:colOff>6350</xdr:colOff>
      <xdr:row>55</xdr:row>
      <xdr:rowOff>102362</xdr:rowOff>
    </xdr:to>
    <xdr:sp macro="" textlink="">
      <xdr:nvSpPr>
        <xdr:cNvPr id="271" name="円/楕円 270"/>
        <xdr:cNvSpPr/>
      </xdr:nvSpPr>
      <xdr:spPr>
        <a:xfrm>
          <a:off x="12954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112539</xdr:rowOff>
    </xdr:from>
    <xdr:ext cx="762000" cy="259045"/>
    <xdr:sp macro="" textlink="">
      <xdr:nvSpPr>
        <xdr:cNvPr id="272" name="テキスト ボックス 271"/>
        <xdr:cNvSpPr txBox="1"/>
      </xdr:nvSpPr>
      <xdr:spPr>
        <a:xfrm>
          <a:off x="12623800" y="91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類似団体の平均値と比べ</a:t>
          </a:r>
          <a:r>
            <a:rPr kumimoji="1" lang="en-US" altLang="ja-JP" sz="1300">
              <a:latin typeface="ＭＳ Ｐゴシック"/>
            </a:rPr>
            <a:t>3.9%</a:t>
          </a:r>
          <a:r>
            <a:rPr kumimoji="1" lang="ja-JP" altLang="en-US" sz="1300">
              <a:latin typeface="ＭＳ Ｐゴシック"/>
            </a:rPr>
            <a:t>下回っていつが、過去から同程度の数値を維持している。引き続き適正な数値の維持に努める。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74422</xdr:rowOff>
    </xdr:from>
    <xdr:to>
      <xdr:col>24</xdr:col>
      <xdr:colOff>31750</xdr:colOff>
      <xdr:row>35</xdr:row>
      <xdr:rowOff>170434</xdr:rowOff>
    </xdr:to>
    <xdr:cxnSp macro="">
      <xdr:nvCxnSpPr>
        <xdr:cNvPr id="302" name="直線コネクタ 301"/>
        <xdr:cNvCxnSpPr/>
      </xdr:nvCxnSpPr>
      <xdr:spPr>
        <a:xfrm flipV="1">
          <a:off x="15671800" y="607517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35</xdr:row>
      <xdr:rowOff>170434</xdr:rowOff>
    </xdr:to>
    <xdr:cxnSp macro="">
      <xdr:nvCxnSpPr>
        <xdr:cNvPr id="305" name="直線コネクタ 304"/>
        <xdr:cNvCxnSpPr/>
      </xdr:nvCxnSpPr>
      <xdr:spPr>
        <a:xfrm>
          <a:off x="14782800" y="6162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36</xdr:row>
      <xdr:rowOff>104140</xdr:rowOff>
    </xdr:to>
    <xdr:cxnSp macro="">
      <xdr:nvCxnSpPr>
        <xdr:cNvPr id="308" name="直線コネクタ 307"/>
        <xdr:cNvCxnSpPr/>
      </xdr:nvCxnSpPr>
      <xdr:spPr>
        <a:xfrm flipV="1">
          <a:off x="13893800" y="6162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104140</xdr:rowOff>
    </xdr:to>
    <xdr:cxnSp macro="">
      <xdr:nvCxnSpPr>
        <xdr:cNvPr id="311" name="直線コネクタ 310"/>
        <xdr:cNvCxnSpPr/>
      </xdr:nvCxnSpPr>
      <xdr:spPr>
        <a:xfrm>
          <a:off x="13004800" y="6162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13" name="テキスト ボックス 31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23622</xdr:rowOff>
    </xdr:from>
    <xdr:to>
      <xdr:col>24</xdr:col>
      <xdr:colOff>82550</xdr:colOff>
      <xdr:row>35</xdr:row>
      <xdr:rowOff>125222</xdr:rowOff>
    </xdr:to>
    <xdr:sp macro="" textlink="">
      <xdr:nvSpPr>
        <xdr:cNvPr id="321" name="円/楕円 320"/>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40149</xdr:rowOff>
    </xdr:from>
    <xdr:ext cx="762000" cy="259045"/>
    <xdr:sp macro="" textlink="">
      <xdr:nvSpPr>
        <xdr:cNvPr id="322"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119634</xdr:rowOff>
    </xdr:from>
    <xdr:to>
      <xdr:col>22</xdr:col>
      <xdr:colOff>615950</xdr:colOff>
      <xdr:row>36</xdr:row>
      <xdr:rowOff>49784</xdr:rowOff>
    </xdr:to>
    <xdr:sp macro="" textlink="">
      <xdr:nvSpPr>
        <xdr:cNvPr id="323" name="円/楕円 322"/>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59961</xdr:rowOff>
    </xdr:from>
    <xdr:ext cx="736600" cy="259045"/>
    <xdr:sp macro="" textlink="">
      <xdr:nvSpPr>
        <xdr:cNvPr id="324" name="テキスト ボックス 323"/>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25" name="円/楕円 324"/>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26" name="テキスト ボックス 325"/>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27" name="円/楕円 326"/>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28" name="テキスト ボックス 327"/>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9" name="円/楕円 328"/>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30" name="テキスト ボックス 329"/>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年々減少してきており、類似団体平均を下回った。公債費のピークは過ぎていることから減少が今後更に見込まれる。将来に負担を残すことがない様、大型事業等による多額の負債は、中長期計画によるものとし、財政状況に応じて繰上償還も行っていく。</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78994</xdr:rowOff>
    </xdr:from>
    <xdr:to>
      <xdr:col>7</xdr:col>
      <xdr:colOff>15875</xdr:colOff>
      <xdr:row>75</xdr:row>
      <xdr:rowOff>110998</xdr:rowOff>
    </xdr:to>
    <xdr:cxnSp macro="">
      <xdr:nvCxnSpPr>
        <xdr:cNvPr id="361" name="直線コネクタ 360"/>
        <xdr:cNvCxnSpPr/>
      </xdr:nvCxnSpPr>
      <xdr:spPr>
        <a:xfrm flipV="1">
          <a:off x="3987800" y="129377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110998</xdr:rowOff>
    </xdr:from>
    <xdr:to>
      <xdr:col>5</xdr:col>
      <xdr:colOff>549275</xdr:colOff>
      <xdr:row>76</xdr:row>
      <xdr:rowOff>90424</xdr:rowOff>
    </xdr:to>
    <xdr:cxnSp macro="">
      <xdr:nvCxnSpPr>
        <xdr:cNvPr id="364" name="直線コネクタ 363"/>
        <xdr:cNvCxnSpPr/>
      </xdr:nvCxnSpPr>
      <xdr:spPr>
        <a:xfrm flipV="1">
          <a:off x="3098800" y="1296974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90424</xdr:rowOff>
    </xdr:from>
    <xdr:to>
      <xdr:col>4</xdr:col>
      <xdr:colOff>346075</xdr:colOff>
      <xdr:row>76</xdr:row>
      <xdr:rowOff>122428</xdr:rowOff>
    </xdr:to>
    <xdr:cxnSp macro="">
      <xdr:nvCxnSpPr>
        <xdr:cNvPr id="367" name="直線コネクタ 366"/>
        <xdr:cNvCxnSpPr/>
      </xdr:nvCxnSpPr>
      <xdr:spPr>
        <a:xfrm flipV="1">
          <a:off x="2209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122428</xdr:rowOff>
    </xdr:from>
    <xdr:to>
      <xdr:col>3</xdr:col>
      <xdr:colOff>142875</xdr:colOff>
      <xdr:row>77</xdr:row>
      <xdr:rowOff>120142</xdr:rowOff>
    </xdr:to>
    <xdr:cxnSp macro="">
      <xdr:nvCxnSpPr>
        <xdr:cNvPr id="370" name="直線コネクタ 369"/>
        <xdr:cNvCxnSpPr/>
      </xdr:nvCxnSpPr>
      <xdr:spPr>
        <a:xfrm flipV="1">
          <a:off x="1320800" y="1315262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28194</xdr:rowOff>
    </xdr:from>
    <xdr:to>
      <xdr:col>7</xdr:col>
      <xdr:colOff>66675</xdr:colOff>
      <xdr:row>75</xdr:row>
      <xdr:rowOff>129794</xdr:rowOff>
    </xdr:to>
    <xdr:sp macro="" textlink="">
      <xdr:nvSpPr>
        <xdr:cNvPr id="380" name="円/楕円 379"/>
        <xdr:cNvSpPr/>
      </xdr:nvSpPr>
      <xdr:spPr>
        <a:xfrm>
          <a:off x="47752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44721</xdr:rowOff>
    </xdr:from>
    <xdr:ext cx="762000" cy="259045"/>
    <xdr:sp macro="" textlink="">
      <xdr:nvSpPr>
        <xdr:cNvPr id="381" name="公債費該当値テキスト"/>
        <xdr:cNvSpPr txBox="1"/>
      </xdr:nvSpPr>
      <xdr:spPr>
        <a:xfrm>
          <a:off x="4914900" y="1273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60198</xdr:rowOff>
    </xdr:from>
    <xdr:to>
      <xdr:col>5</xdr:col>
      <xdr:colOff>600075</xdr:colOff>
      <xdr:row>75</xdr:row>
      <xdr:rowOff>161798</xdr:rowOff>
    </xdr:to>
    <xdr:sp macro="" textlink="">
      <xdr:nvSpPr>
        <xdr:cNvPr id="382" name="円/楕円 381"/>
        <xdr:cNvSpPr/>
      </xdr:nvSpPr>
      <xdr:spPr>
        <a:xfrm>
          <a:off x="3937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525</xdr:rowOff>
    </xdr:from>
    <xdr:ext cx="736600" cy="259045"/>
    <xdr:sp macro="" textlink="">
      <xdr:nvSpPr>
        <xdr:cNvPr id="383" name="テキスト ボックス 382"/>
        <xdr:cNvSpPr txBox="1"/>
      </xdr:nvSpPr>
      <xdr:spPr>
        <a:xfrm>
          <a:off x="3606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39624</xdr:rowOff>
    </xdr:from>
    <xdr:to>
      <xdr:col>4</xdr:col>
      <xdr:colOff>396875</xdr:colOff>
      <xdr:row>76</xdr:row>
      <xdr:rowOff>141224</xdr:rowOff>
    </xdr:to>
    <xdr:sp macro="" textlink="">
      <xdr:nvSpPr>
        <xdr:cNvPr id="384" name="円/楕円 383"/>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126001</xdr:rowOff>
    </xdr:from>
    <xdr:ext cx="762000" cy="259045"/>
    <xdr:sp macro="" textlink="">
      <xdr:nvSpPr>
        <xdr:cNvPr id="385" name="テキスト ボックス 384"/>
        <xdr:cNvSpPr txBox="1"/>
      </xdr:nvSpPr>
      <xdr:spPr>
        <a:xfrm>
          <a:off x="2717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71628</xdr:rowOff>
    </xdr:from>
    <xdr:to>
      <xdr:col>3</xdr:col>
      <xdr:colOff>193675</xdr:colOff>
      <xdr:row>77</xdr:row>
      <xdr:rowOff>1778</xdr:rowOff>
    </xdr:to>
    <xdr:sp macro="" textlink="">
      <xdr:nvSpPr>
        <xdr:cNvPr id="386" name="円/楕円 385"/>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158005</xdr:rowOff>
    </xdr:from>
    <xdr:ext cx="762000" cy="259045"/>
    <xdr:sp macro="" textlink="">
      <xdr:nvSpPr>
        <xdr:cNvPr id="387" name="テキスト ボックス 386"/>
        <xdr:cNvSpPr txBox="1"/>
      </xdr:nvSpPr>
      <xdr:spPr>
        <a:xfrm>
          <a:off x="1828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88" name="円/楕円 387"/>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89" name="テキスト ボックス 388"/>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類似団体の平均より低い数値を維持している。引き続き適正な維持に努める。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30988</xdr:rowOff>
    </xdr:from>
    <xdr:to>
      <xdr:col>24</xdr:col>
      <xdr:colOff>31750</xdr:colOff>
      <xdr:row>75</xdr:row>
      <xdr:rowOff>67564</xdr:rowOff>
    </xdr:to>
    <xdr:cxnSp macro="">
      <xdr:nvCxnSpPr>
        <xdr:cNvPr id="420" name="直線コネクタ 419"/>
        <xdr:cNvCxnSpPr/>
      </xdr:nvCxnSpPr>
      <xdr:spPr>
        <a:xfrm flipV="1">
          <a:off x="15671800" y="1288973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67564</xdr:rowOff>
    </xdr:from>
    <xdr:to>
      <xdr:col>22</xdr:col>
      <xdr:colOff>565150</xdr:colOff>
      <xdr:row>75</xdr:row>
      <xdr:rowOff>76708</xdr:rowOff>
    </xdr:to>
    <xdr:cxnSp macro="">
      <xdr:nvCxnSpPr>
        <xdr:cNvPr id="423" name="直線コネクタ 422"/>
        <xdr:cNvCxnSpPr/>
      </xdr:nvCxnSpPr>
      <xdr:spPr>
        <a:xfrm flipV="1">
          <a:off x="14782800" y="1292631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45990</xdr:rowOff>
    </xdr:from>
    <xdr:ext cx="736600" cy="259045"/>
    <xdr:sp macro="" textlink="">
      <xdr:nvSpPr>
        <xdr:cNvPr id="425" name="テキスト ボックス 424"/>
        <xdr:cNvSpPr txBox="1"/>
      </xdr:nvSpPr>
      <xdr:spPr>
        <a:xfrm>
          <a:off x="15290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62992</xdr:rowOff>
    </xdr:from>
    <xdr:to>
      <xdr:col>21</xdr:col>
      <xdr:colOff>361950</xdr:colOff>
      <xdr:row>75</xdr:row>
      <xdr:rowOff>76708</xdr:rowOff>
    </xdr:to>
    <xdr:cxnSp macro="">
      <xdr:nvCxnSpPr>
        <xdr:cNvPr id="426" name="直線コネクタ 425"/>
        <xdr:cNvCxnSpPr/>
      </xdr:nvCxnSpPr>
      <xdr:spPr>
        <a:xfrm>
          <a:off x="13893800" y="1292174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46990</xdr:rowOff>
    </xdr:from>
    <xdr:to>
      <xdr:col>20</xdr:col>
      <xdr:colOff>158750</xdr:colOff>
      <xdr:row>75</xdr:row>
      <xdr:rowOff>62992</xdr:rowOff>
    </xdr:to>
    <xdr:cxnSp macro="">
      <xdr:nvCxnSpPr>
        <xdr:cNvPr id="429" name="直線コネクタ 428"/>
        <xdr:cNvCxnSpPr/>
      </xdr:nvCxnSpPr>
      <xdr:spPr>
        <a:xfrm>
          <a:off x="13004800" y="129057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151638</xdr:rowOff>
    </xdr:from>
    <xdr:to>
      <xdr:col>24</xdr:col>
      <xdr:colOff>82550</xdr:colOff>
      <xdr:row>75</xdr:row>
      <xdr:rowOff>81788</xdr:rowOff>
    </xdr:to>
    <xdr:sp macro="" textlink="">
      <xdr:nvSpPr>
        <xdr:cNvPr id="439" name="円/楕円 438"/>
        <xdr:cNvSpPr/>
      </xdr:nvSpPr>
      <xdr:spPr>
        <a:xfrm>
          <a:off x="16459200" y="128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168165</xdr:rowOff>
    </xdr:from>
    <xdr:ext cx="762000" cy="259045"/>
    <xdr:sp macro="" textlink="">
      <xdr:nvSpPr>
        <xdr:cNvPr id="440" name="公債費以外該当値テキスト"/>
        <xdr:cNvSpPr txBox="1"/>
      </xdr:nvSpPr>
      <xdr:spPr>
        <a:xfrm>
          <a:off x="16598900" y="12684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16764</xdr:rowOff>
    </xdr:from>
    <xdr:to>
      <xdr:col>22</xdr:col>
      <xdr:colOff>615950</xdr:colOff>
      <xdr:row>75</xdr:row>
      <xdr:rowOff>118364</xdr:rowOff>
    </xdr:to>
    <xdr:sp macro="" textlink="">
      <xdr:nvSpPr>
        <xdr:cNvPr id="441" name="円/楕円 440"/>
        <xdr:cNvSpPr/>
      </xdr:nvSpPr>
      <xdr:spPr>
        <a:xfrm>
          <a:off x="15621000" y="128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128541</xdr:rowOff>
    </xdr:from>
    <xdr:ext cx="736600" cy="259045"/>
    <xdr:sp macro="" textlink="">
      <xdr:nvSpPr>
        <xdr:cNvPr id="442" name="テキスト ボックス 441"/>
        <xdr:cNvSpPr txBox="1"/>
      </xdr:nvSpPr>
      <xdr:spPr>
        <a:xfrm>
          <a:off x="15290800" y="1264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25908</xdr:rowOff>
    </xdr:from>
    <xdr:to>
      <xdr:col>21</xdr:col>
      <xdr:colOff>412750</xdr:colOff>
      <xdr:row>75</xdr:row>
      <xdr:rowOff>127508</xdr:rowOff>
    </xdr:to>
    <xdr:sp macro="" textlink="">
      <xdr:nvSpPr>
        <xdr:cNvPr id="443" name="円/楕円 442"/>
        <xdr:cNvSpPr/>
      </xdr:nvSpPr>
      <xdr:spPr>
        <a:xfrm>
          <a:off x="14732000" y="128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137685</xdr:rowOff>
    </xdr:from>
    <xdr:ext cx="762000" cy="259045"/>
    <xdr:sp macro="" textlink="">
      <xdr:nvSpPr>
        <xdr:cNvPr id="444" name="テキスト ボックス 443"/>
        <xdr:cNvSpPr txBox="1"/>
      </xdr:nvSpPr>
      <xdr:spPr>
        <a:xfrm>
          <a:off x="14401800" y="126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12192</xdr:rowOff>
    </xdr:from>
    <xdr:to>
      <xdr:col>20</xdr:col>
      <xdr:colOff>209550</xdr:colOff>
      <xdr:row>75</xdr:row>
      <xdr:rowOff>113792</xdr:rowOff>
    </xdr:to>
    <xdr:sp macro="" textlink="">
      <xdr:nvSpPr>
        <xdr:cNvPr id="445" name="円/楕円 444"/>
        <xdr:cNvSpPr/>
      </xdr:nvSpPr>
      <xdr:spPr>
        <a:xfrm>
          <a:off x="13843000" y="128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123969</xdr:rowOff>
    </xdr:from>
    <xdr:ext cx="762000" cy="259045"/>
    <xdr:sp macro="" textlink="">
      <xdr:nvSpPr>
        <xdr:cNvPr id="446" name="テキスト ボックス 445"/>
        <xdr:cNvSpPr txBox="1"/>
      </xdr:nvSpPr>
      <xdr:spPr>
        <a:xfrm>
          <a:off x="13512800" y="1263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47" name="円/楕円 446"/>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48" name="テキスト ボックス 447"/>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長野県北相木村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8335</xdr:rowOff>
    </xdr:from>
    <xdr:to>
      <xdr:col>4</xdr:col>
      <xdr:colOff>1117600</xdr:colOff>
      <xdr:row>15</xdr:row>
      <xdr:rowOff>76869</xdr:rowOff>
    </xdr:to>
    <xdr:cxnSp macro="">
      <xdr:nvCxnSpPr>
        <xdr:cNvPr id="52" name="直線コネクタ 51"/>
        <xdr:cNvCxnSpPr/>
      </xdr:nvCxnSpPr>
      <xdr:spPr bwMode="auto">
        <a:xfrm flipV="1">
          <a:off x="5003800" y="2627710"/>
          <a:ext cx="647700" cy="68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170684</xdr:rowOff>
    </xdr:from>
    <xdr:ext cx="762000" cy="259045"/>
    <xdr:sp macro="" textlink="">
      <xdr:nvSpPr>
        <xdr:cNvPr id="53" name="人口1人当たり決算額の推移平均値テキスト130"/>
        <xdr:cNvSpPr txBox="1"/>
      </xdr:nvSpPr>
      <xdr:spPr>
        <a:xfrm>
          <a:off x="5740400" y="313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33233</xdr:rowOff>
    </xdr:from>
    <xdr:to>
      <xdr:col>4</xdr:col>
      <xdr:colOff>469900</xdr:colOff>
      <xdr:row>15</xdr:row>
      <xdr:rowOff>76869</xdr:rowOff>
    </xdr:to>
    <xdr:cxnSp macro="">
      <xdr:nvCxnSpPr>
        <xdr:cNvPr id="55" name="直線コネクタ 54"/>
        <xdr:cNvCxnSpPr/>
      </xdr:nvCxnSpPr>
      <xdr:spPr bwMode="auto">
        <a:xfrm>
          <a:off x="4305300" y="2652608"/>
          <a:ext cx="698500" cy="43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33233</xdr:rowOff>
    </xdr:from>
    <xdr:to>
      <xdr:col>3</xdr:col>
      <xdr:colOff>904875</xdr:colOff>
      <xdr:row>15</xdr:row>
      <xdr:rowOff>82744</xdr:rowOff>
    </xdr:to>
    <xdr:cxnSp macro="">
      <xdr:nvCxnSpPr>
        <xdr:cNvPr id="58" name="直線コネクタ 57"/>
        <xdr:cNvCxnSpPr/>
      </xdr:nvCxnSpPr>
      <xdr:spPr bwMode="auto">
        <a:xfrm flipV="1">
          <a:off x="3606800" y="2652608"/>
          <a:ext cx="698500" cy="49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82744</xdr:rowOff>
    </xdr:from>
    <xdr:to>
      <xdr:col>3</xdr:col>
      <xdr:colOff>206375</xdr:colOff>
      <xdr:row>15</xdr:row>
      <xdr:rowOff>129996</xdr:rowOff>
    </xdr:to>
    <xdr:cxnSp macro="">
      <xdr:nvCxnSpPr>
        <xdr:cNvPr id="61" name="直線コネクタ 60"/>
        <xdr:cNvCxnSpPr/>
      </xdr:nvCxnSpPr>
      <xdr:spPr bwMode="auto">
        <a:xfrm flipV="1">
          <a:off x="2908300" y="2702119"/>
          <a:ext cx="698500" cy="47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128985</xdr:rowOff>
    </xdr:from>
    <xdr:to>
      <xdr:col>5</xdr:col>
      <xdr:colOff>34925</xdr:colOff>
      <xdr:row>15</xdr:row>
      <xdr:rowOff>59135</xdr:rowOff>
    </xdr:to>
    <xdr:sp macro="" textlink="">
      <xdr:nvSpPr>
        <xdr:cNvPr id="71" name="円/楕円 70"/>
        <xdr:cNvSpPr/>
      </xdr:nvSpPr>
      <xdr:spPr bwMode="auto">
        <a:xfrm>
          <a:off x="5600700" y="2576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145512</xdr:rowOff>
    </xdr:from>
    <xdr:ext cx="762000" cy="259045"/>
    <xdr:sp macro="" textlink="">
      <xdr:nvSpPr>
        <xdr:cNvPr id="72" name="人口1人当たり決算額の推移該当値テキスト130"/>
        <xdr:cNvSpPr txBox="1"/>
      </xdr:nvSpPr>
      <xdr:spPr>
        <a:xfrm>
          <a:off x="5740400" y="24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400,920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26069</xdr:rowOff>
    </xdr:from>
    <xdr:to>
      <xdr:col>4</xdr:col>
      <xdr:colOff>520700</xdr:colOff>
      <xdr:row>15</xdr:row>
      <xdr:rowOff>127669</xdr:rowOff>
    </xdr:to>
    <xdr:sp macro="" textlink="">
      <xdr:nvSpPr>
        <xdr:cNvPr id="73" name="円/楕円 72"/>
        <xdr:cNvSpPr/>
      </xdr:nvSpPr>
      <xdr:spPr bwMode="auto">
        <a:xfrm>
          <a:off x="4953000" y="2645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137846</xdr:rowOff>
    </xdr:from>
    <xdr:ext cx="736600" cy="259045"/>
    <xdr:sp macro="" textlink="">
      <xdr:nvSpPr>
        <xdr:cNvPr id="74" name="テキスト ボックス 73"/>
        <xdr:cNvSpPr txBox="1"/>
      </xdr:nvSpPr>
      <xdr:spPr>
        <a:xfrm>
          <a:off x="4622800" y="2414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379,934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153883</xdr:rowOff>
    </xdr:from>
    <xdr:to>
      <xdr:col>3</xdr:col>
      <xdr:colOff>955675</xdr:colOff>
      <xdr:row>15</xdr:row>
      <xdr:rowOff>84033</xdr:rowOff>
    </xdr:to>
    <xdr:sp macro="" textlink="">
      <xdr:nvSpPr>
        <xdr:cNvPr id="75" name="円/楕円 74"/>
        <xdr:cNvSpPr/>
      </xdr:nvSpPr>
      <xdr:spPr bwMode="auto">
        <a:xfrm>
          <a:off x="4254500" y="260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94210</xdr:rowOff>
    </xdr:from>
    <xdr:ext cx="762000" cy="259045"/>
    <xdr:sp macro="" textlink="">
      <xdr:nvSpPr>
        <xdr:cNvPr id="76" name="テキスト ボックス 75"/>
        <xdr:cNvSpPr txBox="1"/>
      </xdr:nvSpPr>
      <xdr:spPr>
        <a:xfrm>
          <a:off x="3924300" y="237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393,296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31944</xdr:rowOff>
    </xdr:from>
    <xdr:to>
      <xdr:col>3</xdr:col>
      <xdr:colOff>257175</xdr:colOff>
      <xdr:row>15</xdr:row>
      <xdr:rowOff>133544</xdr:rowOff>
    </xdr:to>
    <xdr:sp macro="" textlink="">
      <xdr:nvSpPr>
        <xdr:cNvPr id="77" name="円/楕円 76"/>
        <xdr:cNvSpPr/>
      </xdr:nvSpPr>
      <xdr:spPr bwMode="auto">
        <a:xfrm>
          <a:off x="3556000" y="2651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143721</xdr:rowOff>
    </xdr:from>
    <xdr:ext cx="762000" cy="259045"/>
    <xdr:sp macro="" textlink="">
      <xdr:nvSpPr>
        <xdr:cNvPr id="78" name="テキスト ボックス 77"/>
        <xdr:cNvSpPr txBox="1"/>
      </xdr:nvSpPr>
      <xdr:spPr>
        <a:xfrm>
          <a:off x="3225800" y="24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378,135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79196</xdr:rowOff>
    </xdr:from>
    <xdr:to>
      <xdr:col>2</xdr:col>
      <xdr:colOff>692150</xdr:colOff>
      <xdr:row>16</xdr:row>
      <xdr:rowOff>9346</xdr:rowOff>
    </xdr:to>
    <xdr:sp macro="" textlink="">
      <xdr:nvSpPr>
        <xdr:cNvPr id="79" name="円/楕円 78"/>
        <xdr:cNvSpPr/>
      </xdr:nvSpPr>
      <xdr:spPr bwMode="auto">
        <a:xfrm>
          <a:off x="2857500" y="269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19523</xdr:rowOff>
    </xdr:from>
    <xdr:ext cx="762000" cy="259045"/>
    <xdr:sp macro="" textlink="">
      <xdr:nvSpPr>
        <xdr:cNvPr id="80" name="テキスト ボックス 79"/>
        <xdr:cNvSpPr txBox="1"/>
      </xdr:nvSpPr>
      <xdr:spPr>
        <a:xfrm>
          <a:off x="2527300" y="246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363,666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31771</xdr:rowOff>
    </xdr:from>
    <xdr:to>
      <xdr:col>4</xdr:col>
      <xdr:colOff>1117600</xdr:colOff>
      <xdr:row>37</xdr:row>
      <xdr:rowOff>45716</xdr:rowOff>
    </xdr:to>
    <xdr:cxnSp macro="">
      <xdr:nvCxnSpPr>
        <xdr:cNvPr id="110" name="直線コネクタ 109"/>
        <xdr:cNvCxnSpPr/>
      </xdr:nvCxnSpPr>
      <xdr:spPr bwMode="auto">
        <a:xfrm>
          <a:off x="5003800" y="7156471"/>
          <a:ext cx="647700" cy="13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1459</xdr:rowOff>
    </xdr:from>
    <xdr:to>
      <xdr:col>4</xdr:col>
      <xdr:colOff>469900</xdr:colOff>
      <xdr:row>37</xdr:row>
      <xdr:rowOff>31771</xdr:rowOff>
    </xdr:to>
    <xdr:cxnSp macro="">
      <xdr:nvCxnSpPr>
        <xdr:cNvPr id="113" name="直線コネクタ 112"/>
        <xdr:cNvCxnSpPr/>
      </xdr:nvCxnSpPr>
      <xdr:spPr bwMode="auto">
        <a:xfrm>
          <a:off x="4305300" y="7126159"/>
          <a:ext cx="698500" cy="30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56654</xdr:rowOff>
    </xdr:from>
    <xdr:to>
      <xdr:col>3</xdr:col>
      <xdr:colOff>904875</xdr:colOff>
      <xdr:row>37</xdr:row>
      <xdr:rowOff>1459</xdr:rowOff>
    </xdr:to>
    <xdr:cxnSp macro="">
      <xdr:nvCxnSpPr>
        <xdr:cNvPr id="116" name="直線コネクタ 115"/>
        <xdr:cNvCxnSpPr/>
      </xdr:nvCxnSpPr>
      <xdr:spPr bwMode="auto">
        <a:xfrm>
          <a:off x="3606800" y="7009904"/>
          <a:ext cx="698500" cy="116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285843</xdr:rowOff>
    </xdr:from>
    <xdr:to>
      <xdr:col>3</xdr:col>
      <xdr:colOff>206375</xdr:colOff>
      <xdr:row>36</xdr:row>
      <xdr:rowOff>56654</xdr:rowOff>
    </xdr:to>
    <xdr:cxnSp macro="">
      <xdr:nvCxnSpPr>
        <xdr:cNvPr id="119" name="直線コネクタ 118"/>
        <xdr:cNvCxnSpPr/>
      </xdr:nvCxnSpPr>
      <xdr:spPr bwMode="auto">
        <a:xfrm>
          <a:off x="2908300" y="6896193"/>
          <a:ext cx="698500" cy="113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102332</xdr:rowOff>
    </xdr:from>
    <xdr:ext cx="762000" cy="259045"/>
    <xdr:sp macro="" textlink="">
      <xdr:nvSpPr>
        <xdr:cNvPr id="121" name="テキスト ボックス 120"/>
        <xdr:cNvSpPr txBox="1"/>
      </xdr:nvSpPr>
      <xdr:spPr>
        <a:xfrm>
          <a:off x="3225800" y="67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166366</xdr:rowOff>
    </xdr:from>
    <xdr:to>
      <xdr:col>5</xdr:col>
      <xdr:colOff>34925</xdr:colOff>
      <xdr:row>37</xdr:row>
      <xdr:rowOff>96516</xdr:rowOff>
    </xdr:to>
    <xdr:sp macro="" textlink="">
      <xdr:nvSpPr>
        <xdr:cNvPr id="129" name="円/楕円 128"/>
        <xdr:cNvSpPr/>
      </xdr:nvSpPr>
      <xdr:spPr bwMode="auto">
        <a:xfrm>
          <a:off x="5600700" y="7119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138443</xdr:rowOff>
    </xdr:from>
    <xdr:ext cx="762000" cy="259045"/>
    <xdr:sp macro="" textlink="">
      <xdr:nvSpPr>
        <xdr:cNvPr id="130" name="人口1人当たり決算額の推移該当値テキスト445"/>
        <xdr:cNvSpPr txBox="1"/>
      </xdr:nvSpPr>
      <xdr:spPr>
        <a:xfrm>
          <a:off x="5740400" y="70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34,223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152421</xdr:rowOff>
    </xdr:from>
    <xdr:to>
      <xdr:col>4</xdr:col>
      <xdr:colOff>520700</xdr:colOff>
      <xdr:row>37</xdr:row>
      <xdr:rowOff>82571</xdr:rowOff>
    </xdr:to>
    <xdr:sp macro="" textlink="">
      <xdr:nvSpPr>
        <xdr:cNvPr id="131" name="円/楕円 130"/>
        <xdr:cNvSpPr/>
      </xdr:nvSpPr>
      <xdr:spPr bwMode="auto">
        <a:xfrm>
          <a:off x="4953000" y="7105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67348</xdr:rowOff>
    </xdr:from>
    <xdr:ext cx="736600" cy="259045"/>
    <xdr:sp macro="" textlink="">
      <xdr:nvSpPr>
        <xdr:cNvPr id="132" name="テキスト ボックス 131"/>
        <xdr:cNvSpPr txBox="1"/>
      </xdr:nvSpPr>
      <xdr:spPr>
        <a:xfrm>
          <a:off x="4622800" y="7192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36,663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122109</xdr:rowOff>
    </xdr:from>
    <xdr:to>
      <xdr:col>3</xdr:col>
      <xdr:colOff>955675</xdr:colOff>
      <xdr:row>37</xdr:row>
      <xdr:rowOff>52259</xdr:rowOff>
    </xdr:to>
    <xdr:sp macro="" textlink="">
      <xdr:nvSpPr>
        <xdr:cNvPr id="133" name="円/楕円 132"/>
        <xdr:cNvSpPr/>
      </xdr:nvSpPr>
      <xdr:spPr bwMode="auto">
        <a:xfrm>
          <a:off x="4254500" y="7075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37036</xdr:rowOff>
    </xdr:from>
    <xdr:ext cx="762000" cy="259045"/>
    <xdr:sp macro="" textlink="">
      <xdr:nvSpPr>
        <xdr:cNvPr id="134" name="テキスト ボックス 133"/>
        <xdr:cNvSpPr txBox="1"/>
      </xdr:nvSpPr>
      <xdr:spPr>
        <a:xfrm>
          <a:off x="3924300" y="716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41,967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5854</xdr:rowOff>
    </xdr:from>
    <xdr:to>
      <xdr:col>3</xdr:col>
      <xdr:colOff>257175</xdr:colOff>
      <xdr:row>36</xdr:row>
      <xdr:rowOff>107454</xdr:rowOff>
    </xdr:to>
    <xdr:sp macro="" textlink="">
      <xdr:nvSpPr>
        <xdr:cNvPr id="135" name="円/楕円 134"/>
        <xdr:cNvSpPr/>
      </xdr:nvSpPr>
      <xdr:spPr bwMode="auto">
        <a:xfrm>
          <a:off x="3556000" y="6959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92231</xdr:rowOff>
    </xdr:from>
    <xdr:ext cx="762000" cy="259045"/>
    <xdr:sp macro="" textlink="">
      <xdr:nvSpPr>
        <xdr:cNvPr id="136" name="テキスト ボックス 135"/>
        <xdr:cNvSpPr txBox="1"/>
      </xdr:nvSpPr>
      <xdr:spPr>
        <a:xfrm>
          <a:off x="3225800" y="70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62,309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235043</xdr:rowOff>
    </xdr:from>
    <xdr:to>
      <xdr:col>2</xdr:col>
      <xdr:colOff>692150</xdr:colOff>
      <xdr:row>35</xdr:row>
      <xdr:rowOff>336643</xdr:rowOff>
    </xdr:to>
    <xdr:sp macro="" textlink="">
      <xdr:nvSpPr>
        <xdr:cNvPr id="137" name="円/楕円 136"/>
        <xdr:cNvSpPr/>
      </xdr:nvSpPr>
      <xdr:spPr bwMode="auto">
        <a:xfrm>
          <a:off x="2857500" y="6845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3920</xdr:rowOff>
    </xdr:from>
    <xdr:ext cx="762000" cy="259045"/>
    <xdr:sp macro="" textlink="">
      <xdr:nvSpPr>
        <xdr:cNvPr id="138" name="テキスト ボックス 137"/>
        <xdr:cNvSpPr txBox="1"/>
      </xdr:nvSpPr>
      <xdr:spPr>
        <a:xfrm>
          <a:off x="2527300" y="6614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実質収支額、実質単年度収支ともプラスであり、財政調整基金も増加しており、引き続き健全財政に努める。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赤字会計はないため、引き続き健全財政に努める。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元利償還のピークが過ぎたことから長期的にも減少が見込まれるが、今後も引き続き新規発行の抑制等計画的な発行に努める。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元利償還のピークが過ぎ、将来負担額の減少が見込めること、財政調整基金等の積立による充当可能基金の増により、将来負担比率の分子についてはマイナス数値が見込めるが、引き続き起債、基金のバランスをとりながら健全財政に努め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1425846</v>
      </c>
      <c r="BO4" s="379"/>
      <c r="BP4" s="379"/>
      <c r="BQ4" s="379"/>
      <c r="BR4" s="379"/>
      <c r="BS4" s="379"/>
      <c r="BT4" s="379"/>
      <c r="BU4" s="380"/>
      <c r="BV4" s="378">
        <v>1518474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7.8</v>
      </c>
      <c r="CU4" s="554"/>
      <c r="CV4" s="554"/>
      <c r="CW4" s="554"/>
      <c r="CX4" s="554"/>
      <c r="CY4" s="554"/>
      <c r="CZ4" s="554"/>
      <c r="DA4" s="555"/>
      <c r="DB4" s="553">
        <v>5.9</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1347001</v>
      </c>
      <c r="BO5" s="384"/>
      <c r="BP5" s="384"/>
      <c r="BQ5" s="384"/>
      <c r="BR5" s="384"/>
      <c r="BS5" s="384"/>
      <c r="BT5" s="384"/>
      <c r="BU5" s="385"/>
      <c r="BV5" s="383">
        <v>1451793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71</v>
      </c>
      <c r="CU5" s="354"/>
      <c r="CV5" s="354"/>
      <c r="CW5" s="354"/>
      <c r="CX5" s="354"/>
      <c r="CY5" s="354"/>
      <c r="CZ5" s="354"/>
      <c r="DA5" s="355"/>
      <c r="DB5" s="353">
        <v>73.3</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78845</v>
      </c>
      <c r="BO6" s="384"/>
      <c r="BP6" s="384"/>
      <c r="BQ6" s="384"/>
      <c r="BR6" s="384"/>
      <c r="BS6" s="384"/>
      <c r="BT6" s="384"/>
      <c r="BU6" s="385"/>
      <c r="BV6" s="383">
        <v>66681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75.099999999999994</v>
      </c>
      <c r="CU6" s="528"/>
      <c r="CV6" s="528"/>
      <c r="CW6" s="528"/>
      <c r="CX6" s="528"/>
      <c r="CY6" s="528"/>
      <c r="CZ6" s="528"/>
      <c r="DA6" s="529"/>
      <c r="DB6" s="527">
        <v>77.400000000000006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4185</v>
      </c>
      <c r="BO7" s="384"/>
      <c r="BP7" s="384"/>
      <c r="BQ7" s="384"/>
      <c r="BR7" s="384"/>
      <c r="BS7" s="384"/>
      <c r="BT7" s="384"/>
      <c r="BU7" s="385"/>
      <c r="BV7" s="383">
        <v>8852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955410</v>
      </c>
      <c r="CU7" s="384"/>
      <c r="CV7" s="384"/>
      <c r="CW7" s="384"/>
      <c r="CX7" s="384"/>
      <c r="CY7" s="384"/>
      <c r="CZ7" s="384"/>
      <c r="DA7" s="385"/>
      <c r="DB7" s="383">
        <v>973142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74660</v>
      </c>
      <c r="BO8" s="384"/>
      <c r="BP8" s="384"/>
      <c r="BQ8" s="384"/>
      <c r="BR8" s="384"/>
      <c r="BS8" s="384"/>
      <c r="BT8" s="384"/>
      <c r="BU8" s="385"/>
      <c r="BV8" s="383">
        <v>57829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0.16</v>
      </c>
      <c r="CU8" s="491"/>
      <c r="CV8" s="491"/>
      <c r="CW8" s="491"/>
      <c r="CX8" s="491"/>
      <c r="CY8" s="491"/>
      <c r="CZ8" s="491"/>
      <c r="DA8" s="492"/>
      <c r="DB8" s="490">
        <v>0.16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842</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16831</v>
      </c>
      <c r="BO9" s="384"/>
      <c r="BP9" s="384"/>
      <c r="BQ9" s="384"/>
      <c r="BR9" s="384"/>
      <c r="BS9" s="384"/>
      <c r="BT9" s="384"/>
      <c r="BU9" s="385"/>
      <c r="BV9" s="383">
        <v>653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14.9</v>
      </c>
      <c r="CU9" s="354"/>
      <c r="CV9" s="354"/>
      <c r="CW9" s="354"/>
      <c r="CX9" s="354"/>
      <c r="CY9" s="354"/>
      <c r="CZ9" s="354"/>
      <c r="DA9" s="355"/>
      <c r="DB9" s="353">
        <v>15.5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942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89119</v>
      </c>
      <c r="BO10" s="384"/>
      <c r="BP10" s="384"/>
      <c r="BQ10" s="384"/>
      <c r="BR10" s="384"/>
      <c r="BS10" s="384"/>
      <c r="BT10" s="384"/>
      <c r="BU10" s="385"/>
      <c r="BV10" s="383">
        <v>137311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815</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808</v>
      </c>
      <c r="S13" s="483"/>
      <c r="T13" s="483"/>
      <c r="U13" s="483"/>
      <c r="V13" s="484"/>
      <c r="W13" s="470" t="s">
        <v>124</v>
      </c>
      <c r="X13" s="396"/>
      <c r="Y13" s="396"/>
      <c r="Z13" s="396"/>
      <c r="AA13" s="396"/>
      <c r="AB13" s="397"/>
      <c r="AC13" s="359">
        <v>134</v>
      </c>
      <c r="AD13" s="360"/>
      <c r="AE13" s="360"/>
      <c r="AF13" s="360"/>
      <c r="AG13" s="361"/>
      <c r="AH13" s="359">
        <v>166</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105950</v>
      </c>
      <c r="BO13" s="384"/>
      <c r="BP13" s="384"/>
      <c r="BQ13" s="384"/>
      <c r="BR13" s="384"/>
      <c r="BS13" s="384"/>
      <c r="BT13" s="384"/>
      <c r="BU13" s="385"/>
      <c r="BV13" s="383">
        <v>137964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3.9</v>
      </c>
      <c r="CU13" s="354"/>
      <c r="CV13" s="354"/>
      <c r="CW13" s="354"/>
      <c r="CX13" s="354"/>
      <c r="CY13" s="354"/>
      <c r="CZ13" s="354"/>
      <c r="DA13" s="355"/>
      <c r="DB13" s="353">
        <v>4.9000000000000004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829</v>
      </c>
      <c r="S14" s="483"/>
      <c r="T14" s="483"/>
      <c r="U14" s="483"/>
      <c r="V14" s="484"/>
      <c r="W14" s="485"/>
      <c r="X14" s="399"/>
      <c r="Y14" s="399"/>
      <c r="Z14" s="399"/>
      <c r="AA14" s="399"/>
      <c r="AB14" s="400"/>
      <c r="AC14" s="475">
        <v>33.1</v>
      </c>
      <c r="AD14" s="476"/>
      <c r="AE14" s="476"/>
      <c r="AF14" s="476"/>
      <c r="AG14" s="477"/>
      <c r="AH14" s="475">
        <v>36.6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810</v>
      </c>
      <c r="S15" s="483"/>
      <c r="T15" s="483"/>
      <c r="U15" s="483"/>
      <c r="V15" s="484"/>
      <c r="W15" s="470" t="s">
        <v>131</v>
      </c>
      <c r="X15" s="396"/>
      <c r="Y15" s="396"/>
      <c r="Z15" s="396"/>
      <c r="AA15" s="396"/>
      <c r="AB15" s="397"/>
      <c r="AC15" s="359">
        <v>99</v>
      </c>
      <c r="AD15" s="360"/>
      <c r="AE15" s="360"/>
      <c r="AF15" s="360"/>
      <c r="AG15" s="361"/>
      <c r="AH15" s="359">
        <v>98</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130248</v>
      </c>
      <c r="BO15" s="379"/>
      <c r="BP15" s="379"/>
      <c r="BQ15" s="379"/>
      <c r="BR15" s="379"/>
      <c r="BS15" s="379"/>
      <c r="BT15" s="379"/>
      <c r="BU15" s="380"/>
      <c r="BV15" s="378">
        <v>135814</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24.4</v>
      </c>
      <c r="AD16" s="476"/>
      <c r="AE16" s="476"/>
      <c r="AF16" s="476"/>
      <c r="AG16" s="477"/>
      <c r="AH16" s="475">
        <v>21.6</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873649</v>
      </c>
      <c r="BO16" s="384"/>
      <c r="BP16" s="384"/>
      <c r="BQ16" s="384"/>
      <c r="BR16" s="384"/>
      <c r="BS16" s="384"/>
      <c r="BT16" s="384"/>
      <c r="BU16" s="385"/>
      <c r="BV16" s="383">
        <v>890684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172</v>
      </c>
      <c r="AD17" s="360"/>
      <c r="AE17" s="360"/>
      <c r="AF17" s="360"/>
      <c r="AG17" s="361"/>
      <c r="AH17" s="359">
        <v>190</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159252</v>
      </c>
      <c r="BO17" s="384"/>
      <c r="BP17" s="384"/>
      <c r="BQ17" s="384"/>
      <c r="BR17" s="384"/>
      <c r="BS17" s="384"/>
      <c r="BT17" s="384"/>
      <c r="BU17" s="385"/>
      <c r="BV17" s="383">
        <v>166051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56.26</v>
      </c>
      <c r="M18" s="446"/>
      <c r="N18" s="446"/>
      <c r="O18" s="446"/>
      <c r="P18" s="446"/>
      <c r="Q18" s="446"/>
      <c r="R18" s="447"/>
      <c r="S18" s="447"/>
      <c r="T18" s="447"/>
      <c r="U18" s="447"/>
      <c r="V18" s="448"/>
      <c r="W18" s="462"/>
      <c r="X18" s="463"/>
      <c r="Y18" s="463"/>
      <c r="Z18" s="463"/>
      <c r="AA18" s="463"/>
      <c r="AB18" s="471"/>
      <c r="AC18" s="347">
        <v>42.5</v>
      </c>
      <c r="AD18" s="348"/>
      <c r="AE18" s="348"/>
      <c r="AF18" s="348"/>
      <c r="AG18" s="449"/>
      <c r="AH18" s="347">
        <v>41.9</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686625</v>
      </c>
      <c r="BO18" s="384"/>
      <c r="BP18" s="384"/>
      <c r="BQ18" s="384"/>
      <c r="BR18" s="384"/>
      <c r="BS18" s="384"/>
      <c r="BT18" s="384"/>
      <c r="BU18" s="385"/>
      <c r="BV18" s="383">
        <v>718353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1149310</v>
      </c>
      <c r="BO19" s="384"/>
      <c r="BP19" s="384"/>
      <c r="BQ19" s="384"/>
      <c r="BR19" s="384"/>
      <c r="BS19" s="384"/>
      <c r="BT19" s="384"/>
      <c r="BU19" s="385"/>
      <c r="BV19" s="383">
        <v>1162016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331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1470617</v>
      </c>
      <c r="BO23" s="384"/>
      <c r="BP23" s="384"/>
      <c r="BQ23" s="384"/>
      <c r="BR23" s="384"/>
      <c r="BS23" s="384"/>
      <c r="BT23" s="384"/>
      <c r="BU23" s="385"/>
      <c r="BV23" s="383">
        <v>1488783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6040</v>
      </c>
      <c r="R24" s="360"/>
      <c r="S24" s="360"/>
      <c r="T24" s="360"/>
      <c r="U24" s="360"/>
      <c r="V24" s="361"/>
      <c r="W24" s="425"/>
      <c r="X24" s="416"/>
      <c r="Y24" s="417"/>
      <c r="Z24" s="356" t="s">
        <v>155</v>
      </c>
      <c r="AA24" s="357"/>
      <c r="AB24" s="357"/>
      <c r="AC24" s="357"/>
      <c r="AD24" s="357"/>
      <c r="AE24" s="357"/>
      <c r="AF24" s="357"/>
      <c r="AG24" s="358"/>
      <c r="AH24" s="359">
        <v>25</v>
      </c>
      <c r="AI24" s="360"/>
      <c r="AJ24" s="360"/>
      <c r="AK24" s="360"/>
      <c r="AL24" s="361"/>
      <c r="AM24" s="359">
        <v>73200</v>
      </c>
      <c r="AN24" s="360"/>
      <c r="AO24" s="360"/>
      <c r="AP24" s="360"/>
      <c r="AQ24" s="360"/>
      <c r="AR24" s="361"/>
      <c r="AS24" s="359">
        <v>2928</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1408993</v>
      </c>
      <c r="BO24" s="384"/>
      <c r="BP24" s="384"/>
      <c r="BQ24" s="384"/>
      <c r="BR24" s="384"/>
      <c r="BS24" s="384"/>
      <c r="BT24" s="384"/>
      <c r="BU24" s="385"/>
      <c r="BV24" s="383">
        <v>1419429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5420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5120</v>
      </c>
      <c r="R26" s="360"/>
      <c r="S26" s="360"/>
      <c r="T26" s="360"/>
      <c r="U26" s="360"/>
      <c r="V26" s="361"/>
      <c r="W26" s="425"/>
      <c r="X26" s="416"/>
      <c r="Y26" s="417"/>
      <c r="Z26" s="356" t="s">
        <v>161</v>
      </c>
      <c r="AA26" s="436"/>
      <c r="AB26" s="436"/>
      <c r="AC26" s="436"/>
      <c r="AD26" s="436"/>
      <c r="AE26" s="436"/>
      <c r="AF26" s="436"/>
      <c r="AG26" s="437"/>
      <c r="AH26" s="359">
        <v>1</v>
      </c>
      <c r="AI26" s="360"/>
      <c r="AJ26" s="360"/>
      <c r="AK26" s="360"/>
      <c r="AL26" s="361"/>
      <c r="AM26" s="359">
        <v>2841</v>
      </c>
      <c r="AN26" s="360"/>
      <c r="AO26" s="360"/>
      <c r="AP26" s="360"/>
      <c r="AQ26" s="360"/>
      <c r="AR26" s="361"/>
      <c r="AS26" s="359">
        <v>2841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2430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313289</v>
      </c>
      <c r="BO27" s="387"/>
      <c r="BP27" s="387"/>
      <c r="BQ27" s="387"/>
      <c r="BR27" s="387"/>
      <c r="BS27" s="387"/>
      <c r="BT27" s="387"/>
      <c r="BU27" s="388"/>
      <c r="BV27" s="386">
        <v>322214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1590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869180</v>
      </c>
      <c r="BO28" s="379"/>
      <c r="BP28" s="379"/>
      <c r="BQ28" s="379"/>
      <c r="BR28" s="379"/>
      <c r="BS28" s="379"/>
      <c r="BT28" s="379"/>
      <c r="BU28" s="380"/>
      <c r="BV28" s="378">
        <v>780061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6</v>
      </c>
      <c r="M29" s="360"/>
      <c r="N29" s="360"/>
      <c r="O29" s="360"/>
      <c r="P29" s="361"/>
      <c r="Q29" s="359">
        <v>1370</v>
      </c>
      <c r="R29" s="360"/>
      <c r="S29" s="360"/>
      <c r="T29" s="360"/>
      <c r="U29" s="360"/>
      <c r="V29" s="361"/>
      <c r="W29" s="425"/>
      <c r="X29" s="416"/>
      <c r="Y29" s="417"/>
      <c r="Z29" s="356" t="s">
        <v>171</v>
      </c>
      <c r="AA29" s="357"/>
      <c r="AB29" s="357"/>
      <c r="AC29" s="357"/>
      <c r="AD29" s="357"/>
      <c r="AE29" s="357"/>
      <c r="AF29" s="357"/>
      <c r="AG29" s="358"/>
      <c r="AH29" s="359">
        <v>25</v>
      </c>
      <c r="AI29" s="360"/>
      <c r="AJ29" s="360"/>
      <c r="AK29" s="360"/>
      <c r="AL29" s="361"/>
      <c r="AM29" s="359">
        <v>73200</v>
      </c>
      <c r="AN29" s="360"/>
      <c r="AO29" s="360"/>
      <c r="AP29" s="360"/>
      <c r="AQ29" s="360"/>
      <c r="AR29" s="361"/>
      <c r="AS29" s="359">
        <v>2928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47593</v>
      </c>
      <c r="BO29" s="384"/>
      <c r="BP29" s="384"/>
      <c r="BQ29" s="384"/>
      <c r="BR29" s="384"/>
      <c r="BS29" s="384"/>
      <c r="BT29" s="384"/>
      <c r="BU29" s="385"/>
      <c r="BV29" s="383">
        <v>47463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92.1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1564722</v>
      </c>
      <c r="BO30" s="387"/>
      <c r="BP30" s="387"/>
      <c r="BQ30" s="387"/>
      <c r="BR30" s="387"/>
      <c r="BS30" s="387"/>
      <c r="BT30" s="387"/>
      <c r="BU30" s="388"/>
      <c r="BV30" s="386">
        <v>1559956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佐久広域連合（一般会計）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村営バス事業特別会計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佐久広域連合（消防特別会計）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診療所特別会計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佐久広域連合（養護老人ホーム特別会計）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佐久広域連合（特別養護老人ホーム特別会計）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佐久広域連合（救護施設特別会計）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佐久広域連合（食肉流通センター特別会計）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南佐久環境衛生組合（一般会計）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南佐久環境衛生組合（公共下水道事業）</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小海町北相木村南相木村中学校組合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東信地区交通災害共済（一般会計）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9" t="s">
        <v>24</v>
      </c>
      <c r="C41" s="1180"/>
      <c r="D41" s="81"/>
      <c r="E41" s="1181" t="s">
        <v>25</v>
      </c>
      <c r="F41" s="1181"/>
      <c r="G41" s="1181"/>
      <c r="H41" s="1182"/>
      <c r="I41" s="82">
        <v>1564</v>
      </c>
      <c r="J41" s="83">
        <v>1495</v>
      </c>
      <c r="K41" s="83">
        <v>1421</v>
      </c>
      <c r="L41" s="83">
        <v>1489</v>
      </c>
      <c r="M41" s="84">
        <v>1471</v>
      </c>
    </row>
    <row r="42" spans="2:13" ht="27.75" customHeight="1">
      <c r="B42" s="1169"/>
      <c r="C42" s="1170"/>
      <c r="D42" s="85"/>
      <c r="E42" s="1173" t="s">
        <v>26</v>
      </c>
      <c r="F42" s="1173"/>
      <c r="G42" s="1173"/>
      <c r="H42" s="1174"/>
      <c r="I42" s="86" t="s">
        <v>475</v>
      </c>
      <c r="J42" s="87" t="s">
        <v>475</v>
      </c>
      <c r="K42" s="87" t="s">
        <v>475</v>
      </c>
      <c r="L42" s="87" t="s">
        <v>475</v>
      </c>
      <c r="M42" s="88" t="s">
        <v>475</v>
      </c>
    </row>
    <row r="43" spans="2:13" ht="27.75" customHeight="1">
      <c r="B43" s="1169"/>
      <c r="C43" s="1170"/>
      <c r="D43" s="85"/>
      <c r="E43" s="1173" t="s">
        <v>27</v>
      </c>
      <c r="F43" s="1173"/>
      <c r="G43" s="1173"/>
      <c r="H43" s="1174"/>
      <c r="I43" s="86">
        <v>25</v>
      </c>
      <c r="J43" s="87">
        <v>20</v>
      </c>
      <c r="K43" s="87">
        <v>17</v>
      </c>
      <c r="L43" s="87">
        <v>15</v>
      </c>
      <c r="M43" s="88">
        <v>29</v>
      </c>
    </row>
    <row r="44" spans="2:13" ht="27.75" customHeight="1">
      <c r="B44" s="1169"/>
      <c r="C44" s="1170"/>
      <c r="D44" s="85"/>
      <c r="E44" s="1173" t="s">
        <v>28</v>
      </c>
      <c r="F44" s="1173"/>
      <c r="G44" s="1173"/>
      <c r="H44" s="1174"/>
      <c r="I44" s="86">
        <v>4</v>
      </c>
      <c r="J44" s="87">
        <v>4</v>
      </c>
      <c r="K44" s="87">
        <v>3</v>
      </c>
      <c r="L44" s="87">
        <v>3</v>
      </c>
      <c r="M44" s="88">
        <v>2</v>
      </c>
    </row>
    <row r="45" spans="2:13" ht="27.75" customHeight="1">
      <c r="B45" s="1169"/>
      <c r="C45" s="1170"/>
      <c r="D45" s="85"/>
      <c r="E45" s="1173" t="s">
        <v>29</v>
      </c>
      <c r="F45" s="1173"/>
      <c r="G45" s="1173"/>
      <c r="H45" s="1174"/>
      <c r="I45" s="86">
        <v>162</v>
      </c>
      <c r="J45" s="87">
        <v>190</v>
      </c>
      <c r="K45" s="87">
        <v>206</v>
      </c>
      <c r="L45" s="87">
        <v>334</v>
      </c>
      <c r="M45" s="88">
        <v>190</v>
      </c>
    </row>
    <row r="46" spans="2:13" ht="27.75" customHeight="1">
      <c r="B46" s="1169"/>
      <c r="C46" s="1170"/>
      <c r="D46" s="85"/>
      <c r="E46" s="1173" t="s">
        <v>30</v>
      </c>
      <c r="F46" s="1173"/>
      <c r="G46" s="1173"/>
      <c r="H46" s="1174"/>
      <c r="I46" s="86" t="s">
        <v>475</v>
      </c>
      <c r="J46" s="87" t="s">
        <v>475</v>
      </c>
      <c r="K46" s="87" t="s">
        <v>475</v>
      </c>
      <c r="L46" s="87" t="s">
        <v>475</v>
      </c>
      <c r="M46" s="88" t="s">
        <v>475</v>
      </c>
    </row>
    <row r="47" spans="2:13" ht="27.75" customHeight="1">
      <c r="B47" s="1169"/>
      <c r="C47" s="1170"/>
      <c r="D47" s="85"/>
      <c r="E47" s="1173" t="s">
        <v>31</v>
      </c>
      <c r="F47" s="1173"/>
      <c r="G47" s="1173"/>
      <c r="H47" s="1174"/>
      <c r="I47" s="86" t="s">
        <v>475</v>
      </c>
      <c r="J47" s="87" t="s">
        <v>475</v>
      </c>
      <c r="K47" s="87" t="s">
        <v>475</v>
      </c>
      <c r="L47" s="87" t="s">
        <v>475</v>
      </c>
      <c r="M47" s="88" t="s">
        <v>475</v>
      </c>
    </row>
    <row r="48" spans="2:13" ht="27.75" customHeight="1">
      <c r="B48" s="1171"/>
      <c r="C48" s="1172"/>
      <c r="D48" s="85"/>
      <c r="E48" s="1173" t="s">
        <v>32</v>
      </c>
      <c r="F48" s="1173"/>
      <c r="G48" s="1173"/>
      <c r="H48" s="1174"/>
      <c r="I48" s="86" t="s">
        <v>475</v>
      </c>
      <c r="J48" s="87" t="s">
        <v>475</v>
      </c>
      <c r="K48" s="87" t="s">
        <v>475</v>
      </c>
      <c r="L48" s="87" t="s">
        <v>475</v>
      </c>
      <c r="M48" s="88" t="s">
        <v>475</v>
      </c>
    </row>
    <row r="49" spans="2:13" ht="27.75" customHeight="1">
      <c r="B49" s="1167" t="s">
        <v>33</v>
      </c>
      <c r="C49" s="1168"/>
      <c r="D49" s="89"/>
      <c r="E49" s="1173" t="s">
        <v>34</v>
      </c>
      <c r="F49" s="1173"/>
      <c r="G49" s="1173"/>
      <c r="H49" s="1174"/>
      <c r="I49" s="86">
        <v>2417</v>
      </c>
      <c r="J49" s="87">
        <v>2498</v>
      </c>
      <c r="K49" s="87">
        <v>2552</v>
      </c>
      <c r="L49" s="87">
        <v>2787</v>
      </c>
      <c r="M49" s="88">
        <v>2866</v>
      </c>
    </row>
    <row r="50" spans="2:13" ht="27.75" customHeight="1">
      <c r="B50" s="1169"/>
      <c r="C50" s="1170"/>
      <c r="D50" s="85"/>
      <c r="E50" s="1173" t="s">
        <v>35</v>
      </c>
      <c r="F50" s="1173"/>
      <c r="G50" s="1173"/>
      <c r="H50" s="1174"/>
      <c r="I50" s="86" t="s">
        <v>475</v>
      </c>
      <c r="J50" s="87" t="s">
        <v>475</v>
      </c>
      <c r="K50" s="87" t="s">
        <v>475</v>
      </c>
      <c r="L50" s="87" t="s">
        <v>475</v>
      </c>
      <c r="M50" s="88" t="s">
        <v>475</v>
      </c>
    </row>
    <row r="51" spans="2:13" ht="27.75" customHeight="1">
      <c r="B51" s="1171"/>
      <c r="C51" s="1172"/>
      <c r="D51" s="85"/>
      <c r="E51" s="1173" t="s">
        <v>36</v>
      </c>
      <c r="F51" s="1173"/>
      <c r="G51" s="1173"/>
      <c r="H51" s="1174"/>
      <c r="I51" s="86">
        <v>1301</v>
      </c>
      <c r="J51" s="87">
        <v>1272</v>
      </c>
      <c r="K51" s="87">
        <v>1207</v>
      </c>
      <c r="L51" s="87">
        <v>1716</v>
      </c>
      <c r="M51" s="88">
        <v>1224</v>
      </c>
    </row>
    <row r="52" spans="2:13" ht="27.75" customHeight="1" thickBot="1">
      <c r="B52" s="1175" t="s">
        <v>37</v>
      </c>
      <c r="C52" s="1176"/>
      <c r="D52" s="90"/>
      <c r="E52" s="1177" t="s">
        <v>38</v>
      </c>
      <c r="F52" s="1177"/>
      <c r="G52" s="1177"/>
      <c r="H52" s="1178"/>
      <c r="I52" s="91">
        <v>-1963</v>
      </c>
      <c r="J52" s="92">
        <v>-2062</v>
      </c>
      <c r="K52" s="92">
        <v>-2113</v>
      </c>
      <c r="L52" s="92">
        <v>-2662</v>
      </c>
      <c r="M52" s="93">
        <v>-2398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432419</v>
      </c>
      <c r="E3" s="116"/>
      <c r="F3" s="117">
        <v>262834</v>
      </c>
      <c r="G3" s="118"/>
      <c r="H3" s="119"/>
    </row>
    <row r="4" spans="1:8">
      <c r="A4" s="120"/>
      <c r="B4" s="121"/>
      <c r="C4" s="122"/>
      <c r="D4" s="123">
        <v>420587</v>
      </c>
      <c r="E4" s="124"/>
      <c r="F4" s="125">
        <v>147509</v>
      </c>
      <c r="G4" s="126"/>
      <c r="H4" s="127"/>
    </row>
    <row r="5" spans="1:8">
      <c r="A5" s="108" t="s">
        <v>509</v>
      </c>
      <c r="B5" s="113"/>
      <c r="C5" s="114"/>
      <c r="D5" s="115">
        <v>856634</v>
      </c>
      <c r="E5" s="116"/>
      <c r="F5" s="117">
        <v>334234</v>
      </c>
      <c r="G5" s="118"/>
      <c r="H5" s="119"/>
    </row>
    <row r="6" spans="1:8">
      <c r="A6" s="120"/>
      <c r="B6" s="121"/>
      <c r="C6" s="122"/>
      <c r="D6" s="123">
        <v>294341</v>
      </c>
      <c r="E6" s="124"/>
      <c r="F6" s="125">
        <v>135366</v>
      </c>
      <c r="G6" s="126"/>
      <c r="H6" s="127"/>
    </row>
    <row r="7" spans="1:8">
      <c r="A7" s="108" t="s">
        <v>510</v>
      </c>
      <c r="B7" s="113"/>
      <c r="C7" s="114"/>
      <c r="D7" s="115">
        <v>277448</v>
      </c>
      <c r="E7" s="116"/>
      <c r="F7" s="117">
        <v>216155</v>
      </c>
      <c r="G7" s="118"/>
      <c r="H7" s="119"/>
    </row>
    <row r="8" spans="1:8">
      <c r="A8" s="120"/>
      <c r="B8" s="121"/>
      <c r="C8" s="122"/>
      <c r="D8" s="123">
        <v>270172</v>
      </c>
      <c r="E8" s="124"/>
      <c r="F8" s="125">
        <v>108827</v>
      </c>
      <c r="G8" s="126"/>
      <c r="H8" s="127"/>
    </row>
    <row r="9" spans="1:8">
      <c r="A9" s="108" t="s">
        <v>511</v>
      </c>
      <c r="B9" s="113"/>
      <c r="C9" s="114"/>
      <c r="D9" s="115">
        <v>339030</v>
      </c>
      <c r="E9" s="116"/>
      <c r="F9" s="117">
        <v>228305</v>
      </c>
      <c r="G9" s="118"/>
      <c r="H9" s="119"/>
    </row>
    <row r="10" spans="1:8">
      <c r="A10" s="120"/>
      <c r="B10" s="121"/>
      <c r="C10" s="122"/>
      <c r="D10" s="123">
        <v>303897</v>
      </c>
      <c r="E10" s="124"/>
      <c r="F10" s="125">
        <v>86611</v>
      </c>
      <c r="G10" s="126"/>
      <c r="H10" s="127"/>
    </row>
    <row r="11" spans="1:8">
      <c r="A11" s="108" t="s">
        <v>512</v>
      </c>
      <c r="B11" s="113"/>
      <c r="C11" s="114"/>
      <c r="D11" s="115">
        <v>272595</v>
      </c>
      <c r="E11" s="116"/>
      <c r="F11" s="117">
        <v>316331</v>
      </c>
      <c r="G11" s="118"/>
      <c r="H11" s="119"/>
    </row>
    <row r="12" spans="1:8">
      <c r="A12" s="120"/>
      <c r="B12" s="121"/>
      <c r="C12" s="128"/>
      <c r="D12" s="123">
        <v>209101</v>
      </c>
      <c r="E12" s="124"/>
      <c r="F12" s="125">
        <v>106387</v>
      </c>
      <c r="G12" s="126"/>
      <c r="H12" s="127"/>
    </row>
    <row r="13" spans="1:8">
      <c r="A13" s="108"/>
      <c r="B13" s="113"/>
      <c r="C13" s="129"/>
      <c r="D13" s="130">
        <v>435625</v>
      </c>
      <c r="E13" s="131"/>
      <c r="F13" s="132">
        <v>271572</v>
      </c>
      <c r="G13" s="133"/>
      <c r="H13" s="119"/>
    </row>
    <row r="14" spans="1:8">
      <c r="A14" s="120"/>
      <c r="B14" s="121"/>
      <c r="C14" s="122"/>
      <c r="D14" s="123">
        <v>299620</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6.6</v>
      </c>
      <c r="C19" s="134">
        <f>ROUND(VALUE(SUBSTITUTE(実質収支比率等に係る経年分析!G$48,"▲","-")),2)</f>
        <v>6.64</v>
      </c>
      <c r="D19" s="134">
        <f>ROUND(VALUE(SUBSTITUTE(実質収支比率等に係る経年分析!H$48,"▲","-")),2)</f>
        <v>6.26</v>
      </c>
      <c r="E19" s="134">
        <f>ROUND(VALUE(SUBSTITUTE(実質収支比率等に係る経年分析!I$48,"▲","-")),2)</f>
        <v>5.94</v>
      </c>
      <c r="F19" s="134">
        <f>ROUND(VALUE(SUBSTITUTE(実質収支比率等に係る経年分析!J$48,"▲","-")),2)</f>
        <v>7.81</v>
      </c>
    </row>
    <row r="20" spans="1:11">
      <c r="A20" s="134" t="s">
        <v>43</v>
      </c>
      <c r="B20" s="134">
        <f>ROUND(VALUE(SUBSTITUTE(実質収支比率等に係る経年分析!F$47,"▲","-")),2)</f>
        <v>50.04</v>
      </c>
      <c r="C20" s="134">
        <f>ROUND(VALUE(SUBSTITUTE(実質収支比率等に係る経年分析!G$47,"▲","-")),2)</f>
        <v>57.01</v>
      </c>
      <c r="D20" s="134">
        <f>ROUND(VALUE(SUBSTITUTE(実質収支比率等に係る経年分析!H$47,"▲","-")),2)</f>
        <v>70.349999999999994</v>
      </c>
      <c r="E20" s="134">
        <f>ROUND(VALUE(SUBSTITUTE(実質収支比率等に係る経年分析!I$47,"▲","-")),2)</f>
        <v>80.16</v>
      </c>
      <c r="F20" s="134">
        <f>ROUND(VALUE(SUBSTITUTE(実質収支比率等に係る経年分析!J$47,"▲","-")),2)</f>
        <v>90.97</v>
      </c>
    </row>
    <row r="21" spans="1:11">
      <c r="A21" s="134" t="s">
        <v>44</v>
      </c>
      <c r="B21" s="134">
        <f>IF(ISNUMBER(VALUE(SUBSTITUTE(実質収支比率等に係る経年分析!F$49,"▲","-"))),ROUND(VALUE(SUBSTITUTE(実質収支比率等に係る経年分析!F$49,"▲","-")),2),NA())</f>
        <v>7.27</v>
      </c>
      <c r="C21" s="134">
        <f>IF(ISNUMBER(VALUE(SUBSTITUTE(実質収支比率等に係る経年分析!G$49,"▲","-"))),ROUND(VALUE(SUBSTITUTE(実質収支比率等に係る経年分析!G$49,"▲","-")),2),NA())</f>
        <v>11.04</v>
      </c>
      <c r="D21" s="134">
        <f>IF(ISNUMBER(VALUE(SUBSTITUTE(実質収支比率等に係る経年分析!H$49,"▲","-"))),ROUND(VALUE(SUBSTITUTE(実質収支比率等に係る経年分析!H$49,"▲","-")),2),NA())</f>
        <v>9.19</v>
      </c>
      <c r="E21" s="134">
        <f>IF(ISNUMBER(VALUE(SUBSTITUTE(実質収支比率等に係る経年分析!I$49,"▲","-"))),ROUND(VALUE(SUBSTITUTE(実質収支比率等に係る経年分析!I$49,"▲","-")),2),NA())</f>
        <v>14.18</v>
      </c>
      <c r="F21" s="134">
        <f>IF(ISNUMBER(VALUE(SUBSTITUTE(実質収支比率等に係る経年分析!J$49,"▲","-"))),ROUND(VALUE(SUBSTITUTE(実質収支比率等に係る経年分析!J$49,"▲","-")),2),NA())</f>
        <v>11.09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村営バス事業特別会計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0.56000000000000005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介護保険サービス事業特別会計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c r="A34" s="135" t="str">
        <f>IF(連結実質赤字比率に係る赤字・黒字の構成分析!C$36="",NA(),連結実質赤字比率に係る赤字・黒字の構成分析!C$36)</f>
        <v>診療所特別会計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0.25</v>
      </c>
    </row>
    <row r="35" spans="1:16">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7.45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173</v>
      </c>
      <c r="E42" s="136"/>
      <c r="F42" s="136"/>
      <c r="G42" s="136">
        <f>'実質公債費比率（分子）の構造'!L$52</f>
        <v>170</v>
      </c>
      <c r="H42" s="136"/>
      <c r="I42" s="136"/>
      <c r="J42" s="136">
        <f>'実質公債費比率（分子）の構造'!M$52</f>
        <v>170</v>
      </c>
      <c r="K42" s="136"/>
      <c r="L42" s="136"/>
      <c r="M42" s="136">
        <f>'実質公債費比率（分子）の構造'!N$52</f>
        <v>154</v>
      </c>
      <c r="N42" s="136"/>
      <c r="O42" s="136"/>
      <c r="P42" s="136">
        <f>'実質公債費比率（分子）の構造'!O$52</f>
        <v>149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3</v>
      </c>
      <c r="C46" s="136"/>
      <c r="D46" s="136"/>
      <c r="E46" s="136">
        <f>'実質公債費比率（分子）の構造'!L$48</f>
        <v>3</v>
      </c>
      <c r="F46" s="136"/>
      <c r="G46" s="136"/>
      <c r="H46" s="136">
        <f>'実質公債費比率（分子）の構造'!M$48</f>
        <v>4</v>
      </c>
      <c r="I46" s="136"/>
      <c r="J46" s="136"/>
      <c r="K46" s="136">
        <f>'実質公債費比率（分子）の構造'!N$48</f>
        <v>4</v>
      </c>
      <c r="L46" s="136"/>
      <c r="M46" s="136"/>
      <c r="N46" s="136">
        <f>'実質公債費比率（分子）の構造'!O$48</f>
        <v>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237</v>
      </c>
      <c r="C49" s="136"/>
      <c r="D49" s="136"/>
      <c r="E49" s="136">
        <f>'実質公債費比率（分子）の構造'!L$45</f>
        <v>219</v>
      </c>
      <c r="F49" s="136"/>
      <c r="G49" s="136"/>
      <c r="H49" s="136">
        <f>'実質公債費比率（分子）の構造'!M$45</f>
        <v>200</v>
      </c>
      <c r="I49" s="136"/>
      <c r="J49" s="136"/>
      <c r="K49" s="136">
        <f>'実質公債費比率（分子）の構造'!N$45</f>
        <v>180</v>
      </c>
      <c r="L49" s="136"/>
      <c r="M49" s="136"/>
      <c r="N49" s="136">
        <f>'実質公債費比率（分子）の構造'!O$45</f>
        <v>171</v>
      </c>
      <c r="O49" s="136"/>
      <c r="P49" s="136"/>
    </row>
    <row r="50" spans="1:16">
      <c r="A50" s="136" t="s">
        <v>59</v>
      </c>
      <c r="B50" s="136" t="e">
        <f>NA()</f>
        <v>#N/A</v>
      </c>
      <c r="C50" s="136">
        <f>IF(ISNUMBER('実質公債費比率（分子）の構造'!K$53),'実質公債費比率（分子）の構造'!K$53,NA())</f>
        <v>69</v>
      </c>
      <c r="D50" s="136" t="e">
        <f>NA()</f>
        <v>#N/A</v>
      </c>
      <c r="E50" s="136" t="e">
        <f>NA()</f>
        <v>#N/A</v>
      </c>
      <c r="F50" s="136">
        <f>IF(ISNUMBER('実質公債費比率（分子）の構造'!L$53),'実質公債費比率（分子）の構造'!L$53,NA())</f>
        <v>52</v>
      </c>
      <c r="G50" s="136" t="e">
        <f>NA()</f>
        <v>#N/A</v>
      </c>
      <c r="H50" s="136" t="e">
        <f>NA()</f>
        <v>#N/A</v>
      </c>
      <c r="I50" s="136">
        <f>IF(ISNUMBER('実質公債費比率（分子）の構造'!M$53),'実質公債費比率（分子）の構造'!M$53,NA())</f>
        <v>34</v>
      </c>
      <c r="J50" s="136" t="e">
        <f>NA()</f>
        <v>#N/A</v>
      </c>
      <c r="K50" s="136" t="e">
        <f>NA()</f>
        <v>#N/A</v>
      </c>
      <c r="L50" s="136">
        <f>IF(ISNUMBER('実質公債費比率（分子）の構造'!N$53),'実質公債費比率（分子）の構造'!N$53,NA())</f>
        <v>30</v>
      </c>
      <c r="M50" s="136" t="e">
        <f>NA()</f>
        <v>#N/A</v>
      </c>
      <c r="N50" s="136" t="e">
        <f>NA()</f>
        <v>#N/A</v>
      </c>
      <c r="O50" s="136">
        <f>IF(ISNUMBER('実質公債費比率（分子）の構造'!O$53),'実質公債費比率（分子）の構造'!O$53,NA())</f>
        <v>27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1301</v>
      </c>
      <c r="E56" s="135"/>
      <c r="F56" s="135"/>
      <c r="G56" s="135">
        <f>'将来負担比率（分子）の構造'!J$51</f>
        <v>1272</v>
      </c>
      <c r="H56" s="135"/>
      <c r="I56" s="135"/>
      <c r="J56" s="135">
        <f>'将来負担比率（分子）の構造'!K$51</f>
        <v>1207</v>
      </c>
      <c r="K56" s="135"/>
      <c r="L56" s="135"/>
      <c r="M56" s="135">
        <f>'将来負担比率（分子）の構造'!L$51</f>
        <v>1716</v>
      </c>
      <c r="N56" s="135"/>
      <c r="O56" s="135"/>
      <c r="P56" s="135">
        <f>'将来負担比率（分子）の構造'!M$51</f>
        <v>1224</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2417</v>
      </c>
      <c r="E58" s="135"/>
      <c r="F58" s="135"/>
      <c r="G58" s="135">
        <f>'将来負担比率（分子）の構造'!J$49</f>
        <v>2498</v>
      </c>
      <c r="H58" s="135"/>
      <c r="I58" s="135"/>
      <c r="J58" s="135">
        <f>'将来負担比率（分子）の構造'!K$49</f>
        <v>2552</v>
      </c>
      <c r="K58" s="135"/>
      <c r="L58" s="135"/>
      <c r="M58" s="135">
        <f>'将来負担比率（分子）の構造'!L$49</f>
        <v>2787</v>
      </c>
      <c r="N58" s="135"/>
      <c r="O58" s="135"/>
      <c r="P58" s="135">
        <f>'将来負担比率（分子）の構造'!M$49</f>
        <v>2866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162</v>
      </c>
      <c r="C62" s="135"/>
      <c r="D62" s="135"/>
      <c r="E62" s="135">
        <f>'将来負担比率（分子）の構造'!J$45</f>
        <v>190</v>
      </c>
      <c r="F62" s="135"/>
      <c r="G62" s="135"/>
      <c r="H62" s="135">
        <f>'将来負担比率（分子）の構造'!K$45</f>
        <v>206</v>
      </c>
      <c r="I62" s="135"/>
      <c r="J62" s="135"/>
      <c r="K62" s="135">
        <f>'将来負担比率（分子）の構造'!L$45</f>
        <v>334</v>
      </c>
      <c r="L62" s="135"/>
      <c r="M62" s="135"/>
      <c r="N62" s="135">
        <f>'将来負担比率（分子）の構造'!M$45</f>
        <v>190</v>
      </c>
      <c r="O62" s="135"/>
      <c r="P62" s="135"/>
    </row>
    <row r="63" spans="1:16">
      <c r="A63" s="135" t="s">
        <v>28</v>
      </c>
      <c r="B63" s="135">
        <f>'将来負担比率（分子）の構造'!I$44</f>
        <v>4</v>
      </c>
      <c r="C63" s="135"/>
      <c r="D63" s="135"/>
      <c r="E63" s="135">
        <f>'将来負担比率（分子）の構造'!J$44</f>
        <v>4</v>
      </c>
      <c r="F63" s="135"/>
      <c r="G63" s="135"/>
      <c r="H63" s="135">
        <f>'将来負担比率（分子）の構造'!K$44</f>
        <v>3</v>
      </c>
      <c r="I63" s="135"/>
      <c r="J63" s="135"/>
      <c r="K63" s="135">
        <f>'将来負担比率（分子）の構造'!L$44</f>
        <v>3</v>
      </c>
      <c r="L63" s="135"/>
      <c r="M63" s="135"/>
      <c r="N63" s="135">
        <f>'将来負担比率（分子）の構造'!M$44</f>
        <v>2</v>
      </c>
      <c r="O63" s="135"/>
      <c r="P63" s="135"/>
    </row>
    <row r="64" spans="1:16">
      <c r="A64" s="135" t="s">
        <v>27</v>
      </c>
      <c r="B64" s="135">
        <f>'将来負担比率（分子）の構造'!I$43</f>
        <v>25</v>
      </c>
      <c r="C64" s="135"/>
      <c r="D64" s="135"/>
      <c r="E64" s="135">
        <f>'将来負担比率（分子）の構造'!J$43</f>
        <v>20</v>
      </c>
      <c r="F64" s="135"/>
      <c r="G64" s="135"/>
      <c r="H64" s="135">
        <f>'将来負担比率（分子）の構造'!K$43</f>
        <v>17</v>
      </c>
      <c r="I64" s="135"/>
      <c r="J64" s="135"/>
      <c r="K64" s="135">
        <f>'将来負担比率（分子）の構造'!L$43</f>
        <v>15</v>
      </c>
      <c r="L64" s="135"/>
      <c r="M64" s="135"/>
      <c r="N64" s="135">
        <f>'将来負担比率（分子）の構造'!M$43</f>
        <v>29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1564</v>
      </c>
      <c r="C66" s="135"/>
      <c r="D66" s="135"/>
      <c r="E66" s="135">
        <f>'将来負担比率（分子）の構造'!J$41</f>
        <v>1495</v>
      </c>
      <c r="F66" s="135"/>
      <c r="G66" s="135"/>
      <c r="H66" s="135">
        <f>'将来負担比率（分子）の構造'!K$41</f>
        <v>1421</v>
      </c>
      <c r="I66" s="135"/>
      <c r="J66" s="135"/>
      <c r="K66" s="135">
        <f>'将来負担比率（分子）の構造'!L$41</f>
        <v>1489</v>
      </c>
      <c r="L66" s="135"/>
      <c r="M66" s="135"/>
      <c r="N66" s="135">
        <f>'将来負担比率（分子）の構造'!M$41</f>
        <v>1471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V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108139</v>
      </c>
      <c r="S5" s="637"/>
      <c r="T5" s="637"/>
      <c r="U5" s="637"/>
      <c r="V5" s="637"/>
      <c r="W5" s="637"/>
      <c r="X5" s="637"/>
      <c r="Y5" s="684"/>
      <c r="Z5" s="697">
        <v>7.6</v>
      </c>
      <c r="AA5" s="697"/>
      <c r="AB5" s="697"/>
      <c r="AC5" s="697"/>
      <c r="AD5" s="698">
        <v>108139</v>
      </c>
      <c r="AE5" s="698"/>
      <c r="AF5" s="698"/>
      <c r="AG5" s="698"/>
      <c r="AH5" s="698"/>
      <c r="AI5" s="698"/>
      <c r="AJ5" s="698"/>
      <c r="AK5" s="698"/>
      <c r="AL5" s="685">
        <v>11.8</v>
      </c>
      <c r="AM5" s="654"/>
      <c r="AN5" s="654"/>
      <c r="AO5" s="686"/>
      <c r="AP5" s="673" t="s">
        <v>209</v>
      </c>
      <c r="AQ5" s="674"/>
      <c r="AR5" s="674"/>
      <c r="AS5" s="674"/>
      <c r="AT5" s="674"/>
      <c r="AU5" s="674"/>
      <c r="AV5" s="674"/>
      <c r="AW5" s="674"/>
      <c r="AX5" s="674"/>
      <c r="AY5" s="674"/>
      <c r="AZ5" s="674"/>
      <c r="BA5" s="674"/>
      <c r="BB5" s="674"/>
      <c r="BC5" s="674"/>
      <c r="BD5" s="674"/>
      <c r="BE5" s="674"/>
      <c r="BF5" s="675"/>
      <c r="BG5" s="586">
        <v>108139</v>
      </c>
      <c r="BH5" s="587"/>
      <c r="BI5" s="587"/>
      <c r="BJ5" s="587"/>
      <c r="BK5" s="587"/>
      <c r="BL5" s="587"/>
      <c r="BM5" s="587"/>
      <c r="BN5" s="588"/>
      <c r="BO5" s="639">
        <v>100</v>
      </c>
      <c r="BP5" s="639"/>
      <c r="BQ5" s="639"/>
      <c r="BR5" s="639"/>
      <c r="BS5" s="640">
        <v>57</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36181</v>
      </c>
      <c r="S6" s="587"/>
      <c r="T6" s="587"/>
      <c r="U6" s="587"/>
      <c r="V6" s="587"/>
      <c r="W6" s="587"/>
      <c r="X6" s="587"/>
      <c r="Y6" s="588"/>
      <c r="Z6" s="639">
        <v>2.5</v>
      </c>
      <c r="AA6" s="639"/>
      <c r="AB6" s="639"/>
      <c r="AC6" s="639"/>
      <c r="AD6" s="640">
        <v>36181</v>
      </c>
      <c r="AE6" s="640"/>
      <c r="AF6" s="640"/>
      <c r="AG6" s="640"/>
      <c r="AH6" s="640"/>
      <c r="AI6" s="640"/>
      <c r="AJ6" s="640"/>
      <c r="AK6" s="640"/>
      <c r="AL6" s="609">
        <v>4</v>
      </c>
      <c r="AM6" s="641"/>
      <c r="AN6" s="641"/>
      <c r="AO6" s="642"/>
      <c r="AP6" s="583" t="s">
        <v>214</v>
      </c>
      <c r="AQ6" s="584"/>
      <c r="AR6" s="584"/>
      <c r="AS6" s="584"/>
      <c r="AT6" s="584"/>
      <c r="AU6" s="584"/>
      <c r="AV6" s="584"/>
      <c r="AW6" s="584"/>
      <c r="AX6" s="584"/>
      <c r="AY6" s="584"/>
      <c r="AZ6" s="584"/>
      <c r="BA6" s="584"/>
      <c r="BB6" s="584"/>
      <c r="BC6" s="584"/>
      <c r="BD6" s="584"/>
      <c r="BE6" s="584"/>
      <c r="BF6" s="585"/>
      <c r="BG6" s="586">
        <v>108139</v>
      </c>
      <c r="BH6" s="587"/>
      <c r="BI6" s="587"/>
      <c r="BJ6" s="587"/>
      <c r="BK6" s="587"/>
      <c r="BL6" s="587"/>
      <c r="BM6" s="587"/>
      <c r="BN6" s="588"/>
      <c r="BO6" s="639">
        <v>100</v>
      </c>
      <c r="BP6" s="639"/>
      <c r="BQ6" s="639"/>
      <c r="BR6" s="639"/>
      <c r="BS6" s="640">
        <v>57</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28969</v>
      </c>
      <c r="CS6" s="587"/>
      <c r="CT6" s="587"/>
      <c r="CU6" s="587"/>
      <c r="CV6" s="587"/>
      <c r="CW6" s="587"/>
      <c r="CX6" s="587"/>
      <c r="CY6" s="588"/>
      <c r="CZ6" s="639">
        <v>2.2000000000000002</v>
      </c>
      <c r="DA6" s="639"/>
      <c r="DB6" s="639"/>
      <c r="DC6" s="639"/>
      <c r="DD6" s="592" t="s">
        <v>216</v>
      </c>
      <c r="DE6" s="587"/>
      <c r="DF6" s="587"/>
      <c r="DG6" s="587"/>
      <c r="DH6" s="587"/>
      <c r="DI6" s="587"/>
      <c r="DJ6" s="587"/>
      <c r="DK6" s="587"/>
      <c r="DL6" s="587"/>
      <c r="DM6" s="587"/>
      <c r="DN6" s="587"/>
      <c r="DO6" s="587"/>
      <c r="DP6" s="588"/>
      <c r="DQ6" s="592">
        <v>28969</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134</v>
      </c>
      <c r="S7" s="587"/>
      <c r="T7" s="587"/>
      <c r="U7" s="587"/>
      <c r="V7" s="587"/>
      <c r="W7" s="587"/>
      <c r="X7" s="587"/>
      <c r="Y7" s="588"/>
      <c r="Z7" s="639">
        <v>0</v>
      </c>
      <c r="AA7" s="639"/>
      <c r="AB7" s="639"/>
      <c r="AC7" s="639"/>
      <c r="AD7" s="640">
        <v>134</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28678</v>
      </c>
      <c r="BH7" s="587"/>
      <c r="BI7" s="587"/>
      <c r="BJ7" s="587"/>
      <c r="BK7" s="587"/>
      <c r="BL7" s="587"/>
      <c r="BM7" s="587"/>
      <c r="BN7" s="588"/>
      <c r="BO7" s="639">
        <v>26.5</v>
      </c>
      <c r="BP7" s="639"/>
      <c r="BQ7" s="639"/>
      <c r="BR7" s="639"/>
      <c r="BS7" s="640">
        <v>57</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325986</v>
      </c>
      <c r="CS7" s="587"/>
      <c r="CT7" s="587"/>
      <c r="CU7" s="587"/>
      <c r="CV7" s="587"/>
      <c r="CW7" s="587"/>
      <c r="CX7" s="587"/>
      <c r="CY7" s="588"/>
      <c r="CZ7" s="639">
        <v>24.2</v>
      </c>
      <c r="DA7" s="639"/>
      <c r="DB7" s="639"/>
      <c r="DC7" s="639"/>
      <c r="DD7" s="592">
        <v>38130</v>
      </c>
      <c r="DE7" s="587"/>
      <c r="DF7" s="587"/>
      <c r="DG7" s="587"/>
      <c r="DH7" s="587"/>
      <c r="DI7" s="587"/>
      <c r="DJ7" s="587"/>
      <c r="DK7" s="587"/>
      <c r="DL7" s="587"/>
      <c r="DM7" s="587"/>
      <c r="DN7" s="587"/>
      <c r="DO7" s="587"/>
      <c r="DP7" s="588"/>
      <c r="DQ7" s="592">
        <v>304589</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198</v>
      </c>
      <c r="S8" s="587"/>
      <c r="T8" s="587"/>
      <c r="U8" s="587"/>
      <c r="V8" s="587"/>
      <c r="W8" s="587"/>
      <c r="X8" s="587"/>
      <c r="Y8" s="588"/>
      <c r="Z8" s="639">
        <v>0</v>
      </c>
      <c r="AA8" s="639"/>
      <c r="AB8" s="639"/>
      <c r="AC8" s="639"/>
      <c r="AD8" s="640">
        <v>198</v>
      </c>
      <c r="AE8" s="640"/>
      <c r="AF8" s="640"/>
      <c r="AG8" s="640"/>
      <c r="AH8" s="640"/>
      <c r="AI8" s="640"/>
      <c r="AJ8" s="640"/>
      <c r="AK8" s="640"/>
      <c r="AL8" s="609">
        <v>0</v>
      </c>
      <c r="AM8" s="641"/>
      <c r="AN8" s="641"/>
      <c r="AO8" s="642"/>
      <c r="AP8" s="583" t="s">
        <v>221</v>
      </c>
      <c r="AQ8" s="584"/>
      <c r="AR8" s="584"/>
      <c r="AS8" s="584"/>
      <c r="AT8" s="584"/>
      <c r="AU8" s="584"/>
      <c r="AV8" s="584"/>
      <c r="AW8" s="584"/>
      <c r="AX8" s="584"/>
      <c r="AY8" s="584"/>
      <c r="AZ8" s="584"/>
      <c r="BA8" s="584"/>
      <c r="BB8" s="584"/>
      <c r="BC8" s="584"/>
      <c r="BD8" s="584"/>
      <c r="BE8" s="584"/>
      <c r="BF8" s="585"/>
      <c r="BG8" s="586">
        <v>1083</v>
      </c>
      <c r="BH8" s="587"/>
      <c r="BI8" s="587"/>
      <c r="BJ8" s="587"/>
      <c r="BK8" s="587"/>
      <c r="BL8" s="587"/>
      <c r="BM8" s="587"/>
      <c r="BN8" s="588"/>
      <c r="BO8" s="639">
        <v>1</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222068</v>
      </c>
      <c r="CS8" s="587"/>
      <c r="CT8" s="587"/>
      <c r="CU8" s="587"/>
      <c r="CV8" s="587"/>
      <c r="CW8" s="587"/>
      <c r="CX8" s="587"/>
      <c r="CY8" s="588"/>
      <c r="CZ8" s="639">
        <v>16.5</v>
      </c>
      <c r="DA8" s="639"/>
      <c r="DB8" s="639"/>
      <c r="DC8" s="639"/>
      <c r="DD8" s="592">
        <v>1018</v>
      </c>
      <c r="DE8" s="587"/>
      <c r="DF8" s="587"/>
      <c r="DG8" s="587"/>
      <c r="DH8" s="587"/>
      <c r="DI8" s="587"/>
      <c r="DJ8" s="587"/>
      <c r="DK8" s="587"/>
      <c r="DL8" s="587"/>
      <c r="DM8" s="587"/>
      <c r="DN8" s="587"/>
      <c r="DO8" s="587"/>
      <c r="DP8" s="588"/>
      <c r="DQ8" s="592">
        <v>169020</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336</v>
      </c>
      <c r="S9" s="587"/>
      <c r="T9" s="587"/>
      <c r="U9" s="587"/>
      <c r="V9" s="587"/>
      <c r="W9" s="587"/>
      <c r="X9" s="587"/>
      <c r="Y9" s="588"/>
      <c r="Z9" s="639">
        <v>0</v>
      </c>
      <c r="AA9" s="639"/>
      <c r="AB9" s="639"/>
      <c r="AC9" s="639"/>
      <c r="AD9" s="640">
        <v>336</v>
      </c>
      <c r="AE9" s="640"/>
      <c r="AF9" s="640"/>
      <c r="AG9" s="640"/>
      <c r="AH9" s="640"/>
      <c r="AI9" s="640"/>
      <c r="AJ9" s="640"/>
      <c r="AK9" s="640"/>
      <c r="AL9" s="609">
        <v>0</v>
      </c>
      <c r="AM9" s="641"/>
      <c r="AN9" s="641"/>
      <c r="AO9" s="642"/>
      <c r="AP9" s="583" t="s">
        <v>224</v>
      </c>
      <c r="AQ9" s="584"/>
      <c r="AR9" s="584"/>
      <c r="AS9" s="584"/>
      <c r="AT9" s="584"/>
      <c r="AU9" s="584"/>
      <c r="AV9" s="584"/>
      <c r="AW9" s="584"/>
      <c r="AX9" s="584"/>
      <c r="AY9" s="584"/>
      <c r="AZ9" s="584"/>
      <c r="BA9" s="584"/>
      <c r="BB9" s="584"/>
      <c r="BC9" s="584"/>
      <c r="BD9" s="584"/>
      <c r="BE9" s="584"/>
      <c r="BF9" s="585"/>
      <c r="BG9" s="586">
        <v>25661</v>
      </c>
      <c r="BH9" s="587"/>
      <c r="BI9" s="587"/>
      <c r="BJ9" s="587"/>
      <c r="BK9" s="587"/>
      <c r="BL9" s="587"/>
      <c r="BM9" s="587"/>
      <c r="BN9" s="588"/>
      <c r="BO9" s="639">
        <v>23.7</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178747</v>
      </c>
      <c r="CS9" s="587"/>
      <c r="CT9" s="587"/>
      <c r="CU9" s="587"/>
      <c r="CV9" s="587"/>
      <c r="CW9" s="587"/>
      <c r="CX9" s="587"/>
      <c r="CY9" s="588"/>
      <c r="CZ9" s="639">
        <v>13.3</v>
      </c>
      <c r="DA9" s="639"/>
      <c r="DB9" s="639"/>
      <c r="DC9" s="639"/>
      <c r="DD9" s="592" t="s">
        <v>112</v>
      </c>
      <c r="DE9" s="587"/>
      <c r="DF9" s="587"/>
      <c r="DG9" s="587"/>
      <c r="DH9" s="587"/>
      <c r="DI9" s="587"/>
      <c r="DJ9" s="587"/>
      <c r="DK9" s="587"/>
      <c r="DL9" s="587"/>
      <c r="DM9" s="587"/>
      <c r="DN9" s="587"/>
      <c r="DO9" s="587"/>
      <c r="DP9" s="588"/>
      <c r="DQ9" s="592">
        <v>82965</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6186</v>
      </c>
      <c r="S10" s="587"/>
      <c r="T10" s="587"/>
      <c r="U10" s="587"/>
      <c r="V10" s="587"/>
      <c r="W10" s="587"/>
      <c r="X10" s="587"/>
      <c r="Y10" s="588"/>
      <c r="Z10" s="639">
        <v>0.4</v>
      </c>
      <c r="AA10" s="639"/>
      <c r="AB10" s="639"/>
      <c r="AC10" s="639"/>
      <c r="AD10" s="640">
        <v>6186</v>
      </c>
      <c r="AE10" s="640"/>
      <c r="AF10" s="640"/>
      <c r="AG10" s="640"/>
      <c r="AH10" s="640"/>
      <c r="AI10" s="640"/>
      <c r="AJ10" s="640"/>
      <c r="AK10" s="640"/>
      <c r="AL10" s="609">
        <v>0.7</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1585</v>
      </c>
      <c r="BH10" s="587"/>
      <c r="BI10" s="587"/>
      <c r="BJ10" s="587"/>
      <c r="BK10" s="587"/>
      <c r="BL10" s="587"/>
      <c r="BM10" s="587"/>
      <c r="BN10" s="588"/>
      <c r="BO10" s="639">
        <v>1.5</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349</v>
      </c>
      <c r="BH11" s="587"/>
      <c r="BI11" s="587"/>
      <c r="BJ11" s="587"/>
      <c r="BK11" s="587"/>
      <c r="BL11" s="587"/>
      <c r="BM11" s="587"/>
      <c r="BN11" s="588"/>
      <c r="BO11" s="639">
        <v>0.3</v>
      </c>
      <c r="BP11" s="639"/>
      <c r="BQ11" s="639"/>
      <c r="BR11" s="639"/>
      <c r="BS11" s="592">
        <v>57</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72028</v>
      </c>
      <c r="CS11" s="587"/>
      <c r="CT11" s="587"/>
      <c r="CU11" s="587"/>
      <c r="CV11" s="587"/>
      <c r="CW11" s="587"/>
      <c r="CX11" s="587"/>
      <c r="CY11" s="588"/>
      <c r="CZ11" s="639">
        <v>5.3</v>
      </c>
      <c r="DA11" s="639"/>
      <c r="DB11" s="639"/>
      <c r="DC11" s="639"/>
      <c r="DD11" s="592">
        <v>32722</v>
      </c>
      <c r="DE11" s="587"/>
      <c r="DF11" s="587"/>
      <c r="DG11" s="587"/>
      <c r="DH11" s="587"/>
      <c r="DI11" s="587"/>
      <c r="DJ11" s="587"/>
      <c r="DK11" s="587"/>
      <c r="DL11" s="587"/>
      <c r="DM11" s="587"/>
      <c r="DN11" s="587"/>
      <c r="DO11" s="587"/>
      <c r="DP11" s="588"/>
      <c r="DQ11" s="592">
        <v>40929</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75383</v>
      </c>
      <c r="BH12" s="587"/>
      <c r="BI12" s="587"/>
      <c r="BJ12" s="587"/>
      <c r="BK12" s="587"/>
      <c r="BL12" s="587"/>
      <c r="BM12" s="587"/>
      <c r="BN12" s="588"/>
      <c r="BO12" s="639">
        <v>69.7</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31444</v>
      </c>
      <c r="CS12" s="587"/>
      <c r="CT12" s="587"/>
      <c r="CU12" s="587"/>
      <c r="CV12" s="587"/>
      <c r="CW12" s="587"/>
      <c r="CX12" s="587"/>
      <c r="CY12" s="588"/>
      <c r="CZ12" s="639">
        <v>2.2999999999999998</v>
      </c>
      <c r="DA12" s="639"/>
      <c r="DB12" s="639"/>
      <c r="DC12" s="639"/>
      <c r="DD12" s="592">
        <v>2940</v>
      </c>
      <c r="DE12" s="587"/>
      <c r="DF12" s="587"/>
      <c r="DG12" s="587"/>
      <c r="DH12" s="587"/>
      <c r="DI12" s="587"/>
      <c r="DJ12" s="587"/>
      <c r="DK12" s="587"/>
      <c r="DL12" s="587"/>
      <c r="DM12" s="587"/>
      <c r="DN12" s="587"/>
      <c r="DO12" s="587"/>
      <c r="DP12" s="588"/>
      <c r="DQ12" s="592">
        <v>16377</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10077</v>
      </c>
      <c r="S13" s="587"/>
      <c r="T13" s="587"/>
      <c r="U13" s="587"/>
      <c r="V13" s="587"/>
      <c r="W13" s="587"/>
      <c r="X13" s="587"/>
      <c r="Y13" s="588"/>
      <c r="Z13" s="639">
        <v>0.7</v>
      </c>
      <c r="AA13" s="639"/>
      <c r="AB13" s="639"/>
      <c r="AC13" s="639"/>
      <c r="AD13" s="640">
        <v>10077</v>
      </c>
      <c r="AE13" s="640"/>
      <c r="AF13" s="640"/>
      <c r="AG13" s="640"/>
      <c r="AH13" s="640"/>
      <c r="AI13" s="640"/>
      <c r="AJ13" s="640"/>
      <c r="AK13" s="640"/>
      <c r="AL13" s="609">
        <v>1.1000000000000001</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73911</v>
      </c>
      <c r="BH13" s="587"/>
      <c r="BI13" s="587"/>
      <c r="BJ13" s="587"/>
      <c r="BK13" s="587"/>
      <c r="BL13" s="587"/>
      <c r="BM13" s="587"/>
      <c r="BN13" s="588"/>
      <c r="BO13" s="639">
        <v>68.3</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124013</v>
      </c>
      <c r="CS13" s="587"/>
      <c r="CT13" s="587"/>
      <c r="CU13" s="587"/>
      <c r="CV13" s="587"/>
      <c r="CW13" s="587"/>
      <c r="CX13" s="587"/>
      <c r="CY13" s="588"/>
      <c r="CZ13" s="639">
        <v>9.1999999999999993</v>
      </c>
      <c r="DA13" s="639"/>
      <c r="DB13" s="639"/>
      <c r="DC13" s="639"/>
      <c r="DD13" s="592">
        <v>108001</v>
      </c>
      <c r="DE13" s="587"/>
      <c r="DF13" s="587"/>
      <c r="DG13" s="587"/>
      <c r="DH13" s="587"/>
      <c r="DI13" s="587"/>
      <c r="DJ13" s="587"/>
      <c r="DK13" s="587"/>
      <c r="DL13" s="587"/>
      <c r="DM13" s="587"/>
      <c r="DN13" s="587"/>
      <c r="DO13" s="587"/>
      <c r="DP13" s="588"/>
      <c r="DQ13" s="592">
        <v>110964</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2683</v>
      </c>
      <c r="BH14" s="587"/>
      <c r="BI14" s="587"/>
      <c r="BJ14" s="587"/>
      <c r="BK14" s="587"/>
      <c r="BL14" s="587"/>
      <c r="BM14" s="587"/>
      <c r="BN14" s="588"/>
      <c r="BO14" s="639">
        <v>2.5</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52854</v>
      </c>
      <c r="CS14" s="587"/>
      <c r="CT14" s="587"/>
      <c r="CU14" s="587"/>
      <c r="CV14" s="587"/>
      <c r="CW14" s="587"/>
      <c r="CX14" s="587"/>
      <c r="CY14" s="588"/>
      <c r="CZ14" s="639">
        <v>3.9</v>
      </c>
      <c r="DA14" s="639"/>
      <c r="DB14" s="639"/>
      <c r="DC14" s="639"/>
      <c r="DD14" s="592">
        <v>20739</v>
      </c>
      <c r="DE14" s="587"/>
      <c r="DF14" s="587"/>
      <c r="DG14" s="587"/>
      <c r="DH14" s="587"/>
      <c r="DI14" s="587"/>
      <c r="DJ14" s="587"/>
      <c r="DK14" s="587"/>
      <c r="DL14" s="587"/>
      <c r="DM14" s="587"/>
      <c r="DN14" s="587"/>
      <c r="DO14" s="587"/>
      <c r="DP14" s="588"/>
      <c r="DQ14" s="592">
        <v>37851</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119</v>
      </c>
      <c r="S15" s="587"/>
      <c r="T15" s="587"/>
      <c r="U15" s="587"/>
      <c r="V15" s="587"/>
      <c r="W15" s="587"/>
      <c r="X15" s="587"/>
      <c r="Y15" s="588"/>
      <c r="Z15" s="639">
        <v>0</v>
      </c>
      <c r="AA15" s="639"/>
      <c r="AB15" s="639"/>
      <c r="AC15" s="639"/>
      <c r="AD15" s="640">
        <v>119</v>
      </c>
      <c r="AE15" s="640"/>
      <c r="AF15" s="640"/>
      <c r="AG15" s="640"/>
      <c r="AH15" s="640"/>
      <c r="AI15" s="640"/>
      <c r="AJ15" s="640"/>
      <c r="AK15" s="640"/>
      <c r="AL15" s="609">
        <v>0</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1395</v>
      </c>
      <c r="BH15" s="587"/>
      <c r="BI15" s="587"/>
      <c r="BJ15" s="587"/>
      <c r="BK15" s="587"/>
      <c r="BL15" s="587"/>
      <c r="BM15" s="587"/>
      <c r="BN15" s="588"/>
      <c r="BO15" s="639">
        <v>1.3</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138931</v>
      </c>
      <c r="CS15" s="587"/>
      <c r="CT15" s="587"/>
      <c r="CU15" s="587"/>
      <c r="CV15" s="587"/>
      <c r="CW15" s="587"/>
      <c r="CX15" s="587"/>
      <c r="CY15" s="588"/>
      <c r="CZ15" s="639">
        <v>10.3</v>
      </c>
      <c r="DA15" s="639"/>
      <c r="DB15" s="639"/>
      <c r="DC15" s="639"/>
      <c r="DD15" s="592">
        <v>18615</v>
      </c>
      <c r="DE15" s="587"/>
      <c r="DF15" s="587"/>
      <c r="DG15" s="587"/>
      <c r="DH15" s="587"/>
      <c r="DI15" s="587"/>
      <c r="DJ15" s="587"/>
      <c r="DK15" s="587"/>
      <c r="DL15" s="587"/>
      <c r="DM15" s="587"/>
      <c r="DN15" s="587"/>
      <c r="DO15" s="587"/>
      <c r="DP15" s="588"/>
      <c r="DQ15" s="592">
        <v>106940</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810517</v>
      </c>
      <c r="S16" s="587"/>
      <c r="T16" s="587"/>
      <c r="U16" s="587"/>
      <c r="V16" s="587"/>
      <c r="W16" s="587"/>
      <c r="X16" s="587"/>
      <c r="Y16" s="588"/>
      <c r="Z16" s="639">
        <v>56.8</v>
      </c>
      <c r="AA16" s="639"/>
      <c r="AB16" s="639"/>
      <c r="AC16" s="639"/>
      <c r="AD16" s="640">
        <v>743401</v>
      </c>
      <c r="AE16" s="640"/>
      <c r="AF16" s="640"/>
      <c r="AG16" s="640"/>
      <c r="AH16" s="640"/>
      <c r="AI16" s="640"/>
      <c r="AJ16" s="640"/>
      <c r="AK16" s="640"/>
      <c r="AL16" s="609">
        <v>81.3</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502</v>
      </c>
      <c r="CS16" s="587"/>
      <c r="CT16" s="587"/>
      <c r="CU16" s="587"/>
      <c r="CV16" s="587"/>
      <c r="CW16" s="587"/>
      <c r="CX16" s="587"/>
      <c r="CY16" s="588"/>
      <c r="CZ16" s="639">
        <v>0</v>
      </c>
      <c r="DA16" s="639"/>
      <c r="DB16" s="639"/>
      <c r="DC16" s="639"/>
      <c r="DD16" s="592" t="s">
        <v>112</v>
      </c>
      <c r="DE16" s="587"/>
      <c r="DF16" s="587"/>
      <c r="DG16" s="587"/>
      <c r="DH16" s="587"/>
      <c r="DI16" s="587"/>
      <c r="DJ16" s="587"/>
      <c r="DK16" s="587"/>
      <c r="DL16" s="587"/>
      <c r="DM16" s="587"/>
      <c r="DN16" s="587"/>
      <c r="DO16" s="587"/>
      <c r="DP16" s="588"/>
      <c r="DQ16" s="592">
        <v>402</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743401</v>
      </c>
      <c r="S17" s="587"/>
      <c r="T17" s="587"/>
      <c r="U17" s="587"/>
      <c r="V17" s="587"/>
      <c r="W17" s="587"/>
      <c r="X17" s="587"/>
      <c r="Y17" s="588"/>
      <c r="Z17" s="639">
        <v>52.1</v>
      </c>
      <c r="AA17" s="639"/>
      <c r="AB17" s="639"/>
      <c r="AC17" s="639"/>
      <c r="AD17" s="640">
        <v>743401</v>
      </c>
      <c r="AE17" s="640"/>
      <c r="AF17" s="640"/>
      <c r="AG17" s="640"/>
      <c r="AH17" s="640"/>
      <c r="AI17" s="640"/>
      <c r="AJ17" s="640"/>
      <c r="AK17" s="640"/>
      <c r="AL17" s="609">
        <v>81.3</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171459</v>
      </c>
      <c r="CS17" s="587"/>
      <c r="CT17" s="587"/>
      <c r="CU17" s="587"/>
      <c r="CV17" s="587"/>
      <c r="CW17" s="587"/>
      <c r="CX17" s="587"/>
      <c r="CY17" s="588"/>
      <c r="CZ17" s="639">
        <v>12.7</v>
      </c>
      <c r="DA17" s="639"/>
      <c r="DB17" s="639"/>
      <c r="DC17" s="639"/>
      <c r="DD17" s="592" t="s">
        <v>112</v>
      </c>
      <c r="DE17" s="587"/>
      <c r="DF17" s="587"/>
      <c r="DG17" s="587"/>
      <c r="DH17" s="587"/>
      <c r="DI17" s="587"/>
      <c r="DJ17" s="587"/>
      <c r="DK17" s="587"/>
      <c r="DL17" s="587"/>
      <c r="DM17" s="587"/>
      <c r="DN17" s="587"/>
      <c r="DO17" s="587"/>
      <c r="DP17" s="588"/>
      <c r="DQ17" s="592">
        <v>171459</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67115</v>
      </c>
      <c r="S18" s="587"/>
      <c r="T18" s="587"/>
      <c r="U18" s="587"/>
      <c r="V18" s="587"/>
      <c r="W18" s="587"/>
      <c r="X18" s="587"/>
      <c r="Y18" s="588"/>
      <c r="Z18" s="639">
        <v>4.7</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971887</v>
      </c>
      <c r="S20" s="587"/>
      <c r="T20" s="587"/>
      <c r="U20" s="587"/>
      <c r="V20" s="587"/>
      <c r="W20" s="587"/>
      <c r="X20" s="587"/>
      <c r="Y20" s="588"/>
      <c r="Z20" s="639">
        <v>68.2</v>
      </c>
      <c r="AA20" s="639"/>
      <c r="AB20" s="639"/>
      <c r="AC20" s="639"/>
      <c r="AD20" s="640">
        <v>904771</v>
      </c>
      <c r="AE20" s="640"/>
      <c r="AF20" s="640"/>
      <c r="AG20" s="640"/>
      <c r="AH20" s="640"/>
      <c r="AI20" s="640"/>
      <c r="AJ20" s="640"/>
      <c r="AK20" s="640"/>
      <c r="AL20" s="609">
        <v>98.9</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1347001</v>
      </c>
      <c r="CS20" s="587"/>
      <c r="CT20" s="587"/>
      <c r="CU20" s="587"/>
      <c r="CV20" s="587"/>
      <c r="CW20" s="587"/>
      <c r="CX20" s="587"/>
      <c r="CY20" s="588"/>
      <c r="CZ20" s="639">
        <v>100</v>
      </c>
      <c r="DA20" s="639"/>
      <c r="DB20" s="639"/>
      <c r="DC20" s="639"/>
      <c r="DD20" s="592">
        <v>222165</v>
      </c>
      <c r="DE20" s="587"/>
      <c r="DF20" s="587"/>
      <c r="DG20" s="587"/>
      <c r="DH20" s="587"/>
      <c r="DI20" s="587"/>
      <c r="DJ20" s="587"/>
      <c r="DK20" s="587"/>
      <c r="DL20" s="587"/>
      <c r="DM20" s="587"/>
      <c r="DN20" s="587"/>
      <c r="DO20" s="587"/>
      <c r="DP20" s="588"/>
      <c r="DQ20" s="592">
        <v>1070465</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467</v>
      </c>
      <c r="S21" s="587"/>
      <c r="T21" s="587"/>
      <c r="U21" s="587"/>
      <c r="V21" s="587"/>
      <c r="W21" s="587"/>
      <c r="X21" s="587"/>
      <c r="Y21" s="588"/>
      <c r="Z21" s="639">
        <v>0</v>
      </c>
      <c r="AA21" s="639"/>
      <c r="AB21" s="639"/>
      <c r="AC21" s="639"/>
      <c r="AD21" s="640">
        <v>467</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21759</v>
      </c>
      <c r="S22" s="587"/>
      <c r="T22" s="587"/>
      <c r="U22" s="587"/>
      <c r="V22" s="587"/>
      <c r="W22" s="587"/>
      <c r="X22" s="587"/>
      <c r="Y22" s="588"/>
      <c r="Z22" s="639">
        <v>1.5</v>
      </c>
      <c r="AA22" s="639"/>
      <c r="AB22" s="639"/>
      <c r="AC22" s="639"/>
      <c r="AD22" s="640">
        <v>4157</v>
      </c>
      <c r="AE22" s="640"/>
      <c r="AF22" s="640"/>
      <c r="AG22" s="640"/>
      <c r="AH22" s="640"/>
      <c r="AI22" s="640"/>
      <c r="AJ22" s="640"/>
      <c r="AK22" s="640"/>
      <c r="AL22" s="609">
        <v>0.5</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51162</v>
      </c>
      <c r="S23" s="587"/>
      <c r="T23" s="587"/>
      <c r="U23" s="587"/>
      <c r="V23" s="587"/>
      <c r="W23" s="587"/>
      <c r="X23" s="587"/>
      <c r="Y23" s="588"/>
      <c r="Z23" s="639">
        <v>3.6</v>
      </c>
      <c r="AA23" s="639"/>
      <c r="AB23" s="639"/>
      <c r="AC23" s="639"/>
      <c r="AD23" s="640" t="s">
        <v>112</v>
      </c>
      <c r="AE23" s="640"/>
      <c r="AF23" s="640"/>
      <c r="AG23" s="640"/>
      <c r="AH23" s="640"/>
      <c r="AI23" s="640"/>
      <c r="AJ23" s="640"/>
      <c r="AK23" s="640"/>
      <c r="AL23" s="609" t="s">
        <v>112</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3364</v>
      </c>
      <c r="S24" s="587"/>
      <c r="T24" s="587"/>
      <c r="U24" s="587"/>
      <c r="V24" s="587"/>
      <c r="W24" s="587"/>
      <c r="X24" s="587"/>
      <c r="Y24" s="588"/>
      <c r="Z24" s="639">
        <v>0.2</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483813</v>
      </c>
      <c r="CS24" s="637"/>
      <c r="CT24" s="637"/>
      <c r="CU24" s="637"/>
      <c r="CV24" s="637"/>
      <c r="CW24" s="637"/>
      <c r="CX24" s="637"/>
      <c r="CY24" s="684"/>
      <c r="CZ24" s="688">
        <v>35.9</v>
      </c>
      <c r="DA24" s="689"/>
      <c r="DB24" s="689"/>
      <c r="DC24" s="690"/>
      <c r="DD24" s="683">
        <v>432277</v>
      </c>
      <c r="DE24" s="637"/>
      <c r="DF24" s="637"/>
      <c r="DG24" s="637"/>
      <c r="DH24" s="637"/>
      <c r="DI24" s="637"/>
      <c r="DJ24" s="637"/>
      <c r="DK24" s="684"/>
      <c r="DL24" s="683">
        <v>414866</v>
      </c>
      <c r="DM24" s="637"/>
      <c r="DN24" s="637"/>
      <c r="DO24" s="637"/>
      <c r="DP24" s="637"/>
      <c r="DQ24" s="637"/>
      <c r="DR24" s="637"/>
      <c r="DS24" s="637"/>
      <c r="DT24" s="637"/>
      <c r="DU24" s="637"/>
      <c r="DV24" s="684"/>
      <c r="DW24" s="685">
        <v>42.9</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41633</v>
      </c>
      <c r="S25" s="587"/>
      <c r="T25" s="587"/>
      <c r="U25" s="587"/>
      <c r="V25" s="587"/>
      <c r="W25" s="587"/>
      <c r="X25" s="587"/>
      <c r="Y25" s="588"/>
      <c r="Z25" s="639">
        <v>2.9</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259783</v>
      </c>
      <c r="CS25" s="605"/>
      <c r="CT25" s="605"/>
      <c r="CU25" s="605"/>
      <c r="CV25" s="605"/>
      <c r="CW25" s="605"/>
      <c r="CX25" s="605"/>
      <c r="CY25" s="606"/>
      <c r="CZ25" s="589">
        <v>19.3</v>
      </c>
      <c r="DA25" s="607"/>
      <c r="DB25" s="607"/>
      <c r="DC25" s="608"/>
      <c r="DD25" s="592">
        <v>243658</v>
      </c>
      <c r="DE25" s="605"/>
      <c r="DF25" s="605"/>
      <c r="DG25" s="605"/>
      <c r="DH25" s="605"/>
      <c r="DI25" s="605"/>
      <c r="DJ25" s="605"/>
      <c r="DK25" s="606"/>
      <c r="DL25" s="592">
        <v>227806</v>
      </c>
      <c r="DM25" s="605"/>
      <c r="DN25" s="605"/>
      <c r="DO25" s="605"/>
      <c r="DP25" s="605"/>
      <c r="DQ25" s="605"/>
      <c r="DR25" s="605"/>
      <c r="DS25" s="605"/>
      <c r="DT25" s="605"/>
      <c r="DU25" s="605"/>
      <c r="DV25" s="606"/>
      <c r="DW25" s="609">
        <v>23.6</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157340</v>
      </c>
      <c r="CS26" s="587"/>
      <c r="CT26" s="587"/>
      <c r="CU26" s="587"/>
      <c r="CV26" s="587"/>
      <c r="CW26" s="587"/>
      <c r="CX26" s="587"/>
      <c r="CY26" s="588"/>
      <c r="CZ26" s="589">
        <v>11.7</v>
      </c>
      <c r="DA26" s="607"/>
      <c r="DB26" s="607"/>
      <c r="DC26" s="608"/>
      <c r="DD26" s="592">
        <v>147903</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49476</v>
      </c>
      <c r="S27" s="587"/>
      <c r="T27" s="587"/>
      <c r="U27" s="587"/>
      <c r="V27" s="587"/>
      <c r="W27" s="587"/>
      <c r="X27" s="587"/>
      <c r="Y27" s="588"/>
      <c r="Z27" s="639">
        <v>3.5</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108139</v>
      </c>
      <c r="BH27" s="587"/>
      <c r="BI27" s="587"/>
      <c r="BJ27" s="587"/>
      <c r="BK27" s="587"/>
      <c r="BL27" s="587"/>
      <c r="BM27" s="587"/>
      <c r="BN27" s="588"/>
      <c r="BO27" s="639">
        <v>100</v>
      </c>
      <c r="BP27" s="639"/>
      <c r="BQ27" s="639"/>
      <c r="BR27" s="639"/>
      <c r="BS27" s="592">
        <v>57</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52571</v>
      </c>
      <c r="CS27" s="605"/>
      <c r="CT27" s="605"/>
      <c r="CU27" s="605"/>
      <c r="CV27" s="605"/>
      <c r="CW27" s="605"/>
      <c r="CX27" s="605"/>
      <c r="CY27" s="606"/>
      <c r="CZ27" s="589">
        <v>3.9</v>
      </c>
      <c r="DA27" s="607"/>
      <c r="DB27" s="607"/>
      <c r="DC27" s="608"/>
      <c r="DD27" s="592">
        <v>17160</v>
      </c>
      <c r="DE27" s="605"/>
      <c r="DF27" s="605"/>
      <c r="DG27" s="605"/>
      <c r="DH27" s="605"/>
      <c r="DI27" s="605"/>
      <c r="DJ27" s="605"/>
      <c r="DK27" s="606"/>
      <c r="DL27" s="592">
        <v>15601</v>
      </c>
      <c r="DM27" s="605"/>
      <c r="DN27" s="605"/>
      <c r="DO27" s="605"/>
      <c r="DP27" s="605"/>
      <c r="DQ27" s="605"/>
      <c r="DR27" s="605"/>
      <c r="DS27" s="605"/>
      <c r="DT27" s="605"/>
      <c r="DU27" s="605"/>
      <c r="DV27" s="606"/>
      <c r="DW27" s="609">
        <v>1.6</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22513</v>
      </c>
      <c r="S28" s="587"/>
      <c r="T28" s="587"/>
      <c r="U28" s="587"/>
      <c r="V28" s="587"/>
      <c r="W28" s="587"/>
      <c r="X28" s="587"/>
      <c r="Y28" s="588"/>
      <c r="Z28" s="639">
        <v>1.6</v>
      </c>
      <c r="AA28" s="639"/>
      <c r="AB28" s="639"/>
      <c r="AC28" s="639"/>
      <c r="AD28" s="640">
        <v>5053</v>
      </c>
      <c r="AE28" s="640"/>
      <c r="AF28" s="640"/>
      <c r="AG28" s="640"/>
      <c r="AH28" s="640"/>
      <c r="AI28" s="640"/>
      <c r="AJ28" s="640"/>
      <c r="AK28" s="640"/>
      <c r="AL28" s="609">
        <v>0.6</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171459</v>
      </c>
      <c r="CS28" s="587"/>
      <c r="CT28" s="587"/>
      <c r="CU28" s="587"/>
      <c r="CV28" s="587"/>
      <c r="CW28" s="587"/>
      <c r="CX28" s="587"/>
      <c r="CY28" s="588"/>
      <c r="CZ28" s="589">
        <v>12.7</v>
      </c>
      <c r="DA28" s="607"/>
      <c r="DB28" s="607"/>
      <c r="DC28" s="608"/>
      <c r="DD28" s="592">
        <v>171459</v>
      </c>
      <c r="DE28" s="587"/>
      <c r="DF28" s="587"/>
      <c r="DG28" s="587"/>
      <c r="DH28" s="587"/>
      <c r="DI28" s="587"/>
      <c r="DJ28" s="587"/>
      <c r="DK28" s="588"/>
      <c r="DL28" s="592">
        <v>171459</v>
      </c>
      <c r="DM28" s="587"/>
      <c r="DN28" s="587"/>
      <c r="DO28" s="587"/>
      <c r="DP28" s="587"/>
      <c r="DQ28" s="587"/>
      <c r="DR28" s="587"/>
      <c r="DS28" s="587"/>
      <c r="DT28" s="587"/>
      <c r="DU28" s="587"/>
      <c r="DV28" s="588"/>
      <c r="DW28" s="609">
        <v>17.7</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180</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171459</v>
      </c>
      <c r="CS29" s="605"/>
      <c r="CT29" s="605"/>
      <c r="CU29" s="605"/>
      <c r="CV29" s="605"/>
      <c r="CW29" s="605"/>
      <c r="CX29" s="605"/>
      <c r="CY29" s="606"/>
      <c r="CZ29" s="589">
        <v>12.7</v>
      </c>
      <c r="DA29" s="607"/>
      <c r="DB29" s="607"/>
      <c r="DC29" s="608"/>
      <c r="DD29" s="592">
        <v>171459</v>
      </c>
      <c r="DE29" s="605"/>
      <c r="DF29" s="605"/>
      <c r="DG29" s="605"/>
      <c r="DH29" s="605"/>
      <c r="DI29" s="605"/>
      <c r="DJ29" s="605"/>
      <c r="DK29" s="606"/>
      <c r="DL29" s="592">
        <v>171459</v>
      </c>
      <c r="DM29" s="605"/>
      <c r="DN29" s="605"/>
      <c r="DO29" s="605"/>
      <c r="DP29" s="605"/>
      <c r="DQ29" s="605"/>
      <c r="DR29" s="605"/>
      <c r="DS29" s="605"/>
      <c r="DT29" s="605"/>
      <c r="DU29" s="605"/>
      <c r="DV29" s="606"/>
      <c r="DW29" s="609">
        <v>17.7</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14191</v>
      </c>
      <c r="S30" s="587"/>
      <c r="T30" s="587"/>
      <c r="U30" s="587"/>
      <c r="V30" s="587"/>
      <c r="W30" s="587"/>
      <c r="X30" s="587"/>
      <c r="Y30" s="588"/>
      <c r="Z30" s="639">
        <v>1</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99.6</v>
      </c>
      <c r="BH30" s="653"/>
      <c r="BI30" s="653"/>
      <c r="BJ30" s="653"/>
      <c r="BK30" s="653"/>
      <c r="BL30" s="653"/>
      <c r="BM30" s="654">
        <v>99</v>
      </c>
      <c r="BN30" s="653"/>
      <c r="BO30" s="653"/>
      <c r="BP30" s="653"/>
      <c r="BQ30" s="655"/>
      <c r="BR30" s="652">
        <v>99.4</v>
      </c>
      <c r="BS30" s="653"/>
      <c r="BT30" s="653"/>
      <c r="BU30" s="653"/>
      <c r="BV30" s="653"/>
      <c r="BW30" s="653"/>
      <c r="BX30" s="654">
        <v>98.9</v>
      </c>
      <c r="BY30" s="653"/>
      <c r="BZ30" s="653"/>
      <c r="CA30" s="653"/>
      <c r="CB30" s="655"/>
      <c r="CD30" s="658"/>
      <c r="CE30" s="659"/>
      <c r="CF30" s="623" t="s">
        <v>292</v>
      </c>
      <c r="CG30" s="620"/>
      <c r="CH30" s="620"/>
      <c r="CI30" s="620"/>
      <c r="CJ30" s="620"/>
      <c r="CK30" s="620"/>
      <c r="CL30" s="620"/>
      <c r="CM30" s="620"/>
      <c r="CN30" s="620"/>
      <c r="CO30" s="620"/>
      <c r="CP30" s="620"/>
      <c r="CQ30" s="621"/>
      <c r="CR30" s="586">
        <v>153166</v>
      </c>
      <c r="CS30" s="587"/>
      <c r="CT30" s="587"/>
      <c r="CU30" s="587"/>
      <c r="CV30" s="587"/>
      <c r="CW30" s="587"/>
      <c r="CX30" s="587"/>
      <c r="CY30" s="588"/>
      <c r="CZ30" s="589">
        <v>11.4</v>
      </c>
      <c r="DA30" s="607"/>
      <c r="DB30" s="607"/>
      <c r="DC30" s="608"/>
      <c r="DD30" s="592">
        <v>153166</v>
      </c>
      <c r="DE30" s="587"/>
      <c r="DF30" s="587"/>
      <c r="DG30" s="587"/>
      <c r="DH30" s="587"/>
      <c r="DI30" s="587"/>
      <c r="DJ30" s="587"/>
      <c r="DK30" s="588"/>
      <c r="DL30" s="592">
        <v>153166</v>
      </c>
      <c r="DM30" s="587"/>
      <c r="DN30" s="587"/>
      <c r="DO30" s="587"/>
      <c r="DP30" s="587"/>
      <c r="DQ30" s="587"/>
      <c r="DR30" s="587"/>
      <c r="DS30" s="587"/>
      <c r="DT30" s="587"/>
      <c r="DU30" s="587"/>
      <c r="DV30" s="588"/>
      <c r="DW30" s="609">
        <v>15.8</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66681</v>
      </c>
      <c r="S31" s="587"/>
      <c r="T31" s="587"/>
      <c r="U31" s="587"/>
      <c r="V31" s="587"/>
      <c r="W31" s="587"/>
      <c r="X31" s="587"/>
      <c r="Y31" s="588"/>
      <c r="Z31" s="639">
        <v>4.7</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99.3</v>
      </c>
      <c r="BH31" s="605"/>
      <c r="BI31" s="605"/>
      <c r="BJ31" s="605"/>
      <c r="BK31" s="605"/>
      <c r="BL31" s="605"/>
      <c r="BM31" s="641">
        <v>97.7</v>
      </c>
      <c r="BN31" s="651"/>
      <c r="BO31" s="651"/>
      <c r="BP31" s="651"/>
      <c r="BQ31" s="615"/>
      <c r="BR31" s="650">
        <v>98.1</v>
      </c>
      <c r="BS31" s="605"/>
      <c r="BT31" s="605"/>
      <c r="BU31" s="605"/>
      <c r="BV31" s="605"/>
      <c r="BW31" s="605"/>
      <c r="BX31" s="641">
        <v>97</v>
      </c>
      <c r="BY31" s="651"/>
      <c r="BZ31" s="651"/>
      <c r="CA31" s="651"/>
      <c r="CB31" s="615"/>
      <c r="CD31" s="658"/>
      <c r="CE31" s="659"/>
      <c r="CF31" s="623" t="s">
        <v>296</v>
      </c>
      <c r="CG31" s="620"/>
      <c r="CH31" s="620"/>
      <c r="CI31" s="620"/>
      <c r="CJ31" s="620"/>
      <c r="CK31" s="620"/>
      <c r="CL31" s="620"/>
      <c r="CM31" s="620"/>
      <c r="CN31" s="620"/>
      <c r="CO31" s="620"/>
      <c r="CP31" s="620"/>
      <c r="CQ31" s="621"/>
      <c r="CR31" s="586">
        <v>18293</v>
      </c>
      <c r="CS31" s="605"/>
      <c r="CT31" s="605"/>
      <c r="CU31" s="605"/>
      <c r="CV31" s="605"/>
      <c r="CW31" s="605"/>
      <c r="CX31" s="605"/>
      <c r="CY31" s="606"/>
      <c r="CZ31" s="589">
        <v>1.4</v>
      </c>
      <c r="DA31" s="607"/>
      <c r="DB31" s="607"/>
      <c r="DC31" s="608"/>
      <c r="DD31" s="592">
        <v>18293</v>
      </c>
      <c r="DE31" s="605"/>
      <c r="DF31" s="605"/>
      <c r="DG31" s="605"/>
      <c r="DH31" s="605"/>
      <c r="DI31" s="605"/>
      <c r="DJ31" s="605"/>
      <c r="DK31" s="606"/>
      <c r="DL31" s="592">
        <v>18293</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47533</v>
      </c>
      <c r="S32" s="587"/>
      <c r="T32" s="587"/>
      <c r="U32" s="587"/>
      <c r="V32" s="587"/>
      <c r="W32" s="587"/>
      <c r="X32" s="587"/>
      <c r="Y32" s="588"/>
      <c r="Z32" s="639">
        <v>3.3</v>
      </c>
      <c r="AA32" s="639"/>
      <c r="AB32" s="639"/>
      <c r="AC32" s="639"/>
      <c r="AD32" s="640">
        <v>135</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99.7</v>
      </c>
      <c r="BH32" s="571"/>
      <c r="BI32" s="571"/>
      <c r="BJ32" s="571"/>
      <c r="BK32" s="571"/>
      <c r="BL32" s="571"/>
      <c r="BM32" s="634">
        <v>99.5</v>
      </c>
      <c r="BN32" s="571"/>
      <c r="BO32" s="571"/>
      <c r="BP32" s="571"/>
      <c r="BQ32" s="628"/>
      <c r="BR32" s="649">
        <v>99.8</v>
      </c>
      <c r="BS32" s="571"/>
      <c r="BT32" s="571"/>
      <c r="BU32" s="571"/>
      <c r="BV32" s="571"/>
      <c r="BW32" s="571"/>
      <c r="BX32" s="634">
        <v>99.5</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135000</v>
      </c>
      <c r="S33" s="587"/>
      <c r="T33" s="587"/>
      <c r="U33" s="587"/>
      <c r="V33" s="587"/>
      <c r="W33" s="587"/>
      <c r="X33" s="587"/>
      <c r="Y33" s="588"/>
      <c r="Z33" s="639">
        <v>9.5</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640521</v>
      </c>
      <c r="CS33" s="605"/>
      <c r="CT33" s="605"/>
      <c r="CU33" s="605"/>
      <c r="CV33" s="605"/>
      <c r="CW33" s="605"/>
      <c r="CX33" s="605"/>
      <c r="CY33" s="606"/>
      <c r="CZ33" s="589">
        <v>47.6</v>
      </c>
      <c r="DA33" s="607"/>
      <c r="DB33" s="607"/>
      <c r="DC33" s="608"/>
      <c r="DD33" s="592">
        <v>469874</v>
      </c>
      <c r="DE33" s="605"/>
      <c r="DF33" s="605"/>
      <c r="DG33" s="605"/>
      <c r="DH33" s="605"/>
      <c r="DI33" s="605"/>
      <c r="DJ33" s="605"/>
      <c r="DK33" s="606"/>
      <c r="DL33" s="592">
        <v>271759</v>
      </c>
      <c r="DM33" s="605"/>
      <c r="DN33" s="605"/>
      <c r="DO33" s="605"/>
      <c r="DP33" s="605"/>
      <c r="DQ33" s="605"/>
      <c r="DR33" s="605"/>
      <c r="DS33" s="605"/>
      <c r="DT33" s="605"/>
      <c r="DU33" s="605"/>
      <c r="DV33" s="606"/>
      <c r="DW33" s="609">
        <v>28.1</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219749</v>
      </c>
      <c r="CS34" s="587"/>
      <c r="CT34" s="587"/>
      <c r="CU34" s="587"/>
      <c r="CV34" s="587"/>
      <c r="CW34" s="587"/>
      <c r="CX34" s="587"/>
      <c r="CY34" s="588"/>
      <c r="CZ34" s="589">
        <v>16.3</v>
      </c>
      <c r="DA34" s="607"/>
      <c r="DB34" s="607"/>
      <c r="DC34" s="608"/>
      <c r="DD34" s="592">
        <v>152525</v>
      </c>
      <c r="DE34" s="587"/>
      <c r="DF34" s="587"/>
      <c r="DG34" s="587"/>
      <c r="DH34" s="587"/>
      <c r="DI34" s="587"/>
      <c r="DJ34" s="587"/>
      <c r="DK34" s="588"/>
      <c r="DL34" s="592">
        <v>111583</v>
      </c>
      <c r="DM34" s="587"/>
      <c r="DN34" s="587"/>
      <c r="DO34" s="587"/>
      <c r="DP34" s="587"/>
      <c r="DQ34" s="587"/>
      <c r="DR34" s="587"/>
      <c r="DS34" s="587"/>
      <c r="DT34" s="587"/>
      <c r="DU34" s="587"/>
      <c r="DV34" s="588"/>
      <c r="DW34" s="609">
        <v>11.5</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52000</v>
      </c>
      <c r="S35" s="587"/>
      <c r="T35" s="587"/>
      <c r="U35" s="587"/>
      <c r="V35" s="587"/>
      <c r="W35" s="587"/>
      <c r="X35" s="587"/>
      <c r="Y35" s="588"/>
      <c r="Z35" s="639">
        <v>3.6</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162012</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1298</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7590</v>
      </c>
      <c r="CS35" s="605"/>
      <c r="CT35" s="605"/>
      <c r="CU35" s="605"/>
      <c r="CV35" s="605"/>
      <c r="CW35" s="605"/>
      <c r="CX35" s="605"/>
      <c r="CY35" s="606"/>
      <c r="CZ35" s="589">
        <v>0.6</v>
      </c>
      <c r="DA35" s="607"/>
      <c r="DB35" s="607"/>
      <c r="DC35" s="608"/>
      <c r="DD35" s="592">
        <v>5545</v>
      </c>
      <c r="DE35" s="605"/>
      <c r="DF35" s="605"/>
      <c r="DG35" s="605"/>
      <c r="DH35" s="605"/>
      <c r="DI35" s="605"/>
      <c r="DJ35" s="605"/>
      <c r="DK35" s="606"/>
      <c r="DL35" s="592">
        <v>5402</v>
      </c>
      <c r="DM35" s="605"/>
      <c r="DN35" s="605"/>
      <c r="DO35" s="605"/>
      <c r="DP35" s="605"/>
      <c r="DQ35" s="605"/>
      <c r="DR35" s="605"/>
      <c r="DS35" s="605"/>
      <c r="DT35" s="605"/>
      <c r="DU35" s="605"/>
      <c r="DV35" s="606"/>
      <c r="DW35" s="609">
        <v>0.6</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1425846</v>
      </c>
      <c r="S36" s="627"/>
      <c r="T36" s="627"/>
      <c r="U36" s="627"/>
      <c r="V36" s="627"/>
      <c r="W36" s="627"/>
      <c r="X36" s="627"/>
      <c r="Y36" s="630"/>
      <c r="Z36" s="631">
        <v>100</v>
      </c>
      <c r="AA36" s="631"/>
      <c r="AB36" s="631"/>
      <c r="AC36" s="631"/>
      <c r="AD36" s="632">
        <v>914583</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73706</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-702</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151889</v>
      </c>
      <c r="CS36" s="587"/>
      <c r="CT36" s="587"/>
      <c r="CU36" s="587"/>
      <c r="CV36" s="587"/>
      <c r="CW36" s="587"/>
      <c r="CX36" s="587"/>
      <c r="CY36" s="588"/>
      <c r="CZ36" s="589">
        <v>11.3</v>
      </c>
      <c r="DA36" s="607"/>
      <c r="DB36" s="607"/>
      <c r="DC36" s="608"/>
      <c r="DD36" s="592">
        <v>90755</v>
      </c>
      <c r="DE36" s="587"/>
      <c r="DF36" s="587"/>
      <c r="DG36" s="587"/>
      <c r="DH36" s="587"/>
      <c r="DI36" s="587"/>
      <c r="DJ36" s="587"/>
      <c r="DK36" s="588"/>
      <c r="DL36" s="592">
        <v>73706</v>
      </c>
      <c r="DM36" s="587"/>
      <c r="DN36" s="587"/>
      <c r="DO36" s="587"/>
      <c r="DP36" s="587"/>
      <c r="DQ36" s="587"/>
      <c r="DR36" s="587"/>
      <c r="DS36" s="587"/>
      <c r="DT36" s="587"/>
      <c r="DU36" s="587"/>
      <c r="DV36" s="588"/>
      <c r="DW36" s="609">
        <v>7.6</v>
      </c>
      <c r="DX36" s="610"/>
      <c r="DY36" s="610"/>
      <c r="DZ36" s="610"/>
      <c r="EA36" s="610"/>
      <c r="EB36" s="610"/>
      <c r="EC36" s="611"/>
    </row>
    <row r="37" spans="2:133" ht="11.25" customHeight="1">
      <c r="AQ37" s="612" t="s">
        <v>314</v>
      </c>
      <c r="AR37" s="613"/>
      <c r="AS37" s="613"/>
      <c r="AT37" s="613"/>
      <c r="AU37" s="613"/>
      <c r="AV37" s="613"/>
      <c r="AW37" s="613"/>
      <c r="AX37" s="613"/>
      <c r="AY37" s="614"/>
      <c r="AZ37" s="586">
        <v>9583</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140</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74047</v>
      </c>
      <c r="CS37" s="605"/>
      <c r="CT37" s="605"/>
      <c r="CU37" s="605"/>
      <c r="CV37" s="605"/>
      <c r="CW37" s="605"/>
      <c r="CX37" s="605"/>
      <c r="CY37" s="606"/>
      <c r="CZ37" s="589">
        <v>5.5</v>
      </c>
      <c r="DA37" s="607"/>
      <c r="DB37" s="607"/>
      <c r="DC37" s="608"/>
      <c r="DD37" s="592">
        <v>47597</v>
      </c>
      <c r="DE37" s="605"/>
      <c r="DF37" s="605"/>
      <c r="DG37" s="605"/>
      <c r="DH37" s="605"/>
      <c r="DI37" s="605"/>
      <c r="DJ37" s="605"/>
      <c r="DK37" s="606"/>
      <c r="DL37" s="592">
        <v>41439</v>
      </c>
      <c r="DM37" s="605"/>
      <c r="DN37" s="605"/>
      <c r="DO37" s="605"/>
      <c r="DP37" s="605"/>
      <c r="DQ37" s="605"/>
      <c r="DR37" s="605"/>
      <c r="DS37" s="605"/>
      <c r="DT37" s="605"/>
      <c r="DU37" s="605"/>
      <c r="DV37" s="606"/>
      <c r="DW37" s="609">
        <v>4.3</v>
      </c>
      <c r="DX37" s="610"/>
      <c r="DY37" s="610"/>
      <c r="DZ37" s="610"/>
      <c r="EA37" s="610"/>
      <c r="EB37" s="610"/>
      <c r="EC37" s="611"/>
    </row>
    <row r="38" spans="2:133" ht="11.25" customHeight="1">
      <c r="AQ38" s="612" t="s">
        <v>317</v>
      </c>
      <c r="AR38" s="613"/>
      <c r="AS38" s="613"/>
      <c r="AT38" s="613"/>
      <c r="AU38" s="613"/>
      <c r="AV38" s="613"/>
      <c r="AW38" s="613"/>
      <c r="AX38" s="613"/>
      <c r="AY38" s="614"/>
      <c r="AZ38" s="586">
        <v>1233</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227</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162012</v>
      </c>
      <c r="CS38" s="587"/>
      <c r="CT38" s="587"/>
      <c r="CU38" s="587"/>
      <c r="CV38" s="587"/>
      <c r="CW38" s="587"/>
      <c r="CX38" s="587"/>
      <c r="CY38" s="588"/>
      <c r="CZ38" s="589">
        <v>12</v>
      </c>
      <c r="DA38" s="607"/>
      <c r="DB38" s="607"/>
      <c r="DC38" s="608"/>
      <c r="DD38" s="592">
        <v>132430</v>
      </c>
      <c r="DE38" s="587"/>
      <c r="DF38" s="587"/>
      <c r="DG38" s="587"/>
      <c r="DH38" s="587"/>
      <c r="DI38" s="587"/>
      <c r="DJ38" s="587"/>
      <c r="DK38" s="588"/>
      <c r="DL38" s="592">
        <v>81068</v>
      </c>
      <c r="DM38" s="587"/>
      <c r="DN38" s="587"/>
      <c r="DO38" s="587"/>
      <c r="DP38" s="587"/>
      <c r="DQ38" s="587"/>
      <c r="DR38" s="587"/>
      <c r="DS38" s="587"/>
      <c r="DT38" s="587"/>
      <c r="DU38" s="587"/>
      <c r="DV38" s="588"/>
      <c r="DW38" s="609">
        <v>8.4</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96</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99281</v>
      </c>
      <c r="CS39" s="605"/>
      <c r="CT39" s="605"/>
      <c r="CU39" s="605"/>
      <c r="CV39" s="605"/>
      <c r="CW39" s="605"/>
      <c r="CX39" s="605"/>
      <c r="CY39" s="606"/>
      <c r="CZ39" s="589">
        <v>7.4</v>
      </c>
      <c r="DA39" s="607"/>
      <c r="DB39" s="607"/>
      <c r="DC39" s="608"/>
      <c r="DD39" s="592">
        <v>88619</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14084</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76</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t="s">
        <v>321</v>
      </c>
      <c r="CS40" s="587"/>
      <c r="CT40" s="587"/>
      <c r="CU40" s="587"/>
      <c r="CV40" s="587"/>
      <c r="CW40" s="587"/>
      <c r="CX40" s="587"/>
      <c r="CY40" s="588"/>
      <c r="CZ40" s="589" t="s">
        <v>321</v>
      </c>
      <c r="DA40" s="607"/>
      <c r="DB40" s="607"/>
      <c r="DC40" s="608"/>
      <c r="DD40" s="592" t="s">
        <v>321</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63406</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227</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222667</v>
      </c>
      <c r="CS42" s="587"/>
      <c r="CT42" s="587"/>
      <c r="CU42" s="587"/>
      <c r="CV42" s="587"/>
      <c r="CW42" s="587"/>
      <c r="CX42" s="587"/>
      <c r="CY42" s="588"/>
      <c r="CZ42" s="589">
        <v>16.5</v>
      </c>
      <c r="DA42" s="590"/>
      <c r="DB42" s="590"/>
      <c r="DC42" s="591"/>
      <c r="DD42" s="592">
        <v>168314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7533</v>
      </c>
      <c r="CS43" s="605"/>
      <c r="CT43" s="605"/>
      <c r="CU43" s="605"/>
      <c r="CV43" s="605"/>
      <c r="CW43" s="605"/>
      <c r="CX43" s="605"/>
      <c r="CY43" s="606"/>
      <c r="CZ43" s="589">
        <v>0.6</v>
      </c>
      <c r="DA43" s="607"/>
      <c r="DB43" s="607"/>
      <c r="DC43" s="608"/>
      <c r="DD43" s="592">
        <v>7533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222165</v>
      </c>
      <c r="CS44" s="587"/>
      <c r="CT44" s="587"/>
      <c r="CU44" s="587"/>
      <c r="CV44" s="587"/>
      <c r="CW44" s="587"/>
      <c r="CX44" s="587"/>
      <c r="CY44" s="588"/>
      <c r="CZ44" s="589">
        <v>16.5</v>
      </c>
      <c r="DA44" s="590"/>
      <c r="DB44" s="590"/>
      <c r="DC44" s="591"/>
      <c r="DD44" s="592">
        <v>167912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51748</v>
      </c>
      <c r="CS45" s="605"/>
      <c r="CT45" s="605"/>
      <c r="CU45" s="605"/>
      <c r="CV45" s="605"/>
      <c r="CW45" s="605"/>
      <c r="CX45" s="605"/>
      <c r="CY45" s="606"/>
      <c r="CZ45" s="589">
        <v>3.8</v>
      </c>
      <c r="DA45" s="607"/>
      <c r="DB45" s="607"/>
      <c r="DC45" s="608"/>
      <c r="DD45" s="592">
        <v>26295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170417</v>
      </c>
      <c r="CS46" s="587"/>
      <c r="CT46" s="587"/>
      <c r="CU46" s="587"/>
      <c r="CV46" s="587"/>
      <c r="CW46" s="587"/>
      <c r="CX46" s="587"/>
      <c r="CY46" s="588"/>
      <c r="CZ46" s="589">
        <v>12.7</v>
      </c>
      <c r="DA46" s="590"/>
      <c r="DB46" s="590"/>
      <c r="DC46" s="591"/>
      <c r="DD46" s="592">
        <v>141617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502</v>
      </c>
      <c r="CS47" s="605"/>
      <c r="CT47" s="605"/>
      <c r="CU47" s="605"/>
      <c r="CV47" s="605"/>
      <c r="CW47" s="605"/>
      <c r="CX47" s="605"/>
      <c r="CY47" s="606"/>
      <c r="CZ47" s="589">
        <v>0</v>
      </c>
      <c r="DA47" s="607"/>
      <c r="DB47" s="607"/>
      <c r="DC47" s="608"/>
      <c r="DD47" s="592">
        <v>402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1347001</v>
      </c>
      <c r="CS49" s="571"/>
      <c r="CT49" s="571"/>
      <c r="CU49" s="571"/>
      <c r="CV49" s="571"/>
      <c r="CW49" s="571"/>
      <c r="CX49" s="571"/>
      <c r="CY49" s="572"/>
      <c r="CZ49" s="573">
        <v>100</v>
      </c>
      <c r="DA49" s="574"/>
      <c r="DB49" s="574"/>
      <c r="DC49" s="575"/>
      <c r="DD49" s="576">
        <v>1070465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25" zoomScaleSheetLayoutView="70" workbookViewId="0">
      <selection activeCell="AZ63" sqref="AZ63:BD6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1374</v>
      </c>
      <c r="R7" s="1099"/>
      <c r="S7" s="1099"/>
      <c r="T7" s="1099"/>
      <c r="U7" s="1099"/>
      <c r="V7" s="1099">
        <v>1299</v>
      </c>
      <c r="W7" s="1099"/>
      <c r="X7" s="1099"/>
      <c r="Y7" s="1099"/>
      <c r="Z7" s="1099"/>
      <c r="AA7" s="1099">
        <v>75</v>
      </c>
      <c r="AB7" s="1099"/>
      <c r="AC7" s="1099"/>
      <c r="AD7" s="1099"/>
      <c r="AE7" s="1100"/>
      <c r="AF7" s="1101">
        <v>71</v>
      </c>
      <c r="AG7" s="1102"/>
      <c r="AH7" s="1102"/>
      <c r="AI7" s="1102"/>
      <c r="AJ7" s="1103"/>
      <c r="AK7" s="1085" t="s">
        <v>554</v>
      </c>
      <c r="AL7" s="1086"/>
      <c r="AM7" s="1086"/>
      <c r="AN7" s="1086"/>
      <c r="AO7" s="1086"/>
      <c r="AP7" s="1086">
        <v>1470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26</v>
      </c>
      <c r="R8" s="1038"/>
      <c r="S8" s="1038"/>
      <c r="T8" s="1038"/>
      <c r="U8" s="1038"/>
      <c r="V8" s="1038">
        <v>25</v>
      </c>
      <c r="W8" s="1038"/>
      <c r="X8" s="1038"/>
      <c r="Y8" s="1038"/>
      <c r="Z8" s="1038"/>
      <c r="AA8" s="1038">
        <v>1</v>
      </c>
      <c r="AB8" s="1038"/>
      <c r="AC8" s="1038"/>
      <c r="AD8" s="1038"/>
      <c r="AE8" s="1039"/>
      <c r="AF8" s="1013">
        <v>1</v>
      </c>
      <c r="AG8" s="1014"/>
      <c r="AH8" s="1014"/>
      <c r="AI8" s="1014"/>
      <c r="AJ8" s="1015"/>
      <c r="AK8" s="1080" t="s">
        <v>555</v>
      </c>
      <c r="AL8" s="1081"/>
      <c r="AM8" s="1081"/>
      <c r="AN8" s="1081"/>
      <c r="AO8" s="1081"/>
      <c r="AP8" s="1081" t="s">
        <v>556</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t="s">
        <v>367</v>
      </c>
      <c r="C9" s="1032"/>
      <c r="D9" s="1032"/>
      <c r="E9" s="1032"/>
      <c r="F9" s="1032"/>
      <c r="G9" s="1032"/>
      <c r="H9" s="1032"/>
      <c r="I9" s="1032"/>
      <c r="J9" s="1032"/>
      <c r="K9" s="1032"/>
      <c r="L9" s="1032"/>
      <c r="M9" s="1032"/>
      <c r="N9" s="1032"/>
      <c r="O9" s="1032"/>
      <c r="P9" s="1033"/>
      <c r="Q9" s="1037">
        <v>52</v>
      </c>
      <c r="R9" s="1038"/>
      <c r="S9" s="1038"/>
      <c r="T9" s="1038"/>
      <c r="U9" s="1038"/>
      <c r="V9" s="1038">
        <v>50</v>
      </c>
      <c r="W9" s="1038"/>
      <c r="X9" s="1038"/>
      <c r="Y9" s="1038"/>
      <c r="Z9" s="1038"/>
      <c r="AA9" s="1038">
        <v>2</v>
      </c>
      <c r="AB9" s="1038"/>
      <c r="AC9" s="1038"/>
      <c r="AD9" s="1038"/>
      <c r="AE9" s="1039"/>
      <c r="AF9" s="1013">
        <v>2</v>
      </c>
      <c r="AG9" s="1014"/>
      <c r="AH9" s="1014"/>
      <c r="AI9" s="1014"/>
      <c r="AJ9" s="1015"/>
      <c r="AK9" s="1080" t="s">
        <v>556</v>
      </c>
      <c r="AL9" s="1081"/>
      <c r="AM9" s="1081"/>
      <c r="AN9" s="1081"/>
      <c r="AO9" s="1081"/>
      <c r="AP9" s="1081" t="s">
        <v>556</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1452</v>
      </c>
      <c r="R23" s="1063"/>
      <c r="S23" s="1063"/>
      <c r="T23" s="1063"/>
      <c r="U23" s="1063"/>
      <c r="V23" s="1063">
        <v>1374</v>
      </c>
      <c r="W23" s="1063"/>
      <c r="X23" s="1063"/>
      <c r="Y23" s="1063"/>
      <c r="Z23" s="1063"/>
      <c r="AA23" s="1063">
        <v>78</v>
      </c>
      <c r="AB23" s="1063"/>
      <c r="AC23" s="1063"/>
      <c r="AD23" s="1063"/>
      <c r="AE23" s="1064"/>
      <c r="AF23" s="1065">
        <v>75</v>
      </c>
      <c r="AG23" s="1063"/>
      <c r="AH23" s="1063"/>
      <c r="AI23" s="1063"/>
      <c r="AJ23" s="1066"/>
      <c r="AK23" s="1067"/>
      <c r="AL23" s="1068"/>
      <c r="AM23" s="1068"/>
      <c r="AN23" s="1068"/>
      <c r="AO23" s="1068"/>
      <c r="AP23" s="1063">
        <v>1470</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93</v>
      </c>
      <c r="R28" s="1048"/>
      <c r="S28" s="1048"/>
      <c r="T28" s="1048"/>
      <c r="U28" s="1048"/>
      <c r="V28" s="1048">
        <v>92</v>
      </c>
      <c r="W28" s="1048"/>
      <c r="X28" s="1048"/>
      <c r="Y28" s="1048"/>
      <c r="Z28" s="1048"/>
      <c r="AA28" s="1048">
        <v>1</v>
      </c>
      <c r="AB28" s="1048"/>
      <c r="AC28" s="1048"/>
      <c r="AD28" s="1048"/>
      <c r="AE28" s="1049"/>
      <c r="AF28" s="1050">
        <v>1</v>
      </c>
      <c r="AG28" s="1048"/>
      <c r="AH28" s="1048"/>
      <c r="AI28" s="1048"/>
      <c r="AJ28" s="1051"/>
      <c r="AK28" s="1052" t="s">
        <v>555</v>
      </c>
      <c r="AL28" s="1040"/>
      <c r="AM28" s="1040"/>
      <c r="AN28" s="1040"/>
      <c r="AO28" s="1040"/>
      <c r="AP28" s="1040" t="s">
        <v>556</v>
      </c>
      <c r="AQ28" s="1040"/>
      <c r="AR28" s="1040"/>
      <c r="AS28" s="1040"/>
      <c r="AT28" s="1040"/>
      <c r="AU28" s="1040" t="s">
        <v>556</v>
      </c>
      <c r="AV28" s="1040"/>
      <c r="AW28" s="1040"/>
      <c r="AX28" s="1040"/>
      <c r="AY28" s="1040"/>
      <c r="AZ28" s="1041" t="s">
        <v>557</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382</v>
      </c>
      <c r="C29" s="1032"/>
      <c r="D29" s="1032"/>
      <c r="E29" s="1032"/>
      <c r="F29" s="1032"/>
      <c r="G29" s="1032"/>
      <c r="H29" s="1032"/>
      <c r="I29" s="1032"/>
      <c r="J29" s="1032"/>
      <c r="K29" s="1032"/>
      <c r="L29" s="1032"/>
      <c r="M29" s="1032"/>
      <c r="N29" s="1032"/>
      <c r="O29" s="1032"/>
      <c r="P29" s="1033"/>
      <c r="Q29" s="1037">
        <v>162</v>
      </c>
      <c r="R29" s="1038"/>
      <c r="S29" s="1038"/>
      <c r="T29" s="1038"/>
      <c r="U29" s="1038"/>
      <c r="V29" s="1038">
        <v>154</v>
      </c>
      <c r="W29" s="1038"/>
      <c r="X29" s="1038"/>
      <c r="Y29" s="1038"/>
      <c r="Z29" s="1038"/>
      <c r="AA29" s="1038">
        <v>8</v>
      </c>
      <c r="AB29" s="1038"/>
      <c r="AC29" s="1038"/>
      <c r="AD29" s="1038"/>
      <c r="AE29" s="1039"/>
      <c r="AF29" s="1013">
        <v>9</v>
      </c>
      <c r="AG29" s="1014"/>
      <c r="AH29" s="1014"/>
      <c r="AI29" s="1014"/>
      <c r="AJ29" s="1015"/>
      <c r="AK29" s="974" t="s">
        <v>556</v>
      </c>
      <c r="AL29" s="965"/>
      <c r="AM29" s="965"/>
      <c r="AN29" s="965"/>
      <c r="AO29" s="965"/>
      <c r="AP29" s="965" t="s">
        <v>556</v>
      </c>
      <c r="AQ29" s="965"/>
      <c r="AR29" s="965"/>
      <c r="AS29" s="965"/>
      <c r="AT29" s="965"/>
      <c r="AU29" s="965" t="s">
        <v>557</v>
      </c>
      <c r="AV29" s="965"/>
      <c r="AW29" s="965"/>
      <c r="AX29" s="965"/>
      <c r="AY29" s="965"/>
      <c r="AZ29" s="1036" t="s">
        <v>557</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383</v>
      </c>
      <c r="C30" s="1032"/>
      <c r="D30" s="1032"/>
      <c r="E30" s="1032"/>
      <c r="F30" s="1032"/>
      <c r="G30" s="1032"/>
      <c r="H30" s="1032"/>
      <c r="I30" s="1032"/>
      <c r="J30" s="1032"/>
      <c r="K30" s="1032"/>
      <c r="L30" s="1032"/>
      <c r="M30" s="1032"/>
      <c r="N30" s="1032"/>
      <c r="O30" s="1032"/>
      <c r="P30" s="1033"/>
      <c r="Q30" s="1037">
        <v>10</v>
      </c>
      <c r="R30" s="1038"/>
      <c r="S30" s="1038"/>
      <c r="T30" s="1038"/>
      <c r="U30" s="1038"/>
      <c r="V30" s="1038">
        <v>10</v>
      </c>
      <c r="W30" s="1038"/>
      <c r="X30" s="1038"/>
      <c r="Y30" s="1038"/>
      <c r="Z30" s="1038"/>
      <c r="AA30" s="1038">
        <v>0</v>
      </c>
      <c r="AB30" s="1038"/>
      <c r="AC30" s="1038"/>
      <c r="AD30" s="1038"/>
      <c r="AE30" s="1039"/>
      <c r="AF30" s="1013">
        <v>0</v>
      </c>
      <c r="AG30" s="1014"/>
      <c r="AH30" s="1014"/>
      <c r="AI30" s="1014"/>
      <c r="AJ30" s="1015"/>
      <c r="AK30" s="974" t="s">
        <v>556</v>
      </c>
      <c r="AL30" s="965"/>
      <c r="AM30" s="965"/>
      <c r="AN30" s="965"/>
      <c r="AO30" s="965"/>
      <c r="AP30" s="965" t="s">
        <v>556</v>
      </c>
      <c r="AQ30" s="965"/>
      <c r="AR30" s="965"/>
      <c r="AS30" s="965"/>
      <c r="AT30" s="965"/>
      <c r="AU30" s="965" t="s">
        <v>557</v>
      </c>
      <c r="AV30" s="965"/>
      <c r="AW30" s="965"/>
      <c r="AX30" s="965"/>
      <c r="AY30" s="965"/>
      <c r="AZ30" s="1036" t="s">
        <v>557</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384</v>
      </c>
      <c r="C31" s="1032"/>
      <c r="D31" s="1032"/>
      <c r="E31" s="1032"/>
      <c r="F31" s="1032"/>
      <c r="G31" s="1032"/>
      <c r="H31" s="1032"/>
      <c r="I31" s="1032"/>
      <c r="J31" s="1032"/>
      <c r="K31" s="1032"/>
      <c r="L31" s="1032"/>
      <c r="M31" s="1032"/>
      <c r="N31" s="1032"/>
      <c r="O31" s="1032"/>
      <c r="P31" s="1033"/>
      <c r="Q31" s="1037">
        <v>59</v>
      </c>
      <c r="R31" s="1038"/>
      <c r="S31" s="1038"/>
      <c r="T31" s="1038"/>
      <c r="U31" s="1038"/>
      <c r="V31" s="1038">
        <v>58</v>
      </c>
      <c r="W31" s="1038"/>
      <c r="X31" s="1038"/>
      <c r="Y31" s="1038"/>
      <c r="Z31" s="1038"/>
      <c r="AA31" s="1038">
        <v>1</v>
      </c>
      <c r="AB31" s="1038"/>
      <c r="AC31" s="1038"/>
      <c r="AD31" s="1038"/>
      <c r="AE31" s="1039"/>
      <c r="AF31" s="1013">
        <v>1</v>
      </c>
      <c r="AG31" s="1014"/>
      <c r="AH31" s="1014"/>
      <c r="AI31" s="1014"/>
      <c r="AJ31" s="1015"/>
      <c r="AK31" s="974" t="s">
        <v>556</v>
      </c>
      <c r="AL31" s="965"/>
      <c r="AM31" s="965"/>
      <c r="AN31" s="965"/>
      <c r="AO31" s="965"/>
      <c r="AP31" s="965" t="s">
        <v>556</v>
      </c>
      <c r="AQ31" s="965"/>
      <c r="AR31" s="965"/>
      <c r="AS31" s="965"/>
      <c r="AT31" s="965"/>
      <c r="AU31" s="965" t="s">
        <v>557</v>
      </c>
      <c r="AV31" s="965"/>
      <c r="AW31" s="965"/>
      <c r="AX31" s="965"/>
      <c r="AY31" s="965"/>
      <c r="AZ31" s="1036" t="s">
        <v>557</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141</v>
      </c>
      <c r="R32" s="1038"/>
      <c r="S32" s="1038"/>
      <c r="T32" s="1038"/>
      <c r="U32" s="1038"/>
      <c r="V32" s="1038">
        <v>140</v>
      </c>
      <c r="W32" s="1038"/>
      <c r="X32" s="1038"/>
      <c r="Y32" s="1038"/>
      <c r="Z32" s="1038"/>
      <c r="AA32" s="1038">
        <v>1</v>
      </c>
      <c r="AB32" s="1038"/>
      <c r="AC32" s="1038"/>
      <c r="AD32" s="1038"/>
      <c r="AE32" s="1039"/>
      <c r="AF32" s="1013">
        <v>1</v>
      </c>
      <c r="AG32" s="1014"/>
      <c r="AH32" s="1014"/>
      <c r="AI32" s="1014"/>
      <c r="AJ32" s="1015"/>
      <c r="AK32" s="974">
        <v>74</v>
      </c>
      <c r="AL32" s="965"/>
      <c r="AM32" s="965"/>
      <c r="AN32" s="965"/>
      <c r="AO32" s="965"/>
      <c r="AP32" s="965">
        <v>57</v>
      </c>
      <c r="AQ32" s="965"/>
      <c r="AR32" s="965"/>
      <c r="AS32" s="965"/>
      <c r="AT32" s="965"/>
      <c r="AU32" s="965" t="s">
        <v>557</v>
      </c>
      <c r="AV32" s="965"/>
      <c r="AW32" s="965"/>
      <c r="AX32" s="965"/>
      <c r="AY32" s="965"/>
      <c r="AZ32" s="1036" t="s">
        <v>557</v>
      </c>
      <c r="BA32" s="1036"/>
      <c r="BB32" s="1036"/>
      <c r="BC32" s="1036"/>
      <c r="BD32" s="1036"/>
      <c r="BE32" s="1026" t="s">
        <v>386</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13</v>
      </c>
      <c r="AG63" s="953"/>
      <c r="AH63" s="953"/>
      <c r="AI63" s="953"/>
      <c r="AJ63" s="1024"/>
      <c r="AK63" s="1025"/>
      <c r="AL63" s="957"/>
      <c r="AM63" s="957"/>
      <c r="AN63" s="957"/>
      <c r="AO63" s="957"/>
      <c r="AP63" s="953">
        <v>57</v>
      </c>
      <c r="AQ63" s="953"/>
      <c r="AR63" s="953"/>
      <c r="AS63" s="953"/>
      <c r="AT63" s="953"/>
      <c r="AU63" s="953" t="s">
        <v>555</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391</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530</v>
      </c>
      <c r="C68" s="980"/>
      <c r="D68" s="980"/>
      <c r="E68" s="980"/>
      <c r="F68" s="980"/>
      <c r="G68" s="980"/>
      <c r="H68" s="980"/>
      <c r="I68" s="980"/>
      <c r="J68" s="980"/>
      <c r="K68" s="980"/>
      <c r="L68" s="980"/>
      <c r="M68" s="980"/>
      <c r="N68" s="980"/>
      <c r="O68" s="980"/>
      <c r="P68" s="981"/>
      <c r="Q68" s="982">
        <v>1739</v>
      </c>
      <c r="R68" s="976"/>
      <c r="S68" s="976"/>
      <c r="T68" s="976"/>
      <c r="U68" s="976"/>
      <c r="V68" s="976">
        <v>1738</v>
      </c>
      <c r="W68" s="976"/>
      <c r="X68" s="976"/>
      <c r="Y68" s="976"/>
      <c r="Z68" s="976"/>
      <c r="AA68" s="976">
        <v>1</v>
      </c>
      <c r="AB68" s="976"/>
      <c r="AC68" s="976"/>
      <c r="AD68" s="976"/>
      <c r="AE68" s="976"/>
      <c r="AF68" s="976">
        <v>1</v>
      </c>
      <c r="AG68" s="976"/>
      <c r="AH68" s="976"/>
      <c r="AI68" s="976"/>
      <c r="AJ68" s="976"/>
      <c r="AK68" s="976">
        <v>0</v>
      </c>
      <c r="AL68" s="976"/>
      <c r="AM68" s="976"/>
      <c r="AN68" s="976"/>
      <c r="AO68" s="976"/>
      <c r="AP68" s="976" t="s">
        <v>546</v>
      </c>
      <c r="AQ68" s="976"/>
      <c r="AR68" s="976"/>
      <c r="AS68" s="976"/>
      <c r="AT68" s="976"/>
      <c r="AU68" s="976" t="s">
        <v>546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531</v>
      </c>
      <c r="C69" s="969"/>
      <c r="D69" s="969"/>
      <c r="E69" s="969"/>
      <c r="F69" s="969"/>
      <c r="G69" s="969"/>
      <c r="H69" s="969"/>
      <c r="I69" s="969"/>
      <c r="J69" s="969"/>
      <c r="K69" s="969"/>
      <c r="L69" s="969"/>
      <c r="M69" s="969"/>
      <c r="N69" s="969"/>
      <c r="O69" s="969"/>
      <c r="P69" s="970"/>
      <c r="Q69" s="971">
        <v>2464</v>
      </c>
      <c r="R69" s="965"/>
      <c r="S69" s="965"/>
      <c r="T69" s="965"/>
      <c r="U69" s="965"/>
      <c r="V69" s="965">
        <v>2355</v>
      </c>
      <c r="W69" s="965"/>
      <c r="X69" s="965"/>
      <c r="Y69" s="965"/>
      <c r="Z69" s="965"/>
      <c r="AA69" s="965">
        <v>109</v>
      </c>
      <c r="AB69" s="965"/>
      <c r="AC69" s="965"/>
      <c r="AD69" s="965"/>
      <c r="AE69" s="965"/>
      <c r="AF69" s="965">
        <v>3</v>
      </c>
      <c r="AG69" s="965"/>
      <c r="AH69" s="965"/>
      <c r="AI69" s="965"/>
      <c r="AJ69" s="965"/>
      <c r="AK69" s="965">
        <v>0</v>
      </c>
      <c r="AL69" s="965"/>
      <c r="AM69" s="965"/>
      <c r="AN69" s="965"/>
      <c r="AO69" s="965"/>
      <c r="AP69" s="965">
        <v>1</v>
      </c>
      <c r="AQ69" s="965"/>
      <c r="AR69" s="965"/>
      <c r="AS69" s="965"/>
      <c r="AT69" s="965"/>
      <c r="AU69" s="965" t="s">
        <v>552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532</v>
      </c>
      <c r="C70" s="969"/>
      <c r="D70" s="969"/>
      <c r="E70" s="969"/>
      <c r="F70" s="969"/>
      <c r="G70" s="969"/>
      <c r="H70" s="969"/>
      <c r="I70" s="969"/>
      <c r="J70" s="969"/>
      <c r="K70" s="969"/>
      <c r="L70" s="969"/>
      <c r="M70" s="969"/>
      <c r="N70" s="969"/>
      <c r="O70" s="969"/>
      <c r="P70" s="970"/>
      <c r="Q70" s="971">
        <v>224</v>
      </c>
      <c r="R70" s="965"/>
      <c r="S70" s="965"/>
      <c r="T70" s="965"/>
      <c r="U70" s="965"/>
      <c r="V70" s="965">
        <v>223</v>
      </c>
      <c r="W70" s="965"/>
      <c r="X70" s="965"/>
      <c r="Y70" s="965"/>
      <c r="Z70" s="965"/>
      <c r="AA70" s="965">
        <v>1</v>
      </c>
      <c r="AB70" s="965"/>
      <c r="AC70" s="965"/>
      <c r="AD70" s="965"/>
      <c r="AE70" s="965"/>
      <c r="AF70" s="965">
        <v>1</v>
      </c>
      <c r="AG70" s="965"/>
      <c r="AH70" s="965"/>
      <c r="AI70" s="965"/>
      <c r="AJ70" s="965"/>
      <c r="AK70" s="965">
        <v>0</v>
      </c>
      <c r="AL70" s="965"/>
      <c r="AM70" s="965"/>
      <c r="AN70" s="965"/>
      <c r="AO70" s="965"/>
      <c r="AP70" s="965" t="s">
        <v>546</v>
      </c>
      <c r="AQ70" s="965"/>
      <c r="AR70" s="965"/>
      <c r="AS70" s="965"/>
      <c r="AT70" s="965"/>
      <c r="AU70" s="965" t="s">
        <v>546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533</v>
      </c>
      <c r="C71" s="969"/>
      <c r="D71" s="969"/>
      <c r="E71" s="969"/>
      <c r="F71" s="969"/>
      <c r="G71" s="969"/>
      <c r="H71" s="969"/>
      <c r="I71" s="969"/>
      <c r="J71" s="969"/>
      <c r="K71" s="969"/>
      <c r="L71" s="969"/>
      <c r="M71" s="969"/>
      <c r="N71" s="969"/>
      <c r="O71" s="969"/>
      <c r="P71" s="970"/>
      <c r="Q71" s="971">
        <v>920</v>
      </c>
      <c r="R71" s="965"/>
      <c r="S71" s="965"/>
      <c r="T71" s="965"/>
      <c r="U71" s="965"/>
      <c r="V71" s="965">
        <v>916</v>
      </c>
      <c r="W71" s="965"/>
      <c r="X71" s="965"/>
      <c r="Y71" s="965"/>
      <c r="Z71" s="965"/>
      <c r="AA71" s="965">
        <v>4</v>
      </c>
      <c r="AB71" s="965"/>
      <c r="AC71" s="965"/>
      <c r="AD71" s="965"/>
      <c r="AE71" s="965"/>
      <c r="AF71" s="965">
        <v>4</v>
      </c>
      <c r="AG71" s="965"/>
      <c r="AH71" s="965"/>
      <c r="AI71" s="965"/>
      <c r="AJ71" s="965"/>
      <c r="AK71" s="965">
        <v>22</v>
      </c>
      <c r="AL71" s="965"/>
      <c r="AM71" s="965"/>
      <c r="AN71" s="965"/>
      <c r="AO71" s="965"/>
      <c r="AP71" s="965" t="s">
        <v>546</v>
      </c>
      <c r="AQ71" s="965"/>
      <c r="AR71" s="965"/>
      <c r="AS71" s="965"/>
      <c r="AT71" s="965"/>
      <c r="AU71" s="965" t="s">
        <v>546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534</v>
      </c>
      <c r="C72" s="969"/>
      <c r="D72" s="969"/>
      <c r="E72" s="969"/>
      <c r="F72" s="969"/>
      <c r="G72" s="969"/>
      <c r="H72" s="969"/>
      <c r="I72" s="969"/>
      <c r="J72" s="969"/>
      <c r="K72" s="969"/>
      <c r="L72" s="969"/>
      <c r="M72" s="969"/>
      <c r="N72" s="969"/>
      <c r="O72" s="969"/>
      <c r="P72" s="970"/>
      <c r="Q72" s="971">
        <v>196</v>
      </c>
      <c r="R72" s="965"/>
      <c r="S72" s="965"/>
      <c r="T72" s="965"/>
      <c r="U72" s="965"/>
      <c r="V72" s="965">
        <v>195</v>
      </c>
      <c r="W72" s="965"/>
      <c r="X72" s="965"/>
      <c r="Y72" s="965"/>
      <c r="Z72" s="965"/>
      <c r="AA72" s="965">
        <v>1</v>
      </c>
      <c r="AB72" s="965"/>
      <c r="AC72" s="965"/>
      <c r="AD72" s="965"/>
      <c r="AE72" s="965"/>
      <c r="AF72" s="965">
        <v>1</v>
      </c>
      <c r="AG72" s="965"/>
      <c r="AH72" s="965"/>
      <c r="AI72" s="965"/>
      <c r="AJ72" s="965"/>
      <c r="AK72" s="965">
        <v>0</v>
      </c>
      <c r="AL72" s="965"/>
      <c r="AM72" s="965"/>
      <c r="AN72" s="965"/>
      <c r="AO72" s="965"/>
      <c r="AP72" s="965" t="s">
        <v>546</v>
      </c>
      <c r="AQ72" s="965"/>
      <c r="AR72" s="965"/>
      <c r="AS72" s="965"/>
      <c r="AT72" s="965"/>
      <c r="AU72" s="965" t="s">
        <v>546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535</v>
      </c>
      <c r="C73" s="969"/>
      <c r="D73" s="969"/>
      <c r="E73" s="969"/>
      <c r="F73" s="969"/>
      <c r="G73" s="969"/>
      <c r="H73" s="969"/>
      <c r="I73" s="969"/>
      <c r="J73" s="969"/>
      <c r="K73" s="969"/>
      <c r="L73" s="969"/>
      <c r="M73" s="969"/>
      <c r="N73" s="969"/>
      <c r="O73" s="969"/>
      <c r="P73" s="970"/>
      <c r="Q73" s="971">
        <v>131</v>
      </c>
      <c r="R73" s="965"/>
      <c r="S73" s="965"/>
      <c r="T73" s="965"/>
      <c r="U73" s="965"/>
      <c r="V73" s="965">
        <v>131</v>
      </c>
      <c r="W73" s="965"/>
      <c r="X73" s="965"/>
      <c r="Y73" s="965"/>
      <c r="Z73" s="965"/>
      <c r="AA73" s="965">
        <v>0</v>
      </c>
      <c r="AB73" s="965"/>
      <c r="AC73" s="965"/>
      <c r="AD73" s="965"/>
      <c r="AE73" s="965"/>
      <c r="AF73" s="965">
        <v>0</v>
      </c>
      <c r="AG73" s="965"/>
      <c r="AH73" s="965"/>
      <c r="AI73" s="965"/>
      <c r="AJ73" s="965"/>
      <c r="AK73" s="965">
        <v>83</v>
      </c>
      <c r="AL73" s="965"/>
      <c r="AM73" s="965"/>
      <c r="AN73" s="965"/>
      <c r="AO73" s="965"/>
      <c r="AP73" s="965">
        <v>165</v>
      </c>
      <c r="AQ73" s="965"/>
      <c r="AR73" s="965"/>
      <c r="AS73" s="965"/>
      <c r="AT73" s="965"/>
      <c r="AU73" s="965">
        <v>1</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536</v>
      </c>
      <c r="C74" s="969"/>
      <c r="D74" s="969"/>
      <c r="E74" s="969"/>
      <c r="F74" s="969"/>
      <c r="G74" s="969"/>
      <c r="H74" s="969"/>
      <c r="I74" s="969"/>
      <c r="J74" s="969"/>
      <c r="K74" s="969"/>
      <c r="L74" s="969"/>
      <c r="M74" s="969"/>
      <c r="N74" s="969"/>
      <c r="O74" s="969"/>
      <c r="P74" s="970"/>
      <c r="Q74" s="971">
        <v>139</v>
      </c>
      <c r="R74" s="965"/>
      <c r="S74" s="965"/>
      <c r="T74" s="965"/>
      <c r="U74" s="965"/>
      <c r="V74" s="965">
        <v>132</v>
      </c>
      <c r="W74" s="965"/>
      <c r="X74" s="965"/>
      <c r="Y74" s="965"/>
      <c r="Z74" s="965"/>
      <c r="AA74" s="965">
        <v>7</v>
      </c>
      <c r="AB74" s="965"/>
      <c r="AC74" s="965"/>
      <c r="AD74" s="965"/>
      <c r="AE74" s="965"/>
      <c r="AF74" s="965">
        <v>7</v>
      </c>
      <c r="AG74" s="965"/>
      <c r="AH74" s="965"/>
      <c r="AI74" s="965"/>
      <c r="AJ74" s="965"/>
      <c r="AK74" s="965">
        <v>22</v>
      </c>
      <c r="AL74" s="965"/>
      <c r="AM74" s="965"/>
      <c r="AN74" s="965"/>
      <c r="AO74" s="965"/>
      <c r="AP74" s="965" t="s">
        <v>550</v>
      </c>
      <c r="AQ74" s="965"/>
      <c r="AR74" s="965"/>
      <c r="AS74" s="965"/>
      <c r="AT74" s="965"/>
      <c r="AU74" s="965" t="s">
        <v>550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537</v>
      </c>
      <c r="C75" s="969"/>
      <c r="D75" s="969"/>
      <c r="E75" s="969"/>
      <c r="F75" s="969"/>
      <c r="G75" s="969"/>
      <c r="H75" s="969"/>
      <c r="I75" s="969"/>
      <c r="J75" s="969"/>
      <c r="K75" s="969"/>
      <c r="L75" s="969"/>
      <c r="M75" s="969"/>
      <c r="N75" s="969"/>
      <c r="O75" s="969"/>
      <c r="P75" s="970"/>
      <c r="Q75" s="975">
        <v>990</v>
      </c>
      <c r="R75" s="973"/>
      <c r="S75" s="973"/>
      <c r="T75" s="973"/>
      <c r="U75" s="974"/>
      <c r="V75" s="972">
        <v>983</v>
      </c>
      <c r="W75" s="973"/>
      <c r="X75" s="973"/>
      <c r="Y75" s="973"/>
      <c r="Z75" s="974"/>
      <c r="AA75" s="972">
        <v>7</v>
      </c>
      <c r="AB75" s="973"/>
      <c r="AC75" s="973"/>
      <c r="AD75" s="973"/>
      <c r="AE75" s="974"/>
      <c r="AF75" s="972">
        <v>7</v>
      </c>
      <c r="AG75" s="973"/>
      <c r="AH75" s="973"/>
      <c r="AI75" s="973"/>
      <c r="AJ75" s="974"/>
      <c r="AK75" s="972">
        <v>1</v>
      </c>
      <c r="AL75" s="973"/>
      <c r="AM75" s="973"/>
      <c r="AN75" s="973"/>
      <c r="AO75" s="974"/>
      <c r="AP75" s="972" t="s">
        <v>550</v>
      </c>
      <c r="AQ75" s="973"/>
      <c r="AR75" s="973"/>
      <c r="AS75" s="973"/>
      <c r="AT75" s="974"/>
      <c r="AU75" s="972" t="s">
        <v>550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538</v>
      </c>
      <c r="C76" s="969"/>
      <c r="D76" s="969"/>
      <c r="E76" s="969"/>
      <c r="F76" s="969"/>
      <c r="G76" s="969"/>
      <c r="H76" s="969"/>
      <c r="I76" s="969"/>
      <c r="J76" s="969"/>
      <c r="K76" s="969"/>
      <c r="L76" s="969"/>
      <c r="M76" s="969"/>
      <c r="N76" s="969"/>
      <c r="O76" s="969"/>
      <c r="P76" s="970"/>
      <c r="Q76" s="975">
        <v>116</v>
      </c>
      <c r="R76" s="973"/>
      <c r="S76" s="973"/>
      <c r="T76" s="973"/>
      <c r="U76" s="974"/>
      <c r="V76" s="972">
        <v>108</v>
      </c>
      <c r="W76" s="973"/>
      <c r="X76" s="973"/>
      <c r="Y76" s="973"/>
      <c r="Z76" s="974"/>
      <c r="AA76" s="972">
        <v>8</v>
      </c>
      <c r="AB76" s="973"/>
      <c r="AC76" s="973"/>
      <c r="AD76" s="973"/>
      <c r="AE76" s="974"/>
      <c r="AF76" s="972">
        <v>8</v>
      </c>
      <c r="AG76" s="973"/>
      <c r="AH76" s="973"/>
      <c r="AI76" s="973"/>
      <c r="AJ76" s="974"/>
      <c r="AK76" s="972">
        <v>0</v>
      </c>
      <c r="AL76" s="973"/>
      <c r="AM76" s="973"/>
      <c r="AN76" s="973"/>
      <c r="AO76" s="974"/>
      <c r="AP76" s="972">
        <v>10</v>
      </c>
      <c r="AQ76" s="973"/>
      <c r="AR76" s="973"/>
      <c r="AS76" s="973"/>
      <c r="AT76" s="974"/>
      <c r="AU76" s="972">
        <v>2</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539</v>
      </c>
      <c r="C77" s="969"/>
      <c r="D77" s="969"/>
      <c r="E77" s="969"/>
      <c r="F77" s="969"/>
      <c r="G77" s="969"/>
      <c r="H77" s="969"/>
      <c r="I77" s="969"/>
      <c r="J77" s="969"/>
      <c r="K77" s="969"/>
      <c r="L77" s="969"/>
      <c r="M77" s="969"/>
      <c r="N77" s="969"/>
      <c r="O77" s="969"/>
      <c r="P77" s="970"/>
      <c r="Q77" s="975">
        <v>55</v>
      </c>
      <c r="R77" s="973"/>
      <c r="S77" s="973"/>
      <c r="T77" s="973"/>
      <c r="U77" s="974"/>
      <c r="V77" s="972">
        <v>28</v>
      </c>
      <c r="W77" s="973"/>
      <c r="X77" s="973"/>
      <c r="Y77" s="973"/>
      <c r="Z77" s="974"/>
      <c r="AA77" s="972">
        <v>27</v>
      </c>
      <c r="AB77" s="973"/>
      <c r="AC77" s="973"/>
      <c r="AD77" s="973"/>
      <c r="AE77" s="974"/>
      <c r="AF77" s="972">
        <v>27</v>
      </c>
      <c r="AG77" s="973"/>
      <c r="AH77" s="973"/>
      <c r="AI77" s="973"/>
      <c r="AJ77" s="974"/>
      <c r="AK77" s="972">
        <v>0</v>
      </c>
      <c r="AL77" s="973"/>
      <c r="AM77" s="973"/>
      <c r="AN77" s="973"/>
      <c r="AO77" s="974"/>
      <c r="AP77" s="972" t="s">
        <v>550</v>
      </c>
      <c r="AQ77" s="973"/>
      <c r="AR77" s="973"/>
      <c r="AS77" s="973"/>
      <c r="AT77" s="974"/>
      <c r="AU77" s="972" t="s">
        <v>551</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540</v>
      </c>
      <c r="C78" s="969"/>
      <c r="D78" s="969"/>
      <c r="E78" s="969"/>
      <c r="F78" s="969"/>
      <c r="G78" s="969"/>
      <c r="H78" s="969"/>
      <c r="I78" s="969"/>
      <c r="J78" s="969"/>
      <c r="K78" s="969"/>
      <c r="L78" s="969"/>
      <c r="M78" s="969"/>
      <c r="N78" s="969"/>
      <c r="O78" s="969"/>
      <c r="P78" s="970"/>
      <c r="Q78" s="975">
        <v>195</v>
      </c>
      <c r="R78" s="973"/>
      <c r="S78" s="973"/>
      <c r="T78" s="973"/>
      <c r="U78" s="974"/>
      <c r="V78" s="972">
        <v>192</v>
      </c>
      <c r="W78" s="973"/>
      <c r="X78" s="973"/>
      <c r="Y78" s="973"/>
      <c r="Z78" s="974"/>
      <c r="AA78" s="972">
        <v>3</v>
      </c>
      <c r="AB78" s="973"/>
      <c r="AC78" s="973"/>
      <c r="AD78" s="973"/>
      <c r="AE78" s="974"/>
      <c r="AF78" s="972">
        <v>3</v>
      </c>
      <c r="AG78" s="973"/>
      <c r="AH78" s="973"/>
      <c r="AI78" s="973"/>
      <c r="AJ78" s="974"/>
      <c r="AK78" s="972" t="s">
        <v>553</v>
      </c>
      <c r="AL78" s="973"/>
      <c r="AM78" s="973"/>
      <c r="AN78" s="973"/>
      <c r="AO78" s="974"/>
      <c r="AP78" s="972" t="s">
        <v>546</v>
      </c>
      <c r="AQ78" s="973"/>
      <c r="AR78" s="973"/>
      <c r="AS78" s="973"/>
      <c r="AT78" s="974"/>
      <c r="AU78" s="972" t="s">
        <v>546</v>
      </c>
      <c r="AV78" s="973"/>
      <c r="AW78" s="973"/>
      <c r="AX78" s="973"/>
      <c r="AY78" s="974"/>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541</v>
      </c>
      <c r="C79" s="969"/>
      <c r="D79" s="969"/>
      <c r="E79" s="969"/>
      <c r="F79" s="969"/>
      <c r="G79" s="969"/>
      <c r="H79" s="969"/>
      <c r="I79" s="969"/>
      <c r="J79" s="969"/>
      <c r="K79" s="969"/>
      <c r="L79" s="969"/>
      <c r="M79" s="969"/>
      <c r="N79" s="969"/>
      <c r="O79" s="969"/>
      <c r="P79" s="970"/>
      <c r="Q79" s="971">
        <v>8349</v>
      </c>
      <c r="R79" s="965"/>
      <c r="S79" s="965"/>
      <c r="T79" s="965"/>
      <c r="U79" s="965"/>
      <c r="V79" s="965">
        <v>8162</v>
      </c>
      <c r="W79" s="965"/>
      <c r="X79" s="965"/>
      <c r="Y79" s="965"/>
      <c r="Z79" s="965"/>
      <c r="AA79" s="965">
        <v>187</v>
      </c>
      <c r="AB79" s="965"/>
      <c r="AC79" s="965"/>
      <c r="AD79" s="965"/>
      <c r="AE79" s="965"/>
      <c r="AF79" s="965">
        <v>187</v>
      </c>
      <c r="AG79" s="965"/>
      <c r="AH79" s="965"/>
      <c r="AI79" s="965"/>
      <c r="AJ79" s="965"/>
      <c r="AK79" s="965">
        <v>1670</v>
      </c>
      <c r="AL79" s="965"/>
      <c r="AM79" s="965"/>
      <c r="AN79" s="965"/>
      <c r="AO79" s="965"/>
      <c r="AP79" s="972" t="s">
        <v>546</v>
      </c>
      <c r="AQ79" s="973"/>
      <c r="AR79" s="973"/>
      <c r="AS79" s="973"/>
      <c r="AT79" s="974"/>
      <c r="AU79" s="972" t="s">
        <v>546</v>
      </c>
      <c r="AV79" s="973"/>
      <c r="AW79" s="973"/>
      <c r="AX79" s="973"/>
      <c r="AY79" s="974"/>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542</v>
      </c>
      <c r="C80" s="969"/>
      <c r="D80" s="969"/>
      <c r="E80" s="969"/>
      <c r="F80" s="969"/>
      <c r="G80" s="969"/>
      <c r="H80" s="969"/>
      <c r="I80" s="969"/>
      <c r="J80" s="969"/>
      <c r="K80" s="969"/>
      <c r="L80" s="969"/>
      <c r="M80" s="969"/>
      <c r="N80" s="969"/>
      <c r="O80" s="969"/>
      <c r="P80" s="970"/>
      <c r="Q80" s="971">
        <v>13</v>
      </c>
      <c r="R80" s="965"/>
      <c r="S80" s="965"/>
      <c r="T80" s="965"/>
      <c r="U80" s="965"/>
      <c r="V80" s="965">
        <v>12</v>
      </c>
      <c r="W80" s="965"/>
      <c r="X80" s="965"/>
      <c r="Y80" s="965"/>
      <c r="Z80" s="965"/>
      <c r="AA80" s="965">
        <v>2</v>
      </c>
      <c r="AB80" s="965"/>
      <c r="AC80" s="965"/>
      <c r="AD80" s="965"/>
      <c r="AE80" s="965"/>
      <c r="AF80" s="965">
        <v>2</v>
      </c>
      <c r="AG80" s="965"/>
      <c r="AH80" s="965"/>
      <c r="AI80" s="965"/>
      <c r="AJ80" s="965"/>
      <c r="AK80" s="965">
        <v>7</v>
      </c>
      <c r="AL80" s="965"/>
      <c r="AM80" s="965"/>
      <c r="AN80" s="965"/>
      <c r="AO80" s="965"/>
      <c r="AP80" s="972" t="s">
        <v>546</v>
      </c>
      <c r="AQ80" s="973"/>
      <c r="AR80" s="973"/>
      <c r="AS80" s="973"/>
      <c r="AT80" s="974"/>
      <c r="AU80" s="972" t="s">
        <v>546</v>
      </c>
      <c r="AV80" s="973"/>
      <c r="AW80" s="973"/>
      <c r="AX80" s="973"/>
      <c r="AY80" s="974"/>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543</v>
      </c>
      <c r="C81" s="969"/>
      <c r="D81" s="969"/>
      <c r="E81" s="969"/>
      <c r="F81" s="969"/>
      <c r="G81" s="969"/>
      <c r="H81" s="969"/>
      <c r="I81" s="969"/>
      <c r="J81" s="969"/>
      <c r="K81" s="969"/>
      <c r="L81" s="969"/>
      <c r="M81" s="969"/>
      <c r="N81" s="969"/>
      <c r="O81" s="969"/>
      <c r="P81" s="970"/>
      <c r="Q81" s="971">
        <v>388</v>
      </c>
      <c r="R81" s="965"/>
      <c r="S81" s="965"/>
      <c r="T81" s="965"/>
      <c r="U81" s="965"/>
      <c r="V81" s="965">
        <v>283</v>
      </c>
      <c r="W81" s="965"/>
      <c r="X81" s="965"/>
      <c r="Y81" s="965"/>
      <c r="Z81" s="965"/>
      <c r="AA81" s="965">
        <v>104</v>
      </c>
      <c r="AB81" s="965"/>
      <c r="AC81" s="965"/>
      <c r="AD81" s="965"/>
      <c r="AE81" s="965"/>
      <c r="AF81" s="965">
        <v>104</v>
      </c>
      <c r="AG81" s="965"/>
      <c r="AH81" s="965"/>
      <c r="AI81" s="965"/>
      <c r="AJ81" s="965"/>
      <c r="AK81" s="965">
        <v>153</v>
      </c>
      <c r="AL81" s="965"/>
      <c r="AM81" s="965"/>
      <c r="AN81" s="965"/>
      <c r="AO81" s="965"/>
      <c r="AP81" s="972" t="s">
        <v>546</v>
      </c>
      <c r="AQ81" s="973"/>
      <c r="AR81" s="973"/>
      <c r="AS81" s="973"/>
      <c r="AT81" s="974"/>
      <c r="AU81" s="972" t="s">
        <v>546</v>
      </c>
      <c r="AV81" s="973"/>
      <c r="AW81" s="973"/>
      <c r="AX81" s="973"/>
      <c r="AY81" s="974"/>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544</v>
      </c>
      <c r="C82" s="969"/>
      <c r="D82" s="969"/>
      <c r="E82" s="969"/>
      <c r="F82" s="969"/>
      <c r="G82" s="969"/>
      <c r="H82" s="969"/>
      <c r="I82" s="969"/>
      <c r="J82" s="969"/>
      <c r="K82" s="969"/>
      <c r="L82" s="969"/>
      <c r="M82" s="969"/>
      <c r="N82" s="969"/>
      <c r="O82" s="969"/>
      <c r="P82" s="970"/>
      <c r="Q82" s="971">
        <v>256025</v>
      </c>
      <c r="R82" s="965"/>
      <c r="S82" s="965"/>
      <c r="T82" s="965"/>
      <c r="U82" s="965"/>
      <c r="V82" s="965">
        <v>245776</v>
      </c>
      <c r="W82" s="965"/>
      <c r="X82" s="965"/>
      <c r="Y82" s="965"/>
      <c r="Z82" s="965"/>
      <c r="AA82" s="965">
        <v>10249</v>
      </c>
      <c r="AB82" s="965"/>
      <c r="AC82" s="965"/>
      <c r="AD82" s="965"/>
      <c r="AE82" s="965"/>
      <c r="AF82" s="965">
        <v>10249</v>
      </c>
      <c r="AG82" s="965"/>
      <c r="AH82" s="965"/>
      <c r="AI82" s="965"/>
      <c r="AJ82" s="965"/>
      <c r="AK82" s="965">
        <v>1593</v>
      </c>
      <c r="AL82" s="965"/>
      <c r="AM82" s="965"/>
      <c r="AN82" s="965"/>
      <c r="AO82" s="965"/>
      <c r="AP82" s="972" t="s">
        <v>546</v>
      </c>
      <c r="AQ82" s="973"/>
      <c r="AR82" s="973"/>
      <c r="AS82" s="973"/>
      <c r="AT82" s="974"/>
      <c r="AU82" s="972" t="s">
        <v>546</v>
      </c>
      <c r="AV82" s="973"/>
      <c r="AW82" s="973"/>
      <c r="AX82" s="973"/>
      <c r="AY82" s="974"/>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t="s">
        <v>545</v>
      </c>
      <c r="C83" s="969"/>
      <c r="D83" s="969"/>
      <c r="E83" s="969"/>
      <c r="F83" s="969"/>
      <c r="G83" s="969"/>
      <c r="H83" s="969"/>
      <c r="I83" s="969"/>
      <c r="J83" s="969"/>
      <c r="K83" s="969"/>
      <c r="L83" s="969"/>
      <c r="M83" s="969"/>
      <c r="N83" s="969"/>
      <c r="O83" s="969"/>
      <c r="P83" s="970"/>
      <c r="Q83" s="971">
        <v>201</v>
      </c>
      <c r="R83" s="965"/>
      <c r="S83" s="965"/>
      <c r="T83" s="965"/>
      <c r="U83" s="965"/>
      <c r="V83" s="965">
        <v>175</v>
      </c>
      <c r="W83" s="965"/>
      <c r="X83" s="965"/>
      <c r="Y83" s="965"/>
      <c r="Z83" s="965"/>
      <c r="AA83" s="965">
        <v>26</v>
      </c>
      <c r="AB83" s="965"/>
      <c r="AC83" s="965"/>
      <c r="AD83" s="965"/>
      <c r="AE83" s="965"/>
      <c r="AF83" s="965">
        <v>26</v>
      </c>
      <c r="AG83" s="965"/>
      <c r="AH83" s="965"/>
      <c r="AI83" s="965"/>
      <c r="AJ83" s="965"/>
      <c r="AK83" s="965" t="s">
        <v>547</v>
      </c>
      <c r="AL83" s="965"/>
      <c r="AM83" s="965"/>
      <c r="AN83" s="965"/>
      <c r="AO83" s="965"/>
      <c r="AP83" s="965" t="s">
        <v>548</v>
      </c>
      <c r="AQ83" s="965"/>
      <c r="AR83" s="965"/>
      <c r="AS83" s="965"/>
      <c r="AT83" s="965"/>
      <c r="AU83" s="965" t="s">
        <v>549</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10630</v>
      </c>
      <c r="AG88" s="953"/>
      <c r="AH88" s="953"/>
      <c r="AI88" s="953"/>
      <c r="AJ88" s="953"/>
      <c r="AK88" s="957"/>
      <c r="AL88" s="957"/>
      <c r="AM88" s="957"/>
      <c r="AN88" s="957"/>
      <c r="AO88" s="957"/>
      <c r="AP88" s="953">
        <v>176</v>
      </c>
      <c r="AQ88" s="953"/>
      <c r="AR88" s="953"/>
      <c r="AS88" s="953"/>
      <c r="AT88" s="953"/>
      <c r="AU88" s="953">
        <v>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287</v>
      </c>
      <c r="AG109" s="886"/>
      <c r="AH109" s="886"/>
      <c r="AI109" s="886"/>
      <c r="AJ109" s="887"/>
      <c r="AK109" s="888" t="s">
        <v>286</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287</v>
      </c>
      <c r="BW109" s="886"/>
      <c r="BX109" s="886"/>
      <c r="BY109" s="886"/>
      <c r="BZ109" s="887"/>
      <c r="CA109" s="888" t="s">
        <v>286</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287</v>
      </c>
      <c r="DM109" s="886"/>
      <c r="DN109" s="886"/>
      <c r="DO109" s="886"/>
      <c r="DP109" s="887"/>
      <c r="DQ109" s="888" t="s">
        <v>286</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200407</v>
      </c>
      <c r="AB110" s="871"/>
      <c r="AC110" s="871"/>
      <c r="AD110" s="871"/>
      <c r="AE110" s="872"/>
      <c r="AF110" s="873">
        <v>180396</v>
      </c>
      <c r="AG110" s="871"/>
      <c r="AH110" s="871"/>
      <c r="AI110" s="871"/>
      <c r="AJ110" s="872"/>
      <c r="AK110" s="873">
        <v>171459</v>
      </c>
      <c r="AL110" s="871"/>
      <c r="AM110" s="871"/>
      <c r="AN110" s="871"/>
      <c r="AO110" s="872"/>
      <c r="AP110" s="874">
        <v>21.3</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1420628</v>
      </c>
      <c r="BR110" s="798"/>
      <c r="BS110" s="798"/>
      <c r="BT110" s="798"/>
      <c r="BU110" s="798"/>
      <c r="BV110" s="798">
        <v>1488783</v>
      </c>
      <c r="BW110" s="798"/>
      <c r="BX110" s="798"/>
      <c r="BY110" s="798"/>
      <c r="BZ110" s="798"/>
      <c r="CA110" s="798">
        <v>1470617</v>
      </c>
      <c r="CB110" s="798"/>
      <c r="CC110" s="798"/>
      <c r="CD110" s="798"/>
      <c r="CE110" s="798"/>
      <c r="CF110" s="859">
        <v>182.4</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16807</v>
      </c>
      <c r="BR112" s="769"/>
      <c r="BS112" s="769"/>
      <c r="BT112" s="769"/>
      <c r="BU112" s="769"/>
      <c r="BV112" s="769">
        <v>14648</v>
      </c>
      <c r="BW112" s="769"/>
      <c r="BX112" s="769"/>
      <c r="BY112" s="769"/>
      <c r="BZ112" s="769"/>
      <c r="CA112" s="769">
        <v>28518</v>
      </c>
      <c r="CB112" s="769"/>
      <c r="CC112" s="769"/>
      <c r="CD112" s="769"/>
      <c r="CE112" s="769"/>
      <c r="CF112" s="846">
        <v>3.5</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4067</v>
      </c>
      <c r="AB113" s="907"/>
      <c r="AC113" s="907"/>
      <c r="AD113" s="907"/>
      <c r="AE113" s="908"/>
      <c r="AF113" s="909">
        <v>4067</v>
      </c>
      <c r="AG113" s="907"/>
      <c r="AH113" s="907"/>
      <c r="AI113" s="907"/>
      <c r="AJ113" s="908"/>
      <c r="AK113" s="909">
        <v>5320</v>
      </c>
      <c r="AL113" s="907"/>
      <c r="AM113" s="907"/>
      <c r="AN113" s="907"/>
      <c r="AO113" s="908"/>
      <c r="AP113" s="910">
        <v>0.7</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3265</v>
      </c>
      <c r="BR113" s="769"/>
      <c r="BS113" s="769"/>
      <c r="BT113" s="769"/>
      <c r="BU113" s="769"/>
      <c r="BV113" s="769">
        <v>2899</v>
      </c>
      <c r="BW113" s="769"/>
      <c r="BX113" s="769"/>
      <c r="BY113" s="769"/>
      <c r="BZ113" s="769"/>
      <c r="CA113" s="769">
        <v>2276</v>
      </c>
      <c r="CB113" s="769"/>
      <c r="CC113" s="769"/>
      <c r="CD113" s="769"/>
      <c r="CE113" s="769"/>
      <c r="CF113" s="846">
        <v>0.3</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289</v>
      </c>
      <c r="AB114" s="782"/>
      <c r="AC114" s="782"/>
      <c r="AD114" s="782"/>
      <c r="AE114" s="783"/>
      <c r="AF114" s="784">
        <v>232</v>
      </c>
      <c r="AG114" s="782"/>
      <c r="AH114" s="782"/>
      <c r="AI114" s="782"/>
      <c r="AJ114" s="783"/>
      <c r="AK114" s="784">
        <v>222</v>
      </c>
      <c r="AL114" s="782"/>
      <c r="AM114" s="782"/>
      <c r="AN114" s="782"/>
      <c r="AO114" s="783"/>
      <c r="AP114" s="752">
        <v>0</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205641</v>
      </c>
      <c r="BR114" s="769"/>
      <c r="BS114" s="769"/>
      <c r="BT114" s="769"/>
      <c r="BU114" s="769"/>
      <c r="BV114" s="769">
        <v>334147</v>
      </c>
      <c r="BW114" s="769"/>
      <c r="BX114" s="769"/>
      <c r="BY114" s="769"/>
      <c r="BZ114" s="769"/>
      <c r="CA114" s="769">
        <v>189541</v>
      </c>
      <c r="CB114" s="769"/>
      <c r="CC114" s="769"/>
      <c r="CD114" s="769"/>
      <c r="CE114" s="769"/>
      <c r="CF114" s="846">
        <v>23.5</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204763</v>
      </c>
      <c r="AB117" s="893"/>
      <c r="AC117" s="893"/>
      <c r="AD117" s="893"/>
      <c r="AE117" s="894"/>
      <c r="AF117" s="896">
        <v>184695</v>
      </c>
      <c r="AG117" s="893"/>
      <c r="AH117" s="893"/>
      <c r="AI117" s="893"/>
      <c r="AJ117" s="894"/>
      <c r="AK117" s="896">
        <v>177001</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287</v>
      </c>
      <c r="AG118" s="886"/>
      <c r="AH118" s="886"/>
      <c r="AI118" s="886"/>
      <c r="AJ118" s="887"/>
      <c r="AK118" s="888" t="s">
        <v>286</v>
      </c>
      <c r="AL118" s="886"/>
      <c r="AM118" s="886"/>
      <c r="AN118" s="886"/>
      <c r="AO118" s="887"/>
      <c r="AP118" s="889" t="s">
        <v>402</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430</v>
      </c>
      <c r="BP118" s="836"/>
      <c r="BQ118" s="855">
        <v>1646341</v>
      </c>
      <c r="BR118" s="856"/>
      <c r="BS118" s="856"/>
      <c r="BT118" s="856"/>
      <c r="BU118" s="856"/>
      <c r="BV118" s="856">
        <v>1840477</v>
      </c>
      <c r="BW118" s="856"/>
      <c r="BX118" s="856"/>
      <c r="BY118" s="856"/>
      <c r="BZ118" s="856"/>
      <c r="CA118" s="856">
        <v>1690952</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2552217</v>
      </c>
      <c r="BR119" s="798"/>
      <c r="BS119" s="798"/>
      <c r="BT119" s="798"/>
      <c r="BU119" s="798"/>
      <c r="BV119" s="798">
        <v>2786790</v>
      </c>
      <c r="BW119" s="798"/>
      <c r="BX119" s="798"/>
      <c r="BY119" s="798"/>
      <c r="BZ119" s="798"/>
      <c r="CA119" s="798">
        <v>2865613</v>
      </c>
      <c r="CB119" s="798"/>
      <c r="CC119" s="798"/>
      <c r="CD119" s="798"/>
      <c r="CE119" s="798"/>
      <c r="CF119" s="859">
        <v>355.4</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t="s">
        <v>112</v>
      </c>
      <c r="BR120" s="769"/>
      <c r="BS120" s="769"/>
      <c r="BT120" s="769"/>
      <c r="BU120" s="769"/>
      <c r="BV120" s="769" t="s">
        <v>112</v>
      </c>
      <c r="BW120" s="769"/>
      <c r="BX120" s="769"/>
      <c r="BY120" s="769"/>
      <c r="BZ120" s="769"/>
      <c r="CA120" s="769" t="s">
        <v>112</v>
      </c>
      <c r="CB120" s="769"/>
      <c r="CC120" s="769"/>
      <c r="CD120" s="769"/>
      <c r="CE120" s="769"/>
      <c r="CF120" s="846" t="s">
        <v>112</v>
      </c>
      <c r="CG120" s="847"/>
      <c r="CH120" s="847"/>
      <c r="CI120" s="847"/>
      <c r="CJ120" s="847"/>
      <c r="CK120" s="848" t="s">
        <v>436</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16807</v>
      </c>
      <c r="DH120" s="798"/>
      <c r="DI120" s="798"/>
      <c r="DJ120" s="798"/>
      <c r="DK120" s="798"/>
      <c r="DL120" s="798">
        <v>14648</v>
      </c>
      <c r="DM120" s="798"/>
      <c r="DN120" s="798"/>
      <c r="DO120" s="798"/>
      <c r="DP120" s="798"/>
      <c r="DQ120" s="798">
        <v>28518</v>
      </c>
      <c r="DR120" s="798"/>
      <c r="DS120" s="798"/>
      <c r="DT120" s="798"/>
      <c r="DU120" s="798"/>
      <c r="DV120" s="799">
        <v>3.5</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1206809</v>
      </c>
      <c r="BR121" s="856"/>
      <c r="BS121" s="856"/>
      <c r="BT121" s="856"/>
      <c r="BU121" s="856"/>
      <c r="BV121" s="856">
        <v>1715877</v>
      </c>
      <c r="BW121" s="856"/>
      <c r="BX121" s="856"/>
      <c r="BY121" s="856"/>
      <c r="BZ121" s="856"/>
      <c r="CA121" s="856">
        <v>1223710</v>
      </c>
      <c r="CB121" s="856"/>
      <c r="CC121" s="856"/>
      <c r="CD121" s="856"/>
      <c r="CE121" s="856"/>
      <c r="CF121" s="857">
        <v>151.80000000000001</v>
      </c>
      <c r="CG121" s="858"/>
      <c r="CH121" s="858"/>
      <c r="CI121" s="858"/>
      <c r="CJ121" s="858"/>
      <c r="CK121" s="849"/>
      <c r="CL121" s="810"/>
      <c r="CM121" s="810"/>
      <c r="CN121" s="810"/>
      <c r="CO121" s="811"/>
      <c r="CP121" s="826"/>
      <c r="CQ121" s="827"/>
      <c r="CR121" s="827"/>
      <c r="CS121" s="827"/>
      <c r="CT121" s="827"/>
      <c r="CU121" s="827"/>
      <c r="CV121" s="827"/>
      <c r="CW121" s="827"/>
      <c r="CX121" s="827"/>
      <c r="CY121" s="827"/>
      <c r="CZ121" s="827"/>
      <c r="DA121" s="827"/>
      <c r="DB121" s="827"/>
      <c r="DC121" s="827"/>
      <c r="DD121" s="827"/>
      <c r="DE121" s="827"/>
      <c r="DF121" s="828"/>
      <c r="DG121" s="768"/>
      <c r="DH121" s="769"/>
      <c r="DI121" s="769"/>
      <c r="DJ121" s="769"/>
      <c r="DK121" s="769"/>
      <c r="DL121" s="769"/>
      <c r="DM121" s="769"/>
      <c r="DN121" s="769"/>
      <c r="DO121" s="769"/>
      <c r="DP121" s="769"/>
      <c r="DQ121" s="769"/>
      <c r="DR121" s="769"/>
      <c r="DS121" s="769"/>
      <c r="DT121" s="769"/>
      <c r="DU121" s="769"/>
      <c r="DV121" s="821"/>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439</v>
      </c>
      <c r="BP122" s="836"/>
      <c r="BQ122" s="837">
        <v>3759026</v>
      </c>
      <c r="BR122" s="838"/>
      <c r="BS122" s="838"/>
      <c r="BT122" s="838"/>
      <c r="BU122" s="838"/>
      <c r="BV122" s="838">
        <v>4502667</v>
      </c>
      <c r="BW122" s="838"/>
      <c r="BX122" s="838"/>
      <c r="BY122" s="838"/>
      <c r="BZ122" s="838"/>
      <c r="CA122" s="838">
        <v>4089323</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450</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t="s">
        <v>112</v>
      </c>
      <c r="AB128" s="722"/>
      <c r="AC128" s="722"/>
      <c r="AD128" s="722"/>
      <c r="AE128" s="723"/>
      <c r="AF128" s="724" t="s">
        <v>112</v>
      </c>
      <c r="AG128" s="722"/>
      <c r="AH128" s="722"/>
      <c r="AI128" s="722"/>
      <c r="AJ128" s="723"/>
      <c r="AK128" s="724" t="s">
        <v>112</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913601</v>
      </c>
      <c r="AB129" s="782"/>
      <c r="AC129" s="782"/>
      <c r="AD129" s="782"/>
      <c r="AE129" s="783"/>
      <c r="AF129" s="784">
        <v>973142</v>
      </c>
      <c r="AG129" s="782"/>
      <c r="AH129" s="782"/>
      <c r="AI129" s="782"/>
      <c r="AJ129" s="783"/>
      <c r="AK129" s="784">
        <v>955410</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3.9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170560</v>
      </c>
      <c r="AB130" s="782"/>
      <c r="AC130" s="782"/>
      <c r="AD130" s="782"/>
      <c r="AE130" s="783"/>
      <c r="AF130" s="784">
        <v>154301</v>
      </c>
      <c r="AG130" s="782"/>
      <c r="AH130" s="782"/>
      <c r="AI130" s="782"/>
      <c r="AJ130" s="783"/>
      <c r="AK130" s="784">
        <v>149109</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743041</v>
      </c>
      <c r="AB131" s="715"/>
      <c r="AC131" s="715"/>
      <c r="AD131" s="715"/>
      <c r="AE131" s="716"/>
      <c r="AF131" s="717">
        <v>818841</v>
      </c>
      <c r="AG131" s="715"/>
      <c r="AH131" s="715"/>
      <c r="AI131" s="715"/>
      <c r="AJ131" s="716"/>
      <c r="AK131" s="717">
        <v>806301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4.60311073</v>
      </c>
      <c r="AB132" s="738"/>
      <c r="AC132" s="738"/>
      <c r="AD132" s="738"/>
      <c r="AE132" s="739"/>
      <c r="AF132" s="740">
        <v>3.711831723</v>
      </c>
      <c r="AG132" s="738"/>
      <c r="AH132" s="738"/>
      <c r="AI132" s="738"/>
      <c r="AJ132" s="739"/>
      <c r="AK132" s="740">
        <v>3.4592540500000002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6.8</v>
      </c>
      <c r="AB133" s="747"/>
      <c r="AC133" s="747"/>
      <c r="AD133" s="747"/>
      <c r="AE133" s="748"/>
      <c r="AF133" s="746">
        <v>4.9000000000000004</v>
      </c>
      <c r="AG133" s="747"/>
      <c r="AH133" s="747"/>
      <c r="AI133" s="747"/>
      <c r="AJ133" s="748"/>
      <c r="AK133" s="746">
        <v>3.9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64"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31" t="s">
        <v>471</v>
      </c>
      <c r="H9" s="1132"/>
      <c r="I9" s="1132"/>
      <c r="J9" s="1133"/>
      <c r="K9" s="263">
        <v>259783</v>
      </c>
      <c r="L9" s="264">
        <v>318752</v>
      </c>
      <c r="M9" s="265">
        <v>183831</v>
      </c>
      <c r="N9" s="266">
        <v>73.400000000000006</v>
      </c>
    </row>
    <row r="10" spans="1:16">
      <c r="A10" s="248"/>
      <c r="B10" s="244"/>
      <c r="C10" s="244"/>
      <c r="D10" s="244"/>
      <c r="E10" s="244"/>
      <c r="F10" s="244"/>
      <c r="G10" s="1131" t="s">
        <v>472</v>
      </c>
      <c r="H10" s="1132"/>
      <c r="I10" s="1132"/>
      <c r="J10" s="1133"/>
      <c r="K10" s="267">
        <v>21917</v>
      </c>
      <c r="L10" s="268">
        <v>26892</v>
      </c>
      <c r="M10" s="269">
        <v>17818</v>
      </c>
      <c r="N10" s="270">
        <v>50.9</v>
      </c>
    </row>
    <row r="11" spans="1:16" ht="13.5" customHeight="1">
      <c r="A11" s="248"/>
      <c r="B11" s="244"/>
      <c r="C11" s="244"/>
      <c r="D11" s="244"/>
      <c r="E11" s="244"/>
      <c r="F11" s="244"/>
      <c r="G11" s="1131" t="s">
        <v>473</v>
      </c>
      <c r="H11" s="1132"/>
      <c r="I11" s="1132"/>
      <c r="J11" s="1133"/>
      <c r="K11" s="267">
        <v>21729</v>
      </c>
      <c r="L11" s="268">
        <v>26661</v>
      </c>
      <c r="M11" s="269">
        <v>26667</v>
      </c>
      <c r="N11" s="270">
        <v>0</v>
      </c>
    </row>
    <row r="12" spans="1:16" ht="13.5" customHeight="1">
      <c r="A12" s="248"/>
      <c r="B12" s="244"/>
      <c r="C12" s="244"/>
      <c r="D12" s="244"/>
      <c r="E12" s="244"/>
      <c r="F12" s="244"/>
      <c r="G12" s="1131" t="s">
        <v>474</v>
      </c>
      <c r="H12" s="1132"/>
      <c r="I12" s="1132"/>
      <c r="J12" s="1133"/>
      <c r="K12" s="267" t="s">
        <v>475</v>
      </c>
      <c r="L12" s="268" t="s">
        <v>475</v>
      </c>
      <c r="M12" s="269">
        <v>2490</v>
      </c>
      <c r="N12" s="270" t="s">
        <v>475</v>
      </c>
    </row>
    <row r="13" spans="1:16" ht="13.5" customHeight="1">
      <c r="A13" s="248"/>
      <c r="B13" s="244"/>
      <c r="C13" s="244"/>
      <c r="D13" s="244"/>
      <c r="E13" s="244"/>
      <c r="F13" s="244"/>
      <c r="G13" s="1131" t="s">
        <v>476</v>
      </c>
      <c r="H13" s="1132"/>
      <c r="I13" s="1132"/>
      <c r="J13" s="1133"/>
      <c r="K13" s="267" t="s">
        <v>475</v>
      </c>
      <c r="L13" s="268" t="s">
        <v>475</v>
      </c>
      <c r="M13" s="269" t="s">
        <v>475</v>
      </c>
      <c r="N13" s="270" t="s">
        <v>475</v>
      </c>
    </row>
    <row r="14" spans="1:16" ht="13.5" customHeight="1">
      <c r="A14" s="248"/>
      <c r="B14" s="244"/>
      <c r="C14" s="244"/>
      <c r="D14" s="244"/>
      <c r="E14" s="244"/>
      <c r="F14" s="244"/>
      <c r="G14" s="1131" t="s">
        <v>477</v>
      </c>
      <c r="H14" s="1132"/>
      <c r="I14" s="1132"/>
      <c r="J14" s="1133"/>
      <c r="K14" s="267">
        <v>32103</v>
      </c>
      <c r="L14" s="268">
        <v>39390</v>
      </c>
      <c r="M14" s="269">
        <v>9105</v>
      </c>
      <c r="N14" s="270">
        <v>332.6</v>
      </c>
    </row>
    <row r="15" spans="1:16" ht="13.5" customHeight="1">
      <c r="A15" s="248"/>
      <c r="B15" s="244"/>
      <c r="C15" s="244"/>
      <c r="D15" s="244"/>
      <c r="E15" s="244"/>
      <c r="F15" s="244"/>
      <c r="G15" s="1131" t="s">
        <v>478</v>
      </c>
      <c r="H15" s="1132"/>
      <c r="I15" s="1132"/>
      <c r="J15" s="1133"/>
      <c r="K15" s="267">
        <v>7533</v>
      </c>
      <c r="L15" s="268">
        <v>9243</v>
      </c>
      <c r="M15" s="269">
        <v>5055</v>
      </c>
      <c r="N15" s="270">
        <v>82.8</v>
      </c>
    </row>
    <row r="16" spans="1:16">
      <c r="A16" s="248"/>
      <c r="B16" s="244"/>
      <c r="C16" s="244"/>
      <c r="D16" s="244"/>
      <c r="E16" s="244"/>
      <c r="F16" s="244"/>
      <c r="G16" s="1134" t="s">
        <v>479</v>
      </c>
      <c r="H16" s="1135"/>
      <c r="I16" s="1135"/>
      <c r="J16" s="1136"/>
      <c r="K16" s="268">
        <v>-16315</v>
      </c>
      <c r="L16" s="268">
        <v>-20018</v>
      </c>
      <c r="M16" s="269">
        <v>-22864</v>
      </c>
      <c r="N16" s="270">
        <v>-12.4</v>
      </c>
    </row>
    <row r="17" spans="1:16">
      <c r="A17" s="248"/>
      <c r="B17" s="244"/>
      <c r="C17" s="244"/>
      <c r="D17" s="244"/>
      <c r="E17" s="244"/>
      <c r="F17" s="244"/>
      <c r="G17" s="1134" t="s">
        <v>171</v>
      </c>
      <c r="H17" s="1135"/>
      <c r="I17" s="1135"/>
      <c r="J17" s="1136"/>
      <c r="K17" s="268">
        <v>326750</v>
      </c>
      <c r="L17" s="268">
        <v>400920</v>
      </c>
      <c r="M17" s="269">
        <v>222101</v>
      </c>
      <c r="N17" s="270">
        <v>80.5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8" t="s">
        <v>484</v>
      </c>
      <c r="H21" s="1129"/>
      <c r="I21" s="1129"/>
      <c r="J21" s="1130"/>
      <c r="K21" s="280">
        <v>30.67</v>
      </c>
      <c r="L21" s="281">
        <v>20.61</v>
      </c>
      <c r="M21" s="282">
        <v>10.06</v>
      </c>
      <c r="N21" s="249"/>
      <c r="O21" s="283"/>
      <c r="P21" s="279"/>
    </row>
    <row r="22" spans="1:16" s="284" customFormat="1">
      <c r="A22" s="279"/>
      <c r="B22" s="249"/>
      <c r="C22" s="249"/>
      <c r="D22" s="249"/>
      <c r="E22" s="249"/>
      <c r="F22" s="249"/>
      <c r="G22" s="1128" t="s">
        <v>485</v>
      </c>
      <c r="H22" s="1129"/>
      <c r="I22" s="1129"/>
      <c r="J22" s="1130"/>
      <c r="K22" s="285">
        <v>92.1</v>
      </c>
      <c r="L22" s="286">
        <v>94.6</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19" t="s">
        <v>489</v>
      </c>
      <c r="H32" s="1120"/>
      <c r="I32" s="1120"/>
      <c r="J32" s="1121"/>
      <c r="K32" s="294">
        <v>171459</v>
      </c>
      <c r="L32" s="294">
        <v>210379</v>
      </c>
      <c r="M32" s="295">
        <v>144540</v>
      </c>
      <c r="N32" s="296">
        <v>45.6</v>
      </c>
    </row>
    <row r="33" spans="1:16" ht="13.5" customHeight="1">
      <c r="A33" s="248"/>
      <c r="B33" s="244"/>
      <c r="C33" s="244"/>
      <c r="D33" s="244"/>
      <c r="E33" s="244"/>
      <c r="F33" s="244"/>
      <c r="G33" s="1119" t="s">
        <v>490</v>
      </c>
      <c r="H33" s="1120"/>
      <c r="I33" s="1120"/>
      <c r="J33" s="1121"/>
      <c r="K33" s="294" t="s">
        <v>475</v>
      </c>
      <c r="L33" s="294" t="s">
        <v>475</v>
      </c>
      <c r="M33" s="295" t="s">
        <v>475</v>
      </c>
      <c r="N33" s="296" t="s">
        <v>475</v>
      </c>
    </row>
    <row r="34" spans="1:16" ht="27" customHeight="1">
      <c r="A34" s="248"/>
      <c r="B34" s="244"/>
      <c r="C34" s="244"/>
      <c r="D34" s="244"/>
      <c r="E34" s="244"/>
      <c r="F34" s="244"/>
      <c r="G34" s="1119" t="s">
        <v>491</v>
      </c>
      <c r="H34" s="1120"/>
      <c r="I34" s="1120"/>
      <c r="J34" s="1121"/>
      <c r="K34" s="294" t="s">
        <v>475</v>
      </c>
      <c r="L34" s="294" t="s">
        <v>475</v>
      </c>
      <c r="M34" s="295" t="s">
        <v>475</v>
      </c>
      <c r="N34" s="296" t="s">
        <v>475</v>
      </c>
    </row>
    <row r="35" spans="1:16" ht="27" customHeight="1">
      <c r="A35" s="248"/>
      <c r="B35" s="244"/>
      <c r="C35" s="244"/>
      <c r="D35" s="244"/>
      <c r="E35" s="244"/>
      <c r="F35" s="244"/>
      <c r="G35" s="1119" t="s">
        <v>492</v>
      </c>
      <c r="H35" s="1120"/>
      <c r="I35" s="1120"/>
      <c r="J35" s="1121"/>
      <c r="K35" s="294">
        <v>5320</v>
      </c>
      <c r="L35" s="294">
        <v>6528</v>
      </c>
      <c r="M35" s="295">
        <v>29964</v>
      </c>
      <c r="N35" s="296">
        <v>-78.2</v>
      </c>
    </row>
    <row r="36" spans="1:16" ht="27" customHeight="1">
      <c r="A36" s="248"/>
      <c r="B36" s="244"/>
      <c r="C36" s="244"/>
      <c r="D36" s="244"/>
      <c r="E36" s="244"/>
      <c r="F36" s="244"/>
      <c r="G36" s="1119" t="s">
        <v>493</v>
      </c>
      <c r="H36" s="1120"/>
      <c r="I36" s="1120"/>
      <c r="J36" s="1121"/>
      <c r="K36" s="294">
        <v>222</v>
      </c>
      <c r="L36" s="294">
        <v>272</v>
      </c>
      <c r="M36" s="295">
        <v>6972</v>
      </c>
      <c r="N36" s="296">
        <v>-96.1</v>
      </c>
    </row>
    <row r="37" spans="1:16" ht="13.5" customHeight="1">
      <c r="A37" s="248"/>
      <c r="B37" s="244"/>
      <c r="C37" s="244"/>
      <c r="D37" s="244"/>
      <c r="E37" s="244"/>
      <c r="F37" s="244"/>
      <c r="G37" s="1119" t="s">
        <v>494</v>
      </c>
      <c r="H37" s="1120"/>
      <c r="I37" s="1120"/>
      <c r="J37" s="1121"/>
      <c r="K37" s="294" t="s">
        <v>475</v>
      </c>
      <c r="L37" s="294" t="s">
        <v>475</v>
      </c>
      <c r="M37" s="295">
        <v>2692</v>
      </c>
      <c r="N37" s="296" t="s">
        <v>475</v>
      </c>
    </row>
    <row r="38" spans="1:16" ht="27" customHeight="1">
      <c r="A38" s="248"/>
      <c r="B38" s="244"/>
      <c r="C38" s="244"/>
      <c r="D38" s="244"/>
      <c r="E38" s="244"/>
      <c r="F38" s="244"/>
      <c r="G38" s="1122" t="s">
        <v>495</v>
      </c>
      <c r="H38" s="1123"/>
      <c r="I38" s="1123"/>
      <c r="J38" s="1124"/>
      <c r="K38" s="297" t="s">
        <v>475</v>
      </c>
      <c r="L38" s="297" t="s">
        <v>475</v>
      </c>
      <c r="M38" s="298">
        <v>44</v>
      </c>
      <c r="N38" s="299" t="s">
        <v>475</v>
      </c>
      <c r="O38" s="293"/>
    </row>
    <row r="39" spans="1:16">
      <c r="A39" s="248"/>
      <c r="B39" s="244"/>
      <c r="C39" s="244"/>
      <c r="D39" s="244"/>
      <c r="E39" s="244"/>
      <c r="F39" s="244"/>
      <c r="G39" s="1122" t="s">
        <v>496</v>
      </c>
      <c r="H39" s="1123"/>
      <c r="I39" s="1123"/>
      <c r="J39" s="1124"/>
      <c r="K39" s="300" t="s">
        <v>475</v>
      </c>
      <c r="L39" s="300" t="s">
        <v>475</v>
      </c>
      <c r="M39" s="301">
        <v>-7752</v>
      </c>
      <c r="N39" s="302" t="s">
        <v>475</v>
      </c>
      <c r="O39" s="293"/>
    </row>
    <row r="40" spans="1:16" ht="27" customHeight="1">
      <c r="A40" s="248"/>
      <c r="B40" s="244"/>
      <c r="C40" s="244"/>
      <c r="D40" s="244"/>
      <c r="E40" s="244"/>
      <c r="F40" s="244"/>
      <c r="G40" s="1119" t="s">
        <v>497</v>
      </c>
      <c r="H40" s="1120"/>
      <c r="I40" s="1120"/>
      <c r="J40" s="1121"/>
      <c r="K40" s="300">
        <v>-149109</v>
      </c>
      <c r="L40" s="300">
        <v>-182956</v>
      </c>
      <c r="M40" s="301">
        <v>-125847</v>
      </c>
      <c r="N40" s="302">
        <v>45.4</v>
      </c>
      <c r="O40" s="293"/>
    </row>
    <row r="41" spans="1:16">
      <c r="A41" s="248"/>
      <c r="B41" s="244"/>
      <c r="C41" s="244"/>
      <c r="D41" s="244"/>
      <c r="E41" s="244"/>
      <c r="F41" s="244"/>
      <c r="G41" s="1125" t="s">
        <v>281</v>
      </c>
      <c r="H41" s="1126"/>
      <c r="I41" s="1126"/>
      <c r="J41" s="1127"/>
      <c r="K41" s="294">
        <v>27892</v>
      </c>
      <c r="L41" s="300">
        <v>34223</v>
      </c>
      <c r="M41" s="301">
        <v>50612</v>
      </c>
      <c r="N41" s="302">
        <v>-32.4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2" t="s">
        <v>466</v>
      </c>
      <c r="J49" s="1114" t="s">
        <v>501</v>
      </c>
      <c r="K49" s="1115"/>
      <c r="L49" s="1115"/>
      <c r="M49" s="1115"/>
      <c r="N49" s="1116"/>
    </row>
    <row r="50" spans="1:14">
      <c r="A50" s="248"/>
      <c r="B50" s="244"/>
      <c r="C50" s="244"/>
      <c r="D50" s="244"/>
      <c r="E50" s="244"/>
      <c r="F50" s="244"/>
      <c r="G50" s="312"/>
      <c r="H50" s="313"/>
      <c r="I50" s="1113"/>
      <c r="J50" s="314" t="s">
        <v>502</v>
      </c>
      <c r="K50" s="315" t="s">
        <v>503</v>
      </c>
      <c r="L50" s="316" t="s">
        <v>504</v>
      </c>
      <c r="M50" s="317" t="s">
        <v>505</v>
      </c>
      <c r="N50" s="318" t="s">
        <v>506</v>
      </c>
    </row>
    <row r="51" spans="1:14">
      <c r="A51" s="248"/>
      <c r="B51" s="244"/>
      <c r="C51" s="244"/>
      <c r="D51" s="244"/>
      <c r="E51" s="244"/>
      <c r="F51" s="244"/>
      <c r="G51" s="310" t="s">
        <v>507</v>
      </c>
      <c r="H51" s="311"/>
      <c r="I51" s="319">
        <v>365394</v>
      </c>
      <c r="J51" s="320">
        <v>432419</v>
      </c>
      <c r="K51" s="321">
        <v>106</v>
      </c>
      <c r="L51" s="322">
        <v>262834</v>
      </c>
      <c r="M51" s="323">
        <v>48.9</v>
      </c>
      <c r="N51" s="324">
        <v>57.1</v>
      </c>
    </row>
    <row r="52" spans="1:14">
      <c r="A52" s="248"/>
      <c r="B52" s="244"/>
      <c r="C52" s="244"/>
      <c r="D52" s="244"/>
      <c r="E52" s="244"/>
      <c r="F52" s="244"/>
      <c r="G52" s="325"/>
      <c r="H52" s="326" t="s">
        <v>508</v>
      </c>
      <c r="I52" s="327">
        <v>355396</v>
      </c>
      <c r="J52" s="328">
        <v>420587</v>
      </c>
      <c r="K52" s="329">
        <v>115.2</v>
      </c>
      <c r="L52" s="330">
        <v>147509</v>
      </c>
      <c r="M52" s="331">
        <v>95.6</v>
      </c>
      <c r="N52" s="332">
        <v>19.600000000000001</v>
      </c>
    </row>
    <row r="53" spans="1:14">
      <c r="A53" s="248"/>
      <c r="B53" s="244"/>
      <c r="C53" s="244"/>
      <c r="D53" s="244"/>
      <c r="E53" s="244"/>
      <c r="F53" s="244"/>
      <c r="G53" s="310" t="s">
        <v>509</v>
      </c>
      <c r="H53" s="311"/>
      <c r="I53" s="319">
        <v>714433</v>
      </c>
      <c r="J53" s="320">
        <v>856634</v>
      </c>
      <c r="K53" s="321">
        <v>98.1</v>
      </c>
      <c r="L53" s="322">
        <v>334234</v>
      </c>
      <c r="M53" s="323">
        <v>27.2</v>
      </c>
      <c r="N53" s="324">
        <v>70.900000000000006</v>
      </c>
    </row>
    <row r="54" spans="1:14">
      <c r="A54" s="248"/>
      <c r="B54" s="244"/>
      <c r="C54" s="244"/>
      <c r="D54" s="244"/>
      <c r="E54" s="244"/>
      <c r="F54" s="244"/>
      <c r="G54" s="325"/>
      <c r="H54" s="326" t="s">
        <v>508</v>
      </c>
      <c r="I54" s="327">
        <v>245480</v>
      </c>
      <c r="J54" s="328">
        <v>294341</v>
      </c>
      <c r="K54" s="329">
        <v>-30</v>
      </c>
      <c r="L54" s="330">
        <v>135366</v>
      </c>
      <c r="M54" s="331">
        <v>-8.1999999999999993</v>
      </c>
      <c r="N54" s="332">
        <v>-21.8</v>
      </c>
    </row>
    <row r="55" spans="1:14">
      <c r="A55" s="248"/>
      <c r="B55" s="244"/>
      <c r="C55" s="244"/>
      <c r="D55" s="244"/>
      <c r="E55" s="244"/>
      <c r="F55" s="244"/>
      <c r="G55" s="310" t="s">
        <v>510</v>
      </c>
      <c r="H55" s="311"/>
      <c r="I55" s="319">
        <v>226120</v>
      </c>
      <c r="J55" s="320">
        <v>277448</v>
      </c>
      <c r="K55" s="321">
        <v>-67.599999999999994</v>
      </c>
      <c r="L55" s="322">
        <v>216155</v>
      </c>
      <c r="M55" s="323">
        <v>-35.299999999999997</v>
      </c>
      <c r="N55" s="324">
        <v>-32.299999999999997</v>
      </c>
    </row>
    <row r="56" spans="1:14">
      <c r="A56" s="248"/>
      <c r="B56" s="244"/>
      <c r="C56" s="244"/>
      <c r="D56" s="244"/>
      <c r="E56" s="244"/>
      <c r="F56" s="244"/>
      <c r="G56" s="325"/>
      <c r="H56" s="326" t="s">
        <v>508</v>
      </c>
      <c r="I56" s="327">
        <v>220190</v>
      </c>
      <c r="J56" s="328">
        <v>270172</v>
      </c>
      <c r="K56" s="329">
        <v>-8.1999999999999993</v>
      </c>
      <c r="L56" s="330">
        <v>108827</v>
      </c>
      <c r="M56" s="331">
        <v>-19.600000000000001</v>
      </c>
      <c r="N56" s="332">
        <v>11.4</v>
      </c>
    </row>
    <row r="57" spans="1:14">
      <c r="A57" s="248"/>
      <c r="B57" s="244"/>
      <c r="C57" s="244"/>
      <c r="D57" s="244"/>
      <c r="E57" s="244"/>
      <c r="F57" s="244"/>
      <c r="G57" s="310" t="s">
        <v>511</v>
      </c>
      <c r="H57" s="311"/>
      <c r="I57" s="319">
        <v>281056</v>
      </c>
      <c r="J57" s="320">
        <v>339030</v>
      </c>
      <c r="K57" s="321">
        <v>22.2</v>
      </c>
      <c r="L57" s="322">
        <v>228305</v>
      </c>
      <c r="M57" s="323">
        <v>5.6</v>
      </c>
      <c r="N57" s="324">
        <v>16.600000000000001</v>
      </c>
    </row>
    <row r="58" spans="1:14">
      <c r="A58" s="248"/>
      <c r="B58" s="244"/>
      <c r="C58" s="244"/>
      <c r="D58" s="244"/>
      <c r="E58" s="244"/>
      <c r="F58" s="244"/>
      <c r="G58" s="325"/>
      <c r="H58" s="326" t="s">
        <v>508</v>
      </c>
      <c r="I58" s="327">
        <v>251931</v>
      </c>
      <c r="J58" s="328">
        <v>303897</v>
      </c>
      <c r="K58" s="329">
        <v>12.5</v>
      </c>
      <c r="L58" s="330">
        <v>86611</v>
      </c>
      <c r="M58" s="331">
        <v>-20.399999999999999</v>
      </c>
      <c r="N58" s="332">
        <v>32.9</v>
      </c>
    </row>
    <row r="59" spans="1:14">
      <c r="A59" s="248"/>
      <c r="B59" s="244"/>
      <c r="C59" s="244"/>
      <c r="D59" s="244"/>
      <c r="E59" s="244"/>
      <c r="F59" s="244"/>
      <c r="G59" s="310" t="s">
        <v>512</v>
      </c>
      <c r="H59" s="311"/>
      <c r="I59" s="319">
        <v>222165</v>
      </c>
      <c r="J59" s="320">
        <v>272595</v>
      </c>
      <c r="K59" s="321">
        <v>-19.600000000000001</v>
      </c>
      <c r="L59" s="322">
        <v>316331</v>
      </c>
      <c r="M59" s="323">
        <v>38.6</v>
      </c>
      <c r="N59" s="324">
        <v>-58.2</v>
      </c>
    </row>
    <row r="60" spans="1:14">
      <c r="A60" s="248"/>
      <c r="B60" s="244"/>
      <c r="C60" s="244"/>
      <c r="D60" s="244"/>
      <c r="E60" s="244"/>
      <c r="F60" s="244"/>
      <c r="G60" s="325"/>
      <c r="H60" s="326" t="s">
        <v>508</v>
      </c>
      <c r="I60" s="333">
        <v>170417</v>
      </c>
      <c r="J60" s="328">
        <v>209101</v>
      </c>
      <c r="K60" s="329">
        <v>-31.2</v>
      </c>
      <c r="L60" s="330">
        <v>106387</v>
      </c>
      <c r="M60" s="331">
        <v>22.8</v>
      </c>
      <c r="N60" s="332">
        <v>-54</v>
      </c>
    </row>
    <row r="61" spans="1:14">
      <c r="A61" s="248"/>
      <c r="B61" s="244"/>
      <c r="C61" s="244"/>
      <c r="D61" s="244"/>
      <c r="E61" s="244"/>
      <c r="F61" s="244"/>
      <c r="G61" s="310" t="s">
        <v>513</v>
      </c>
      <c r="H61" s="334"/>
      <c r="I61" s="335">
        <v>361834</v>
      </c>
      <c r="J61" s="336">
        <v>435625</v>
      </c>
      <c r="K61" s="337">
        <v>27.8</v>
      </c>
      <c r="L61" s="338">
        <v>271572</v>
      </c>
      <c r="M61" s="339">
        <v>17</v>
      </c>
      <c r="N61" s="324">
        <v>10.8</v>
      </c>
    </row>
    <row r="62" spans="1:14">
      <c r="A62" s="248"/>
      <c r="B62" s="244"/>
      <c r="C62" s="244"/>
      <c r="D62" s="244"/>
      <c r="E62" s="244"/>
      <c r="F62" s="244"/>
      <c r="G62" s="325"/>
      <c r="H62" s="326" t="s">
        <v>508</v>
      </c>
      <c r="I62" s="327">
        <v>248683</v>
      </c>
      <c r="J62" s="328">
        <v>299620</v>
      </c>
      <c r="K62" s="329">
        <v>11.7</v>
      </c>
      <c r="L62" s="330">
        <v>116940</v>
      </c>
      <c r="M62" s="331">
        <v>14</v>
      </c>
      <c r="N62" s="332">
        <v>-2.2999999999999998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50.04</v>
      </c>
      <c r="G47" s="12">
        <v>57.01</v>
      </c>
      <c r="H47" s="12">
        <v>70.349999999999994</v>
      </c>
      <c r="I47" s="12">
        <v>80.16</v>
      </c>
      <c r="J47" s="13">
        <v>90.97</v>
      </c>
    </row>
    <row r="48" spans="2:10" ht="57.75" customHeight="1">
      <c r="B48" s="14"/>
      <c r="C48" s="1139" t="s">
        <v>4</v>
      </c>
      <c r="D48" s="1139"/>
      <c r="E48" s="1140"/>
      <c r="F48" s="15">
        <v>6.6</v>
      </c>
      <c r="G48" s="16">
        <v>6.64</v>
      </c>
      <c r="H48" s="16">
        <v>6.26</v>
      </c>
      <c r="I48" s="16">
        <v>5.94</v>
      </c>
      <c r="J48" s="17">
        <v>7.81</v>
      </c>
    </row>
    <row r="49" spans="2:10" ht="57.75" customHeight="1" thickBot="1">
      <c r="B49" s="18"/>
      <c r="C49" s="1141" t="s">
        <v>5</v>
      </c>
      <c r="D49" s="1141"/>
      <c r="E49" s="1142"/>
      <c r="F49" s="19">
        <v>7.27</v>
      </c>
      <c r="G49" s="20">
        <v>11.04</v>
      </c>
      <c r="H49" s="20">
        <v>9.19</v>
      </c>
      <c r="I49" s="20">
        <v>14.18</v>
      </c>
      <c r="J49" s="21">
        <v>11.09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9"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520</v>
      </c>
      <c r="D34" s="1149"/>
      <c r="E34" s="1150"/>
      <c r="F34" s="32">
        <v>6.11</v>
      </c>
      <c r="G34" s="33">
        <v>6.27</v>
      </c>
      <c r="H34" s="33">
        <v>5.93</v>
      </c>
      <c r="I34" s="33">
        <v>5.73</v>
      </c>
      <c r="J34" s="34">
        <v>7.45</v>
      </c>
      <c r="K34" s="22"/>
      <c r="L34" s="22"/>
      <c r="M34" s="22"/>
      <c r="N34" s="22"/>
      <c r="O34" s="22"/>
      <c r="P34" s="22"/>
    </row>
    <row r="35" spans="1:16" ht="39" customHeight="1">
      <c r="A35" s="22"/>
      <c r="B35" s="35"/>
      <c r="C35" s="1143" t="s">
        <v>521</v>
      </c>
      <c r="D35" s="1144"/>
      <c r="E35" s="1145"/>
      <c r="F35" s="36">
        <v>0.4</v>
      </c>
      <c r="G35" s="37">
        <v>0.68</v>
      </c>
      <c r="H35" s="37">
        <v>0.11</v>
      </c>
      <c r="I35" s="37">
        <v>0.19</v>
      </c>
      <c r="J35" s="38">
        <v>0.93</v>
      </c>
      <c r="K35" s="22"/>
      <c r="L35" s="22"/>
      <c r="M35" s="22"/>
      <c r="N35" s="22"/>
      <c r="O35" s="22"/>
      <c r="P35" s="22"/>
    </row>
    <row r="36" spans="1:16" ht="39" customHeight="1">
      <c r="A36" s="22"/>
      <c r="B36" s="35"/>
      <c r="C36" s="1143" t="s">
        <v>522</v>
      </c>
      <c r="D36" s="1144"/>
      <c r="E36" s="1145"/>
      <c r="F36" s="36">
        <v>0.42</v>
      </c>
      <c r="G36" s="37">
        <v>0.34</v>
      </c>
      <c r="H36" s="37">
        <v>0.23</v>
      </c>
      <c r="I36" s="37">
        <v>0.15</v>
      </c>
      <c r="J36" s="38">
        <v>0.25</v>
      </c>
      <c r="K36" s="22"/>
      <c r="L36" s="22"/>
      <c r="M36" s="22"/>
      <c r="N36" s="22"/>
      <c r="O36" s="22"/>
      <c r="P36" s="22"/>
    </row>
    <row r="37" spans="1:16" ht="39" customHeight="1">
      <c r="A37" s="22"/>
      <c r="B37" s="35"/>
      <c r="C37" s="1143" t="s">
        <v>523</v>
      </c>
      <c r="D37" s="1144"/>
      <c r="E37" s="1145"/>
      <c r="F37" s="36">
        <v>0.21</v>
      </c>
      <c r="G37" s="37">
        <v>0.13</v>
      </c>
      <c r="H37" s="37">
        <v>0.43</v>
      </c>
      <c r="I37" s="37">
        <v>0.05</v>
      </c>
      <c r="J37" s="38">
        <v>0.15</v>
      </c>
      <c r="K37" s="22"/>
      <c r="L37" s="22"/>
      <c r="M37" s="22"/>
      <c r="N37" s="22"/>
      <c r="O37" s="22"/>
      <c r="P37" s="22"/>
    </row>
    <row r="38" spans="1:16" ht="39" customHeight="1">
      <c r="A38" s="22"/>
      <c r="B38" s="35"/>
      <c r="C38" s="1143" t="s">
        <v>524</v>
      </c>
      <c r="D38" s="1144"/>
      <c r="E38" s="1145"/>
      <c r="F38" s="36">
        <v>0.17</v>
      </c>
      <c r="G38" s="37">
        <v>7.0000000000000007E-2</v>
      </c>
      <c r="H38" s="37">
        <v>0.08</v>
      </c>
      <c r="I38" s="37">
        <v>0.18</v>
      </c>
      <c r="J38" s="38">
        <v>0.14000000000000001</v>
      </c>
      <c r="K38" s="22"/>
      <c r="L38" s="22"/>
      <c r="M38" s="22"/>
      <c r="N38" s="22"/>
      <c r="O38" s="22"/>
      <c r="P38" s="22"/>
    </row>
    <row r="39" spans="1:16" ht="39" customHeight="1">
      <c r="A39" s="22"/>
      <c r="B39" s="35"/>
      <c r="C39" s="1143" t="s">
        <v>525</v>
      </c>
      <c r="D39" s="1144"/>
      <c r="E39" s="1145"/>
      <c r="F39" s="36">
        <v>0.56000000000000005</v>
      </c>
      <c r="G39" s="37">
        <v>0.21</v>
      </c>
      <c r="H39" s="37">
        <v>0.23</v>
      </c>
      <c r="I39" s="37">
        <v>0.42</v>
      </c>
      <c r="J39" s="38">
        <v>0.14000000000000001</v>
      </c>
      <c r="K39" s="22"/>
      <c r="L39" s="22"/>
      <c r="M39" s="22"/>
      <c r="N39" s="22"/>
      <c r="O39" s="22"/>
      <c r="P39" s="22"/>
    </row>
    <row r="40" spans="1:16" ht="39" customHeight="1">
      <c r="A40" s="22"/>
      <c r="B40" s="35"/>
      <c r="C40" s="1143" t="s">
        <v>526</v>
      </c>
      <c r="D40" s="1144"/>
      <c r="E40" s="1145"/>
      <c r="F40" s="36">
        <v>7.0000000000000007E-2</v>
      </c>
      <c r="G40" s="37">
        <v>0.03</v>
      </c>
      <c r="H40" s="37">
        <v>0.1</v>
      </c>
      <c r="I40" s="37">
        <v>7.0000000000000007E-2</v>
      </c>
      <c r="J40" s="38">
        <v>0.11</v>
      </c>
      <c r="K40" s="22"/>
      <c r="L40" s="22"/>
      <c r="M40" s="22"/>
      <c r="N40" s="22"/>
      <c r="O40" s="22"/>
      <c r="P40" s="22"/>
    </row>
    <row r="41" spans="1:16" ht="39" customHeight="1">
      <c r="A41" s="22"/>
      <c r="B41" s="35"/>
      <c r="C41" s="1143" t="s">
        <v>527</v>
      </c>
      <c r="D41" s="1144"/>
      <c r="E41" s="1145"/>
      <c r="F41" s="36">
        <v>0</v>
      </c>
      <c r="G41" s="37">
        <v>0</v>
      </c>
      <c r="H41" s="37">
        <v>0</v>
      </c>
      <c r="I41" s="37">
        <v>0</v>
      </c>
      <c r="J41" s="38">
        <v>0</v>
      </c>
      <c r="K41" s="22"/>
      <c r="L41" s="22"/>
      <c r="M41" s="22"/>
      <c r="N41" s="22"/>
      <c r="O41" s="22"/>
      <c r="P41" s="22"/>
    </row>
    <row r="42" spans="1:16" ht="39" customHeight="1">
      <c r="A42" s="22"/>
      <c r="B42" s="39"/>
      <c r="C42" s="1143" t="s">
        <v>528</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529</v>
      </c>
      <c r="D43" s="1147"/>
      <c r="E43" s="1148"/>
      <c r="F43" s="41">
        <v>0</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237</v>
      </c>
      <c r="L45" s="60">
        <v>219</v>
      </c>
      <c r="M45" s="60">
        <v>200</v>
      </c>
      <c r="N45" s="60">
        <v>180</v>
      </c>
      <c r="O45" s="61">
        <v>171</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3</v>
      </c>
      <c r="L48" s="64">
        <v>3</v>
      </c>
      <c r="M48" s="64">
        <v>4</v>
      </c>
      <c r="N48" s="64">
        <v>4</v>
      </c>
      <c r="O48" s="65">
        <v>5</v>
      </c>
      <c r="P48" s="48"/>
      <c r="Q48" s="48"/>
      <c r="R48" s="48"/>
      <c r="S48" s="48"/>
      <c r="T48" s="48"/>
      <c r="U48" s="48"/>
    </row>
    <row r="49" spans="1:21" ht="30.75" customHeight="1">
      <c r="A49" s="48"/>
      <c r="B49" s="1161"/>
      <c r="C49" s="1162"/>
      <c r="D49" s="62"/>
      <c r="E49" s="1153" t="s">
        <v>16</v>
      </c>
      <c r="F49" s="1153"/>
      <c r="G49" s="1153"/>
      <c r="H49" s="1153"/>
      <c r="I49" s="1153"/>
      <c r="J49" s="1154"/>
      <c r="K49" s="63">
        <v>2</v>
      </c>
      <c r="L49" s="64">
        <v>0</v>
      </c>
      <c r="M49" s="64">
        <v>0</v>
      </c>
      <c r="N49" s="64">
        <v>0</v>
      </c>
      <c r="O49" s="65">
        <v>0</v>
      </c>
      <c r="P49" s="48"/>
      <c r="Q49" s="48"/>
      <c r="R49" s="48"/>
      <c r="S49" s="48"/>
      <c r="T49" s="48"/>
      <c r="U49" s="48"/>
    </row>
    <row r="50" spans="1:21" ht="30.75" customHeight="1">
      <c r="A50" s="48"/>
      <c r="B50" s="1161"/>
      <c r="C50" s="1162"/>
      <c r="D50" s="62"/>
      <c r="E50" s="1153" t="s">
        <v>17</v>
      </c>
      <c r="F50" s="1153"/>
      <c r="G50" s="1153"/>
      <c r="H50" s="1153"/>
      <c r="I50" s="1153"/>
      <c r="J50" s="1154"/>
      <c r="K50" s="63" t="s">
        <v>475</v>
      </c>
      <c r="L50" s="64" t="s">
        <v>475</v>
      </c>
      <c r="M50" s="64" t="s">
        <v>475</v>
      </c>
      <c r="N50" s="64" t="s">
        <v>475</v>
      </c>
      <c r="O50" s="65" t="s">
        <v>475</v>
      </c>
      <c r="P50" s="48"/>
      <c r="Q50" s="48"/>
      <c r="R50" s="48"/>
      <c r="S50" s="48"/>
      <c r="T50" s="48"/>
      <c r="U50" s="48"/>
    </row>
    <row r="51" spans="1:21" ht="30.75" customHeight="1">
      <c r="A51" s="48"/>
      <c r="B51" s="1163"/>
      <c r="C51" s="1164"/>
      <c r="D51" s="66"/>
      <c r="E51" s="1153" t="s">
        <v>18</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19</v>
      </c>
      <c r="C52" s="1152"/>
      <c r="D52" s="66"/>
      <c r="E52" s="1153" t="s">
        <v>20</v>
      </c>
      <c r="F52" s="1153"/>
      <c r="G52" s="1153"/>
      <c r="H52" s="1153"/>
      <c r="I52" s="1153"/>
      <c r="J52" s="1154"/>
      <c r="K52" s="63">
        <v>173</v>
      </c>
      <c r="L52" s="64">
        <v>170</v>
      </c>
      <c r="M52" s="64">
        <v>170</v>
      </c>
      <c r="N52" s="64">
        <v>154</v>
      </c>
      <c r="O52" s="65">
        <v>149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69</v>
      </c>
      <c r="L53" s="69">
        <v>52</v>
      </c>
      <c r="M53" s="69">
        <v>34</v>
      </c>
      <c r="N53" s="69">
        <v>30</v>
      </c>
      <c r="O53" s="70">
        <v>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2015-04-22T06:59:35Z</cp:lastPrinted>
  <dcterms:created xsi:type="dcterms:W3CDTF">2015-02-17T06:49:29Z</dcterms:created>
  <dcterms:modified xsi:type="dcterms:W3CDTF">2015-04-23T08:53:41Z</dcterms:modified>
</cp:coreProperties>
</file>