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sv-hd\zaisei\★財政係\05　決算に関すること\財政状況資料\令和５年度\"/>
    </mc:Choice>
  </mc:AlternateContent>
  <xr:revisionPtr revIDLastSave="0" documentId="13_ncr:1_{1D20D0FA-BCCA-4DD5-9D2D-551C4038051B}" xr6:coauthVersionLast="47" xr6:coauthVersionMax="47" xr10:uidLastSave="{00000000-0000-0000-0000-000000000000}"/>
  <bookViews>
    <workbookView xWindow="-120" yWindow="-120" windowWidth="29040" windowHeight="15720" tabRatio="862" firstSheet="10" activeTab="12"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A34" i="12"/>
  <c r="AA33" i="12"/>
  <c r="AA32" i="12"/>
  <c r="AA31" i="12"/>
  <c r="AA30" i="12"/>
  <c r="AA29" i="12"/>
  <c r="AA28" i="12"/>
  <c r="AA9" i="12"/>
  <c r="AA8" i="12"/>
  <c r="AA7" i="12"/>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G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<sst xmlns="http://schemas.openxmlformats.org/spreadsheetml/2006/main" count="1136" uniqueCount="621">
  <si>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</si>
  <si>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</si>
  <si>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</si>
  <si>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</si>
  <si>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</si>
  <si>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</si>
  <si>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</si>
  <si>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</si>
  <si>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</si>
  <si>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</si>
  <si>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</si>
  <si>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</si>
  <si>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</si>
  <si>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</si>
  <si>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</si>
  <si>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</si>
  <si>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</si>
  <si>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</si>
  <si>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</si>
  <si>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</si>
  <si>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</si>
  <si>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</si>
  <si>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</si>
  <si>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</si>
  <si>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</si>
  <si>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</si>
  <si>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</si>
  <si>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</si>
  <si>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</si>
  <si>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</si>
  <si>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</si>
  <si>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</si>
  <si>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</si>
  <si>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</si>
  <si>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</si>
  <si>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</si>
  <si>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</si>
  <si>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</si>
  <si>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</si>
  <si>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</si>
  <si>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</si>
  <si>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</si>
  <si>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</si>
  <si>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</si>
  <si>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</si>
  <si>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</si>
  <si>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</si>
  <si>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</si>
  <si>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</si>
  <si>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</si>
  <si>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</si>
  <si>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</si>
  <si>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</si>
  <si>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</si>
  <si>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</si>
  <si>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</si>
  <si>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</si>
  <si>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</si>
  <si>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</si>
  <si>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</si>
  <si>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</si>
  <si>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</si>
  <si>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</si>
  <si>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</si>
  <si>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</si>
  <si>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</si>
  <si>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</si>
  <si>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</si>
  <si>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</si>
  <si>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</si>
  <si>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</si>
  <si>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</si>
  <si>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</si>
  <si>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</si>
  <si>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</si>
  <si>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</si>
  <si>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</si>
  <si>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</si>
  <si>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</si>
  <si>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</si>
  <si>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</si>
  <si>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</si>
  <si>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</si>
  <si>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</si>
  <si>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</si>
  <si>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</si>
  <si>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</si>
  <si>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</si>
  <si>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</si>
  <si>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</si>
  <si>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</si>
  <si>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</si>
  <si>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</si>
  <si>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</si>
  <si>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</si>
  <si>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</si>
  <si>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</si>
  <si>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</si>
  <si>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御代田町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</si>
  <si>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</si>
  <si>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</si>
  <si>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</si>
  <si>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</si>
  <si>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</si>
  <si>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</si>
  <si>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</si>
  <si>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</si>
  <si>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</si>
  <si>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</si>
  <si>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</si>
  <si>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</si>
  <si>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</si>
  <si>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</si>
  <si>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</si>
  <si>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</si>
  <si>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</si>
  <si>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</si>
  <si>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</si>
  <si>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</si>
  <si>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</si>
  <si>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</si>
  <si>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</si>
  <si>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</si>
  <si>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</si>
  <si>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</si>
  <si>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</si>
  <si>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</si>
  <si>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</si>
  <si>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</si>
  <si>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</si>
  <si>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</si>
  <si>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</si>
  <si>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</si>
  <si>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</si>
  <si>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</si>
  <si>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</si>
  <si>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</si>
  <si>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</si>
  <si>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</si>
  <si>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</si>
  <si>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</si>
  <si>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</si>
  <si>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</si>
  <si>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</si>
  <si>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</si>
  <si>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</si>
  <si>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</si>
  <si>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</si>
  <si>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</si>
  <si>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</si>
  <si>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</si>
  <si>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</si>
  <si>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</si>
  <si>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</si>
  <si>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</si>
  <si>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</si>
  <si>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</si>
  <si>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</si>
  <si>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</si>
  <si>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</si>
  <si>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</si>
  <si>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</si>
  <si>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</si>
  <si>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</si>
  <si>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</si>
  <si>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</si>
  <si>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</si>
  <si>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</si>
  <si>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</si>
  <si>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</si>
  <si>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</si>
  <si>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</si>
  <si>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</si>
  <si>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</si>
  <si>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</si>
  <si>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</si>
  <si>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</si>
  <si>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</si>
  <si>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</si>
  <si>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</si>
  <si>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</si>
  <si>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</si>
  <si>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</si>
  <si>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</si>
  <si>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</si>
  <si>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</si>
  <si>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</si>
  <si>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</si>
  <si>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</si>
  <si>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</si>
  <si>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</si>
  <si>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</si>
  <si>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</si>
  <si>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</si>
  <si>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</si>
  <si>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</si>
  <si>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</si>
  <si>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</si>
  <si>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</si>
  <si>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</si>
  <si>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</si>
  <si>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</si>
  <si>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</si>
  <si>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</si>
  <si>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</si>
  <si>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</si>
  <si>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</si>
  <si>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</si>
  <si>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</si>
  <si>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</si>
  <si>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</si>
  <si>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</si>
  <si>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</si>
  <si>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</si>
  <si>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</si>
  <si>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</si>
  <si>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</si>
  <si>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</si>
  <si>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</si>
  <si>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</si>
  <si>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</si>
  <si>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長野県御代田町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</si>
  <si>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</si>
  <si>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</si>
  <si>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</si>
  <si>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</si>
  <si>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</si>
  <si>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</si>
  <si>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</si>
  <si>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</si>
  <si>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</si>
  <si>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</si>
  <si>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</si>
  <si>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</si>
  <si>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</si>
  <si>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</si>
  <si>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</si>
  <si>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</si>
  <si>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</si>
  <si>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</si>
  <si>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</si>
  <si>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</si>
  <si>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</si>
  <si>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</si>
  <si>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</si>
  <si>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</si>
  <si>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</si>
  <si>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</si>
  <si>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</si>
  <si>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</si>
  <si>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</si>
  <si>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</si>
  <si>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</si>
  <si>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</si>
  <si>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</si>
  <si>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</si>
  <si>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</si>
  <si>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</si>
  <si>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</si>
  <si>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</si>
  <si>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</si>
  <si>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</si>
  <si>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</si>
  <si>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</si>
  <si>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</si>
  <si>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</si>
  <si>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</si>
  <si>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</si>
  <si>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</si>
  <si>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</si>
  <si>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</si>
  <si>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</si>
  <si>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</si>
  <si>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</si>
  <si>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</si>
  <si>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</si>
  <si>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</si>
  <si>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</si>
  <si>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</si>
  <si>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</si>
  <si>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</si>
  <si>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</si>
  <si>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</si>
  <si>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</si>
  <si>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</si>
  <si>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</si>
  <si>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</si>
  <si>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</si>
  <si>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</si>
  <si>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</si>
  <si>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</si>
  <si>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</si>
  <si>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</si>
  <si>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</si>
  <si>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</si>
  <si>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</si>
  <si>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</si>
  <si>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</si>
  <si>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</si>
  <si>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</si>
  <si>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</si>
  <si>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</si>
  <si>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</si>
  <si>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</si>
  <si>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</si>
  <si>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</si>
  <si>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</si>
  <si>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</si>
  <si>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</si>
  <si>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</si>
  <si>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</si>
  <si>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</si>
  <si>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</si>
  <si>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</si>
  <si>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</si>
  <si>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</si>
  <si>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</si>
  <si>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</si>
  <si>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</si>
  <si>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</si>
  <si>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</si>
  <si>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</si>
  <si>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</si>
  <si>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</si>
  <si>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</si>
  <si>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</si>
  <si>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</si>
  <si>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</si>
  <si>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</si>
  <si>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</si>
  <si>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</si>
  <si>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</si>
  <si>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</si>
  <si>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</si>
  <si>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</si>
  <si>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</si>
  <si>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</si>
  <si>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</si>
  <si>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</si>
  <si>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</si>
  <si>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</si>
  <si>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</si>
  <si>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</si>
  <si>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</si>
  <si>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</si>
  <si>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簡易水道</t>
    <phoneticPr fontId="5"/>
  </si>
  <si>
    <t>被保険者数(人)</t>
  </si>
  <si>
    <t>　積立金</t>
    <phoneticPr fontId="5"/>
  </si>
  <si>
    <t>地方債</t>
  </si>
  <si>
    <t>と畜場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</si>
  <si>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</si>
  <si>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</si>
  <si>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</si>
  <si>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</si>
  <si>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</si>
  <si>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</si>
  <si>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</si>
  <si>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</si>
  <si>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</si>
  <si>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</si>
  <si>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</si>
  <si>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</si>
  <si>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</si>
  <si>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</si>
  <si>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</si>
  <si>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</si>
  <si>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</si>
  <si>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</si>
  <si>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</si>
  <si>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</si>
  <si>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</si>
  <si>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</si>
  <si>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</si>
  <si>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</si>
  <si>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</si>
  <si>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長野県御代田町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</si>
  <si>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</si>
  <si>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</si>
  <si>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</si>
  <si>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</si>
  <si>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</si>
  <si>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</si>
  <si>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</si>
  <si>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</si>
  <si>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</si>
  <si>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</si>
  <si>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</si>
  <si>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</si>
  <si>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</si>
  <si>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</si>
  <si>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</si>
  <si>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</si>
  <si>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</si>
  <si>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</si>
  <si>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</si>
  <si>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</si>
  <si>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小沼地区財産管理特別会計</t>
    <phoneticPr fontId="5"/>
  </si>
  <si>
    <t>御代田町住宅新築資金等貸付事業特別会計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</si>
  <si>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</si>
  <si>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</si>
  <si>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</si>
  <si>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</si>
  <si>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</si>
  <si>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</si>
  <si>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</si>
  <si>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</si>
  <si>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</si>
  <si>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</si>
  <si>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</si>
  <si>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</si>
  <si>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</si>
  <si>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御代田町国民健康保険事業勘定特別会計</t>
    <phoneticPr fontId="5"/>
  </si>
  <si>
    <t>御代田町介護保険事業勘定特別会計</t>
    <phoneticPr fontId="5"/>
  </si>
  <si>
    <t>御代田町後期高齢者医療特別会計</t>
    <phoneticPr fontId="5"/>
  </si>
  <si>
    <t>御代田小沼水道事業会計</t>
    <phoneticPr fontId="5"/>
  </si>
  <si>
    <t>法適用企業</t>
    <phoneticPr fontId="5"/>
  </si>
  <si>
    <t>御代田町公共下水道事業特別会計</t>
    <phoneticPr fontId="5"/>
  </si>
  <si>
    <t>法非適用企業</t>
    <phoneticPr fontId="5"/>
  </si>
  <si>
    <t>御代田町農業集落排水事業特別会計</t>
    <phoneticPr fontId="5"/>
  </si>
  <si>
    <t>御代田町個別排水処理施設整備事業特別会計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</si>
  <si>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</si>
  <si>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</si>
  <si>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</si>
  <si>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</si>
  <si>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</si>
  <si>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</si>
  <si>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</si>
  <si>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</si>
  <si>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</si>
  <si>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</si>
  <si>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</si>
  <si>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</si>
  <si>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</si>
  <si>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</si>
  <si>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</si>
  <si>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</si>
  <si>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</si>
  <si>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</si>
  <si>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</si>
  <si>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</si>
  <si>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</si>
  <si>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</si>
  <si>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</si>
  <si>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</si>
  <si>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</si>
  <si>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</si>
  <si>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</si>
  <si>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</si>
  <si>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</si>
  <si>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</si>
  <si>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</si>
  <si>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</si>
  <si>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</si>
  <si>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</si>
  <si>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</si>
  <si>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</si>
  <si>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</si>
  <si>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</si>
  <si>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</si>
  <si>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</si>
  <si>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</si>
  <si>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</si>
  <si>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</si>
  <si>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</si>
  <si>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</si>
  <si>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</si>
  <si>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</si>
  <si>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</si>
  <si>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</si>
  <si>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</si>
  <si>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</si>
  <si>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</si>
  <si>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</si>
  <si>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</si>
  <si>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</si>
  <si>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</si>
  <si>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</si>
  <si>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</si>
  <si>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</si>
  <si>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</si>
  <si>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</si>
  <si>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御代田町個別排水処理施設整備事業特別会計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</si>
  <si>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</si>
  <si>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</si>
  <si>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</si>
  <si>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</si>
  <si>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</si>
  <si>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</si>
  <si>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</si>
  <si>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</si>
  <si>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</si>
  <si>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</si>
  <si>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</si>
  <si>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</si>
  <si>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</si>
  <si>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</si>
  <si>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</si>
  <si>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</si>
  <si>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</si>
  <si>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</si>
  <si>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</si>
  <si>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</si>
  <si>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</si>
  <si>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</si>
  <si>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</si>
  <si>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</si>
  <si>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</si>
  <si>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</si>
  <si>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</si>
  <si>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</si>
  <si>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</si>
  <si>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</si>
  <si>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</si>
  <si>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</si>
  <si>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</si>
  <si>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</si>
  <si>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</si>
  <si>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</si>
  <si>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</si>
  <si>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</si>
  <si>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</si>
  <si>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</si>
  <si>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</si>
  <si>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</si>
  <si>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</si>
  <si>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</si>
  <si>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</si>
  <si>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</si>
  <si>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</si>
  <si>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</si>
  <si>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</si>
  <si>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</si>
  <si>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</si>
  <si>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</si>
  <si>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</si>
  <si>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</si>
  <si>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</si>
  <si>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</si>
  <si>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</si>
  <si>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</si>
  <si>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</si>
  <si>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</si>
  <si>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</si>
  <si>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</si>
  <si>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</si>
  <si>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</si>
  <si>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</si>
  <si>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</si>
  <si>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</si>
  <si>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</si>
  <si>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</si>
  <si>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</si>
  <si>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</si>
  <si>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</si>
  <si>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</si>
  <si>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</si>
  <si>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</si>
  <si>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</si>
  <si>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</si>
  <si>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</si>
  <si>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</si>
  <si>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</si>
  <si>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</si>
  <si>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</si>
  <si>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</si>
  <si>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</si>
  <si>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2.01</t>
  </si>
  <si>
    <t>▲ 3.40</t>
  </si>
  <si>
    <t>▲ 5.02</t>
  </si>
  <si>
    <t>▲ 2.45</t>
  </si>
  <si>
    <t>御代田小沼水道事業会計</t>
  </si>
  <si>
    <t>一般会計</t>
  </si>
  <si>
    <t>御代田町国民健康保険事業勘定特別会計</t>
  </si>
  <si>
    <t>御代田町介護保険事業勘定特別会計</t>
  </si>
  <si>
    <t>御代田町公共下水道事業特別会計</t>
  </si>
  <si>
    <t>小沼地区財産管理特別会計</t>
  </si>
  <si>
    <t>御代田町農業集落排水事業特別会計</t>
  </si>
  <si>
    <t>御代田町後期高齢者医療特別会計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</si>
  <si>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</si>
  <si>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</si>
  <si>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</si>
  <si>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</si>
  <si>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</si>
  <si>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</si>
  <si>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</si>
  <si>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</si>
  <si>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長野県後期高齢者医療広域連合　一般会計</t>
    <rPh sb="15" eb="19">
      <t>イッパンカイケイ</t>
    </rPh>
    <phoneticPr fontId="2"/>
  </si>
  <si>
    <t>長野県後期高齢者医療広域連合　後期高齢者医療特別会計</t>
    <rPh sb="15" eb="26">
      <t>コウキコウレイシャイリョウトクベツカイケイ</t>
    </rPh>
    <phoneticPr fontId="2"/>
  </si>
  <si>
    <t>佐久水道企業団</t>
    <phoneticPr fontId="2"/>
  </si>
  <si>
    <t>浅麓水道企業団</t>
    <phoneticPr fontId="2"/>
  </si>
  <si>
    <t>佐久市・北佐久郡環境施設組合</t>
    <phoneticPr fontId="2"/>
  </si>
  <si>
    <t>浅麓環境施設組合</t>
    <phoneticPr fontId="2"/>
  </si>
  <si>
    <t>長野県市町村自治振興組合</t>
    <phoneticPr fontId="2"/>
  </si>
  <si>
    <t>北佐久郡老人福祉施設組合</t>
    <phoneticPr fontId="2"/>
  </si>
  <si>
    <t>佐久広域連合　一般会計</t>
    <rPh sb="7" eb="9">
      <t>イッパン</t>
    </rPh>
    <rPh sb="9" eb="11">
      <t>カイケイ</t>
    </rPh>
    <phoneticPr fontId="2"/>
  </si>
  <si>
    <t>佐久広域連合　消防特別会計</t>
    <rPh sb="7" eb="9">
      <t>ショウボウ</t>
    </rPh>
    <rPh sb="9" eb="11">
      <t>トクベツ</t>
    </rPh>
    <rPh sb="11" eb="13">
      <t>カイケイ</t>
    </rPh>
    <phoneticPr fontId="2"/>
  </si>
  <si>
    <t>佐久広域連合　特別養護老人ホーム特別会計</t>
    <rPh sb="7" eb="13">
      <t>トクベツヨウゴロウジン</t>
    </rPh>
    <rPh sb="16" eb="20">
      <t>トクベツカイケイ</t>
    </rPh>
    <phoneticPr fontId="2"/>
  </si>
  <si>
    <t>佐久広域連合　救護施設特別会計</t>
    <rPh sb="7" eb="11">
      <t>キュウゴシセツ</t>
    </rPh>
    <rPh sb="11" eb="15">
      <t>トクベツカイケイ</t>
    </rPh>
    <phoneticPr fontId="2"/>
  </si>
  <si>
    <t>東北信市町村交通災害共済事務組合</t>
  </si>
  <si>
    <t>長野県地方税滞納整理機構</t>
  </si>
  <si>
    <t>森泉山財産組合</t>
  </si>
  <si>
    <t>-</t>
    <phoneticPr fontId="2"/>
  </si>
  <si>
    <t>役場庁舎整備基金</t>
    <rPh sb="0" eb="2">
      <t>ヤクバ</t>
    </rPh>
    <rPh sb="2" eb="4">
      <t>チョウシャ</t>
    </rPh>
    <rPh sb="4" eb="6">
      <t>セイビ</t>
    </rPh>
    <rPh sb="6" eb="8">
      <t>キキン</t>
    </rPh>
    <phoneticPr fontId="5"/>
  </si>
  <si>
    <t>地域振興基金</t>
    <rPh sb="0" eb="2">
      <t>チイキ</t>
    </rPh>
    <rPh sb="2" eb="4">
      <t>シンコウ</t>
    </rPh>
    <rPh sb="4" eb="6">
      <t>キキン</t>
    </rPh>
    <phoneticPr fontId="5"/>
  </si>
  <si>
    <t>ふるさと創生基金</t>
    <rPh sb="4" eb="6">
      <t>ソウセイ</t>
    </rPh>
    <rPh sb="6" eb="8">
      <t>キキン</t>
    </rPh>
    <phoneticPr fontId="5"/>
  </si>
  <si>
    <t>下水道建設基金</t>
    <rPh sb="0" eb="3">
      <t>ゲスイドウ</t>
    </rPh>
    <rPh sb="3" eb="5">
      <t>ケンセツ</t>
    </rPh>
    <rPh sb="5" eb="7">
      <t>キキン</t>
    </rPh>
    <phoneticPr fontId="5"/>
  </si>
  <si>
    <t>教育施設整備基金</t>
    <rPh sb="0" eb="2">
      <t>キョウイク</t>
    </rPh>
    <rPh sb="2" eb="4">
      <t>シセツ</t>
    </rPh>
    <rPh sb="4" eb="6">
      <t>セイビ</t>
    </rPh>
    <rPh sb="6" eb="8">
      <t>キキン</t>
    </rPh>
    <phoneticPr fontId="5"/>
  </si>
  <si>
    <t>長野県市町村総合事務組合　一般会計</t>
  </si>
  <si>
    <t>長野県市町村総合事務組合　非常勤職員公務災害補償特別会計</t>
  </si>
  <si>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</si>
  <si>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</si>
  <si>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</si>
  <si>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</si>
  <si>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</si>
  <si>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</si>
  <si>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</si>
  <si>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</si>
  <si>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</si>
  <si>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</si>
  <si>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実質公債費比率は類似団体平均値を上回っているが、将来負担比率はなしとなっている。
R1からゆるやかに実質公債費比率が減少しており、今後も減少していく見込みであるが、引き続き慎重な公債費管理を行っていく必要がある。</t>
    <rPh sb="0" eb="2">
      <t>ジッシツ</t>
    </rPh>
    <rPh sb="2" eb="4">
      <t>コウサイ</t>
    </rPh>
    <rPh sb="4" eb="5">
      <t>ヒ</t>
    </rPh>
    <rPh sb="5" eb="7">
      <t>ヒリツ</t>
    </rPh>
    <rPh sb="8" eb="10">
      <t>ルイジ</t>
    </rPh>
    <rPh sb="10" eb="12">
      <t>ダンタイ</t>
    </rPh>
    <rPh sb="12" eb="15">
      <t>ヘイキンチ</t>
    </rPh>
    <rPh sb="16" eb="18">
      <t>ウワマワ</t>
    </rPh>
    <rPh sb="24" eb="26">
      <t>ショウライ</t>
    </rPh>
    <rPh sb="26" eb="28">
      <t>フタン</t>
    </rPh>
    <rPh sb="28" eb="30">
      <t>ヒリツ</t>
    </rPh>
    <rPh sb="50" eb="52">
      <t>ジッシツ</t>
    </rPh>
    <rPh sb="52" eb="57">
      <t>コウサイヒヒリツ</t>
    </rPh>
    <rPh sb="58" eb="60">
      <t>ゲンショウ</t>
    </rPh>
    <rPh sb="65" eb="67">
      <t>コンゴ</t>
    </rPh>
    <rPh sb="68" eb="70">
      <t>ゲンショウ</t>
    </rPh>
    <rPh sb="74" eb="76">
      <t>ミコ</t>
    </rPh>
    <rPh sb="82" eb="83">
      <t>ヒ</t>
    </rPh>
    <rPh sb="84" eb="85">
      <t>ツヅ</t>
    </rPh>
    <rPh sb="86" eb="88">
      <t>シンチョウ</t>
    </rPh>
    <rPh sb="89" eb="92">
      <t>コウサイヒ</t>
    </rPh>
    <rPh sb="92" eb="94">
      <t>カンリ</t>
    </rPh>
    <rPh sb="95" eb="96">
      <t>オコナ</t>
    </rPh>
    <rPh sb="100" eb="102">
      <t>ヒツヨウ</t>
    </rPh>
    <phoneticPr fontId="5"/>
  </si>
  <si>
    <t>有形固定資産減価償却率は類似団体平均値を下回っており、将来負担比率もない。
次年度以降に大規模なインフラ整備等を予定しているため、有形固定資産減価償却率の改善が見込まれる。</t>
    <rPh sb="0" eb="2">
      <t>ユウケイ</t>
    </rPh>
    <rPh sb="2" eb="4">
      <t>コテイ</t>
    </rPh>
    <rPh sb="4" eb="6">
      <t>シサン</t>
    </rPh>
    <rPh sb="6" eb="8">
      <t>ゲンカ</t>
    </rPh>
    <rPh sb="8" eb="10">
      <t>ショウキャク</t>
    </rPh>
    <rPh sb="10" eb="11">
      <t>リツ</t>
    </rPh>
    <rPh sb="12" eb="14">
      <t>ルイジ</t>
    </rPh>
    <rPh sb="14" eb="16">
      <t>ダンタイ</t>
    </rPh>
    <rPh sb="16" eb="19">
      <t>ヘイキンチ</t>
    </rPh>
    <rPh sb="20" eb="22">
      <t>シタマワ</t>
    </rPh>
    <rPh sb="27" eb="29">
      <t>ショウライ</t>
    </rPh>
    <rPh sb="29" eb="31">
      <t>フタン</t>
    </rPh>
    <rPh sb="31" eb="33">
      <t>ヒリツ</t>
    </rPh>
    <rPh sb="38" eb="41">
      <t>ジネンド</t>
    </rPh>
    <rPh sb="41" eb="43">
      <t>イコウ</t>
    </rPh>
    <rPh sb="44" eb="47">
      <t>ダイキボ</t>
    </rPh>
    <rPh sb="52" eb="54">
      <t>セイビ</t>
    </rPh>
    <rPh sb="54" eb="55">
      <t>トウ</t>
    </rPh>
    <rPh sb="56" eb="58">
      <t>ヨテイ</t>
    </rPh>
    <rPh sb="65" eb="67">
      <t>ユウケイ</t>
    </rPh>
    <rPh sb="67" eb="69">
      <t>コテイ</t>
    </rPh>
    <rPh sb="69" eb="71">
      <t>シサン</t>
    </rPh>
    <rPh sb="71" eb="73">
      <t>ゲンカ</t>
    </rPh>
    <rPh sb="73" eb="75">
      <t>ショウキャク</t>
    </rPh>
    <rPh sb="75" eb="76">
      <t>リツ</t>
    </rPh>
    <rPh sb="77" eb="79">
      <t>カイゼン</t>
    </rPh>
    <rPh sb="80" eb="82">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</si>
</sst>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373DC85-B06A-4803-A0A7-F8C0438F06F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98899</c:v>
                </c:pt>
                <c:pt idx="1">
                  <c:v>96462</c:v>
                </c:pt>
                <c:pt idx="2">
                  <c:v>83103</c:v>
                </c:pt>
                <c:pt idx="3">
                  <c:v>84459</c:v>
                </c:pt>
                <c:pt idx="4">
                  <c:v>76413</c:v>
                </c:pt>
              </c:numCache>
            </c:numRef>
          </c:val>
          <c:smooth val="0"/>
          <c:extLst>
            <c:ext xmlns:c16="http://schemas.microsoft.com/office/drawing/2014/chart" uri="{C3380CC4-5D6E-409C-BE32-E72D297353CC}">
              <c16:uniqueId val="{00000000-D894-405B-B6E8-01BD9CDC270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159178</c:v>
                </c:pt>
                <c:pt idx="1">
                  <c:v>70035</c:v>
                </c:pt>
                <c:pt idx="2">
                  <c:v>43578</c:v>
                </c:pt>
                <c:pt idx="3">
                  <c:v>25089</c:v>
                </c:pt>
                <c:pt idx="4">
                  <c:v>27971</c:v>
                </c:pt>
              </c:numCache>
            </c:numRef>
          </c:val>
          <c:smooth val="0"/>
          <c:extLst>
            <c:ext xmlns:c16="http://schemas.microsoft.com/office/drawing/2014/chart" uri="{C3380CC4-5D6E-409C-BE32-E72D297353CC}">
              <c16:uniqueId val="{00000001-D894-405B-B6E8-01BD9CDC270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7.81</c:v>
                </c:pt>
                <c:pt idx="1">
                  <c:v>9.4700000000000006</c:v>
                </c:pt>
                <c:pt idx="2">
                  <c:v>6.43</c:v>
                </c:pt>
                <c:pt idx="3">
                  <c:v>6.03</c:v>
                </c:pt>
                <c:pt idx="4">
                  <c:v>10.63</c:v>
                </c:pt>
              </c:numCache>
            </c:numRef>
          </c:val>
          <c:extLst>
            <c:ext xmlns:c16="http://schemas.microsoft.com/office/drawing/2014/chart" uri="{C3380CC4-5D6E-409C-BE32-E72D297353CC}">
              <c16:uniqueId val="{00000000-856C-4AA4-B781-E335A052A3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65.36</c:v>
                </c:pt>
                <c:pt idx="1">
                  <c:v>64.81</c:v>
                </c:pt>
                <c:pt idx="2">
                  <c:v>68.38</c:v>
                </c:pt>
                <c:pt idx="3">
                  <c:v>64.44</c:v>
                </c:pt>
                <c:pt idx="4">
                  <c:v>64.5</c:v>
                </c:pt>
              </c:numCache>
            </c:numRef>
          </c:val>
          <c:extLst>
            <c:ext xmlns:c16="http://schemas.microsoft.com/office/drawing/2014/chart" uri="{C3380CC4-5D6E-409C-BE32-E72D297353CC}">
              <c16:uniqueId val="{00000001-856C-4AA4-B781-E335A052A37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-2.0099999999999998</c:v>
                </c:pt>
                <c:pt idx="1">
                  <c:v>-3.4</c:v>
                </c:pt>
                <c:pt idx="2">
                  <c:v>-5.0199999999999996</c:v>
                </c:pt>
                <c:pt idx="3">
                  <c:v>-2.4500000000000002</c:v>
                </c:pt>
                <c:pt idx="4">
                  <c:v>7.62</c:v>
                </c:pt>
              </c:numCache>
            </c:numRef>
          </c:val>
          <c:smooth val="0"/>
          <c:extLst>
            <c:ext xmlns:c16="http://schemas.microsoft.com/office/drawing/2014/chart" uri="{C3380CC4-5D6E-409C-BE32-E72D297353CC}">
              <c16:uniqueId val="{00000002-856C-4AA4-B781-E335A052A37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0.01</c:v>
                </c:pt>
                <c:pt idx="4">
                  <c:v>#N/A</c:v>
                </c:pt>
                <c:pt idx="5">
                  <c:v>0.03</c:v>
                </c:pt>
                <c:pt idx="6">
                  <c:v>#N/A</c:v>
                </c:pt>
                <c:pt idx="7">
                  <c:v>0</c:v>
                </c:pt>
                <c:pt idx="8">
                  <c:v>#N/A</c:v>
                </c:pt>
                <c:pt idx="9">
                  <c:v>0</c:v>
                </c:pt>
              </c:numCache>
            </c:numRef>
          </c:val>
          <c:extLst>
            <c:ext xmlns:c16="http://schemas.microsoft.com/office/drawing/2014/chart" uri="{C3380CC4-5D6E-409C-BE32-E72D297353CC}">
              <c16:uniqueId val="{00000000-75DE-4D87-A26A-C45747F0F56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5DE-4D87-A26A-C45747F0F56B}"/>
            </c:ext>
          </c:extLst>
        </c:ser>
        <c:ser>
          <c:idx val="2"/>
          <c:order val="2"/>
          <c:tx>
            <c:strRef>
              <c:f>データシート!$A$29</c:f>
              <c:strCache>
                <c:ptCount val="1"/>
                <c:pt idx="0">
                  <c:v>御代田町後期高齢者医療特別会計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2-75DE-4D87-A26A-C45747F0F56B}"/>
            </c:ext>
          </c:extLst>
        </c:ser>
        <c:ser>
          <c:idx val="3"/>
          <c:order val="3"/>
          <c:tx>
            <c:strRef>
              <c:f>データシート!$A$30</c:f>
              <c:strCache>
                <c:ptCount val="1"/>
                <c:pt idx="0">
                  <c:v>御代田町農業集落排水事業特別会計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0.02</c:v>
                </c:pt>
                <c:pt idx="4">
                  <c:v>#N/A</c:v>
                </c:pt>
                <c:pt idx="5">
                  <c:v>0.05</c:v>
                </c:pt>
                <c:pt idx="6">
                  <c:v>#N/A</c:v>
                </c:pt>
                <c:pt idx="7">
                  <c:v>0.02</c:v>
                </c:pt>
                <c:pt idx="8">
                  <c:v>#N/A</c:v>
                </c:pt>
                <c:pt idx="9">
                  <c:v>0.01</c:v>
                </c:pt>
              </c:numCache>
            </c:numRef>
          </c:val>
          <c:extLst>
            <c:ext xmlns:c16="http://schemas.microsoft.com/office/drawing/2014/chart" uri="{C3380CC4-5D6E-409C-BE32-E72D297353CC}">
              <c16:uniqueId val="{00000003-75DE-4D87-A26A-C45747F0F56B}"/>
            </c:ext>
          </c:extLst>
        </c:ser>
        <c:ser>
          <c:idx val="4"/>
          <c:order val="4"/>
          <c:tx>
            <c:strRef>
              <c:f>データシート!$A$31</c:f>
              <c:strCache>
                <c:ptCount val="1"/>
                <c:pt idx="0">
                  <c:v>小沼地区財産管理特別会計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0.03</c:v>
                </c:pt>
                <c:pt idx="8">
                  <c:v>#N/A</c:v>
                </c:pt>
                <c:pt idx="9">
                  <c:v>0.03</c:v>
                </c:pt>
              </c:numCache>
            </c:numRef>
          </c:val>
          <c:extLst>
            <c:ext xmlns:c16="http://schemas.microsoft.com/office/drawing/2014/chart" uri="{C3380CC4-5D6E-409C-BE32-E72D297353CC}">
              <c16:uniqueId val="{00000004-75DE-4D87-A26A-C45747F0F56B}"/>
            </c:ext>
          </c:extLst>
        </c:ser>
        <c:ser>
          <c:idx val="5"/>
          <c:order val="5"/>
          <c:tx>
            <c:strRef>
              <c:f>データシート!$A$32</c:f>
              <c:strCache>
                <c:ptCount val="1"/>
                <c:pt idx="0">
                  <c:v>御代田町公共下水道事業特別会計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0.28999999999999998</c:v>
                </c:pt>
                <c:pt idx="4">
                  <c:v>#N/A</c:v>
                </c:pt>
                <c:pt idx="5">
                  <c:v>0.77</c:v>
                </c:pt>
                <c:pt idx="6">
                  <c:v>#N/A</c:v>
                </c:pt>
                <c:pt idx="7">
                  <c:v>0.68</c:v>
                </c:pt>
                <c:pt idx="8">
                  <c:v>#N/A</c:v>
                </c:pt>
                <c:pt idx="9">
                  <c:v>0.09</c:v>
                </c:pt>
              </c:numCache>
            </c:numRef>
          </c:val>
          <c:extLst>
            <c:ext xmlns:c16="http://schemas.microsoft.com/office/drawing/2014/chart" uri="{C3380CC4-5D6E-409C-BE32-E72D297353CC}">
              <c16:uniqueId val="{00000005-75DE-4D87-A26A-C45747F0F56B}"/>
            </c:ext>
          </c:extLst>
        </c:ser>
        <c:ser>
          <c:idx val="6"/>
          <c:order val="6"/>
          <c:tx>
            <c:strRef>
              <c:f>データシート!$A$33</c:f>
              <c:strCache>
                <c:ptCount val="1"/>
                <c:pt idx="0">
                  <c:v>御代田町介護保険事業勘定特別会計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1.34</c:v>
                </c:pt>
                <c:pt idx="2">
                  <c:v>#N/A</c:v>
                </c:pt>
                <c:pt idx="3">
                  <c:v>1.43</c:v>
                </c:pt>
                <c:pt idx="4">
                  <c:v>#N/A</c:v>
                </c:pt>
                <c:pt idx="5">
                  <c:v>0.47</c:v>
                </c:pt>
                <c:pt idx="6">
                  <c:v>#N/A</c:v>
                </c:pt>
                <c:pt idx="7">
                  <c:v>1.24</c:v>
                </c:pt>
                <c:pt idx="8">
                  <c:v>#N/A</c:v>
                </c:pt>
                <c:pt idx="9">
                  <c:v>1.25</c:v>
                </c:pt>
              </c:numCache>
            </c:numRef>
          </c:val>
          <c:extLst>
            <c:ext xmlns:c16="http://schemas.microsoft.com/office/drawing/2014/chart" uri="{C3380CC4-5D6E-409C-BE32-E72D297353CC}">
              <c16:uniqueId val="{00000006-75DE-4D87-A26A-C45747F0F56B}"/>
            </c:ext>
          </c:extLst>
        </c:ser>
        <c:ser>
          <c:idx val="7"/>
          <c:order val="7"/>
          <c:tx>
            <c:strRef>
              <c:f>データシート!$A$34</c:f>
              <c:strCache>
                <c:ptCount val="1"/>
                <c:pt idx="0">
                  <c:v>御代田町国民健康保険事業勘定特別会計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8.68</c:v>
                </c:pt>
                <c:pt idx="2">
                  <c:v>#N/A</c:v>
                </c:pt>
                <c:pt idx="3">
                  <c:v>3.63</c:v>
                </c:pt>
                <c:pt idx="4">
                  <c:v>#N/A</c:v>
                </c:pt>
                <c:pt idx="5">
                  <c:v>1.53</c:v>
                </c:pt>
                <c:pt idx="6">
                  <c:v>#N/A</c:v>
                </c:pt>
                <c:pt idx="7">
                  <c:v>3.47</c:v>
                </c:pt>
                <c:pt idx="8">
                  <c:v>#N/A</c:v>
                </c:pt>
                <c:pt idx="9">
                  <c:v>3.08</c:v>
                </c:pt>
              </c:numCache>
            </c:numRef>
          </c:val>
          <c:extLst>
            <c:ext xmlns:c16="http://schemas.microsoft.com/office/drawing/2014/chart" uri="{C3380CC4-5D6E-409C-BE32-E72D297353CC}">
              <c16:uniqueId val="{00000007-75DE-4D87-A26A-C45747F0F56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7.79</c:v>
                </c:pt>
                <c:pt idx="2">
                  <c:v>#N/A</c:v>
                </c:pt>
                <c:pt idx="3">
                  <c:v>9.4600000000000009</c:v>
                </c:pt>
                <c:pt idx="4">
                  <c:v>#N/A</c:v>
                </c:pt>
                <c:pt idx="5">
                  <c:v>6.41</c:v>
                </c:pt>
                <c:pt idx="6">
                  <c:v>#N/A</c:v>
                </c:pt>
                <c:pt idx="7">
                  <c:v>5.99</c:v>
                </c:pt>
                <c:pt idx="8">
                  <c:v>#N/A</c:v>
                </c:pt>
                <c:pt idx="9">
                  <c:v>10.58</c:v>
                </c:pt>
              </c:numCache>
            </c:numRef>
          </c:val>
          <c:extLst>
            <c:ext xmlns:c16="http://schemas.microsoft.com/office/drawing/2014/chart" uri="{C3380CC4-5D6E-409C-BE32-E72D297353CC}">
              <c16:uniqueId val="{00000008-75DE-4D87-A26A-C45747F0F56B}"/>
            </c:ext>
          </c:extLst>
        </c:ser>
        <c:ser>
          <c:idx val="9"/>
          <c:order val="9"/>
          <c:tx>
            <c:strRef>
              <c:f>データシート!$A$36</c:f>
              <c:strCache>
                <c:ptCount val="1"/>
                <c:pt idx="0">
                  <c:v>御代田小沼水道事業会計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21.9</c:v>
                </c:pt>
                <c:pt idx="2">
                  <c:v>#N/A</c:v>
                </c:pt>
                <c:pt idx="3">
                  <c:v>21.68</c:v>
                </c:pt>
                <c:pt idx="4">
                  <c:v>#N/A</c:v>
                </c:pt>
                <c:pt idx="5">
                  <c:v>22.08</c:v>
                </c:pt>
                <c:pt idx="6">
                  <c:v>#N/A</c:v>
                </c:pt>
                <c:pt idx="7">
                  <c:v>20.78</c:v>
                </c:pt>
                <c:pt idx="8">
                  <c:v>#N/A</c:v>
                </c:pt>
                <c:pt idx="9">
                  <c:v>19.899999999999999</c:v>
                </c:pt>
              </c:numCache>
            </c:numRef>
          </c:val>
          <c:extLst>
            <c:ext xmlns:c16="http://schemas.microsoft.com/office/drawing/2014/chart" uri="{C3380CC4-5D6E-409C-BE32-E72D297353CC}">
              <c16:uniqueId val="{00000009-75DE-4D87-A26A-C45747F0F56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763</c:v>
                </c:pt>
                <c:pt idx="5">
                  <c:v>746</c:v>
                </c:pt>
                <c:pt idx="8">
                  <c:v>732</c:v>
                </c:pt>
                <c:pt idx="11">
                  <c:v>717</c:v>
                </c:pt>
                <c:pt idx="14">
                  <c:v>727</c:v>
                </c:pt>
              </c:numCache>
            </c:numRef>
          </c:val>
          <c:extLst>
            <c:ext xmlns:c16="http://schemas.microsoft.com/office/drawing/2014/chart" uri="{C3380CC4-5D6E-409C-BE32-E72D297353CC}">
              <c16:uniqueId val="{00000000-A9F0-4983-BB0D-15C25D0AF0B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9F0-4983-BB0D-15C25D0AF0B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2-A9F0-4983-BB0D-15C25D0AF0B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36</c:v>
                </c:pt>
                <c:pt idx="3">
                  <c:v>35</c:v>
                </c:pt>
                <c:pt idx="6">
                  <c:v>28</c:v>
                </c:pt>
                <c:pt idx="9">
                  <c:v>36</c:v>
                </c:pt>
                <c:pt idx="12">
                  <c:v>19</c:v>
                </c:pt>
              </c:numCache>
            </c:numRef>
          </c:val>
          <c:extLst>
            <c:ext xmlns:c16="http://schemas.microsoft.com/office/drawing/2014/chart" uri="{C3380CC4-5D6E-409C-BE32-E72D297353CC}">
              <c16:uniqueId val="{00000003-A9F0-4983-BB0D-15C25D0AF0B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226</c:v>
                </c:pt>
                <c:pt idx="3">
                  <c:v>272</c:v>
                </c:pt>
                <c:pt idx="6">
                  <c:v>234</c:v>
                </c:pt>
                <c:pt idx="9">
                  <c:v>189</c:v>
                </c:pt>
                <c:pt idx="12">
                  <c:v>220</c:v>
                </c:pt>
              </c:numCache>
            </c:numRef>
          </c:val>
          <c:extLst>
            <c:ext xmlns:c16="http://schemas.microsoft.com/office/drawing/2014/chart" uri="{C3380CC4-5D6E-409C-BE32-E72D297353CC}">
              <c16:uniqueId val="{00000004-A9F0-4983-BB0D-15C25D0AF0B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F0-4983-BB0D-15C25D0AF0B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9F0-4983-BB0D-15C25D0AF0B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928</c:v>
                </c:pt>
                <c:pt idx="3">
                  <c:v>931</c:v>
                </c:pt>
                <c:pt idx="6">
                  <c:v>899</c:v>
                </c:pt>
                <c:pt idx="9">
                  <c:v>870</c:v>
                </c:pt>
                <c:pt idx="12">
                  <c:v>945</c:v>
                </c:pt>
              </c:numCache>
            </c:numRef>
          </c:val>
          <c:extLst>
            <c:ext xmlns:c16="http://schemas.microsoft.com/office/drawing/2014/chart" uri="{C3380CC4-5D6E-409C-BE32-E72D297353CC}">
              <c16:uniqueId val="{00000007-A9F0-4983-BB0D-15C25D0AF0B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427</c:v>
                </c:pt>
                <c:pt idx="2">
                  <c:v>#N/A</c:v>
                </c:pt>
                <c:pt idx="3">
                  <c:v>#N/A</c:v>
                </c:pt>
                <c:pt idx="4">
                  <c:v>492</c:v>
                </c:pt>
                <c:pt idx="5">
                  <c:v>#N/A</c:v>
                </c:pt>
                <c:pt idx="6">
                  <c:v>#N/A</c:v>
                </c:pt>
                <c:pt idx="7">
                  <c:v>430</c:v>
                </c:pt>
                <c:pt idx="8">
                  <c:v>#N/A</c:v>
                </c:pt>
                <c:pt idx="9">
                  <c:v>#N/A</c:v>
                </c:pt>
                <c:pt idx="10">
                  <c:v>378</c:v>
                </c:pt>
                <c:pt idx="11">
                  <c:v>#N/A</c:v>
                </c:pt>
                <c:pt idx="12">
                  <c:v>#N/A</c:v>
                </c:pt>
                <c:pt idx="13">
                  <c:v>457</c:v>
                </c:pt>
                <c:pt idx="14">
                  <c:v>#N/A</c:v>
                </c:pt>
              </c:numCache>
            </c:numRef>
          </c:val>
          <c:smooth val="0"/>
          <c:extLst>
            <c:ext xmlns:c16="http://schemas.microsoft.com/office/drawing/2014/chart" uri="{C3380CC4-5D6E-409C-BE32-E72D297353CC}">
              <c16:uniqueId val="{00000008-A9F0-4983-BB0D-15C25D0AF0B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7628</c:v>
                </c:pt>
                <c:pt idx="5">
                  <c:v>7610</c:v>
                </c:pt>
                <c:pt idx="8">
                  <c:v>7542</c:v>
                </c:pt>
                <c:pt idx="11">
                  <c:v>7439</c:v>
                </c:pt>
                <c:pt idx="14">
                  <c:v>7269</c:v>
                </c:pt>
              </c:numCache>
            </c:numRef>
          </c:val>
          <c:extLst>
            <c:ext xmlns:c16="http://schemas.microsoft.com/office/drawing/2014/chart" uri="{C3380CC4-5D6E-409C-BE32-E72D297353CC}">
              <c16:uniqueId val="{00000000-9690-49D6-B7BE-D7625143468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1817</c:v>
                </c:pt>
                <c:pt idx="5">
                  <c:v>1698</c:v>
                </c:pt>
                <c:pt idx="8">
                  <c:v>1614</c:v>
                </c:pt>
                <c:pt idx="11">
                  <c:v>1870</c:v>
                </c:pt>
                <c:pt idx="14">
                  <c:v>1751</c:v>
                </c:pt>
              </c:numCache>
            </c:numRef>
          </c:val>
          <c:extLst>
            <c:ext xmlns:c16="http://schemas.microsoft.com/office/drawing/2014/chart" uri="{C3380CC4-5D6E-409C-BE32-E72D297353CC}">
              <c16:uniqueId val="{00000001-9690-49D6-B7BE-D7625143468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4357</c:v>
                </c:pt>
                <c:pt idx="5">
                  <c:v>4477</c:v>
                </c:pt>
                <c:pt idx="8">
                  <c:v>4632</c:v>
                </c:pt>
                <c:pt idx="11">
                  <c:v>4288</c:v>
                </c:pt>
                <c:pt idx="14">
                  <c:v>4838</c:v>
                </c:pt>
              </c:numCache>
            </c:numRef>
          </c:val>
          <c:extLst>
            <c:ext xmlns:c16="http://schemas.microsoft.com/office/drawing/2014/chart" uri="{C3380CC4-5D6E-409C-BE32-E72D297353CC}">
              <c16:uniqueId val="{00000002-9690-49D6-B7BE-D7625143468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90-49D6-B7BE-D7625143468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690-49D6-B7BE-D7625143468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90-49D6-B7BE-D7625143468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622</c:v>
                </c:pt>
                <c:pt idx="3">
                  <c:v>613</c:v>
                </c:pt>
                <c:pt idx="6">
                  <c:v>673</c:v>
                </c:pt>
                <c:pt idx="9">
                  <c:v>723</c:v>
                </c:pt>
                <c:pt idx="12">
                  <c:v>709</c:v>
                </c:pt>
              </c:numCache>
            </c:numRef>
          </c:val>
          <c:extLst>
            <c:ext xmlns:c16="http://schemas.microsoft.com/office/drawing/2014/chart" uri="{C3380CC4-5D6E-409C-BE32-E72D297353CC}">
              <c16:uniqueId val="{00000006-9690-49D6-B7BE-D7625143468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206</c:v>
                </c:pt>
                <c:pt idx="3">
                  <c:v>167</c:v>
                </c:pt>
                <c:pt idx="6">
                  <c:v>321</c:v>
                </c:pt>
                <c:pt idx="9">
                  <c:v>401</c:v>
                </c:pt>
                <c:pt idx="12">
                  <c:v>380</c:v>
                </c:pt>
              </c:numCache>
            </c:numRef>
          </c:val>
          <c:extLst>
            <c:ext xmlns:c16="http://schemas.microsoft.com/office/drawing/2014/chart" uri="{C3380CC4-5D6E-409C-BE32-E72D297353CC}">
              <c16:uniqueId val="{00000007-9690-49D6-B7BE-D7625143468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3210</c:v>
                </c:pt>
                <c:pt idx="3">
                  <c:v>3204</c:v>
                </c:pt>
                <c:pt idx="6">
                  <c:v>3119</c:v>
                </c:pt>
                <c:pt idx="9">
                  <c:v>2754</c:v>
                </c:pt>
                <c:pt idx="12">
                  <c:v>2399</c:v>
                </c:pt>
              </c:numCache>
            </c:numRef>
          </c:val>
          <c:extLst>
            <c:ext xmlns:c16="http://schemas.microsoft.com/office/drawing/2014/chart" uri="{C3380CC4-5D6E-409C-BE32-E72D297353CC}">
              <c16:uniqueId val="{00000008-9690-49D6-B7BE-D7625143468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690-49D6-B7BE-D7625143468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6364</c:v>
                </c:pt>
                <c:pt idx="3">
                  <c:v>6423</c:v>
                </c:pt>
                <c:pt idx="6">
                  <c:v>5992</c:v>
                </c:pt>
                <c:pt idx="9">
                  <c:v>5591</c:v>
                </c:pt>
                <c:pt idx="12">
                  <c:v>5171</c:v>
                </c:pt>
              </c:numCache>
            </c:numRef>
          </c:val>
          <c:extLst>
            <c:ext xmlns:c16="http://schemas.microsoft.com/office/drawing/2014/chart" uri="{C3380CC4-5D6E-409C-BE32-E72D297353CC}">
              <c16:uniqueId val="{0000000A-9690-49D6-B7BE-D7625143468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690-49D6-B7BE-D7625143468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2688</c:v>
                </c:pt>
                <c:pt idx="1">
                  <c:v>2711</c:v>
                </c:pt>
                <c:pt idx="2">
                  <c:v>2897</c:v>
                </c:pt>
              </c:numCache>
            </c:numRef>
          </c:val>
          <c:extLst>
            <c:ext xmlns:c16="http://schemas.microsoft.com/office/drawing/2014/chart" uri="{C3380CC4-5D6E-409C-BE32-E72D297353CC}">
              <c16:uniqueId val="{00000000-8E33-4D86-808E-B84BEC9FE31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341</c:v>
                </c:pt>
                <c:pt idx="1">
                  <c:v>342</c:v>
                </c:pt>
                <c:pt idx="2">
                  <c:v>429</c:v>
                </c:pt>
              </c:numCache>
            </c:numRef>
          </c:val>
          <c:extLst>
            <c:ext xmlns:c16="http://schemas.microsoft.com/office/drawing/2014/chart" uri="{C3380CC4-5D6E-409C-BE32-E72D297353CC}">
              <c16:uniqueId val="{00000001-8E33-4D86-808E-B84BEC9FE31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998</c:v>
                </c:pt>
                <c:pt idx="1">
                  <c:v>986</c:v>
                </c:pt>
                <c:pt idx="2">
                  <c:v>1278</c:v>
                </c:pt>
              </c:numCache>
            </c:numRef>
          </c:val>
          <c:extLst>
            <c:ext xmlns:c16="http://schemas.microsoft.com/office/drawing/2014/chart" uri="{C3380CC4-5D6E-409C-BE32-E72D297353CC}">
              <c16:uniqueId val="{00000002-8E33-4D86-808E-B84BEC9FE31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{742F4BC6-6529-4145-A189-91E5E3A2674D}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37C-40B1-BDBB-2A03877D91D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{447F3486-C9E5-4B0A-BA54-804B7FBB8C8D}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7C-40B1-BDBB-2A03877D91D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{EBCF0FD2-B046-4574-8153-A60C5ADDAB84}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7C-40B1-BDBB-2A03877D91D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{BA766A35-7715-408B-8E6C-47675F9319EC}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7C-40B1-BDBB-2A03877D91D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{11142624-90E1-4608-8462-194FD8656FC6}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7C-40B1-BDBB-2A03877D91D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{04238AE0-DFB6-4690-A6D9-4F1FC6416615}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37C-40B1-BDBB-2A03877D91D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{5999F24D-025A-41CC-A7E1-23AC37E9DABE}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37C-40B1-BDBB-2A03877D91D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{4AAEA1A4-3FD4-421C-948C-4DE5A6CE94CF}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37C-40B1-BDBB-2A03877D91D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{3876A584-CD6C-4F26-91BD-24DDE4F44664}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37C-40B1-BDBB-2A03877D91D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59.3</c:v>
                </c:pt>
                <c:pt idx="32">
                  <c:v>61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37C-40B1-BDBB-2A03877D91D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{32980B93-6144-4A06-B251-4BC5FD3CBFE5}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37C-40B1-BDBB-2A03877D91D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{5D65AD40-EE71-4CB2-8E22-B4B6B7F947B6}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7C-40B1-BDBB-2A03877D91D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{ED94CD5D-082F-4949-BEE0-5F6C7D9E7D24}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7C-40B1-BDBB-2A03877D91D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{90D5CA53-DE7A-44AF-B71C-1A6EBEED3582}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7C-40B1-BDBB-2A03877D91D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{06D8EC94-648D-450E-945D-BBEABBD95B3A}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7C-40B1-BDBB-2A03877D91D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{E700DD66-037D-47D4-AC47-0D4A948D4B00}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37C-40B1-BDBB-2A03877D91D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{B4477DDE-71A3-4D77-8A66-57BE1BB47F86}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37C-40B1-BDBB-2A03877D91D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{B2585CAA-68BE-4102-A7A8-E1DAFF4E66DA}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37C-40B1-BDBB-2A03877D91D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{4704907E-E216-47D1-A8FD-2EFF1C6B17C4}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37C-40B1-BDBB-2A03877D91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65.099999999999994</c:v>
                </c:pt>
                <c:pt idx="32">
                  <c:v>62.8</c:v>
                </c:pt>
              </c:numCache>
            </c:numRef>
          </c:xVal>
          <c:yVal>
            <c:numRef>
              <c:f>公会計指標分析・財政指標組合せ分析表!$BP$55:$DC$55</c:f>
              <c:numCache>
                <c:formatCode>#,##0.0;"▲ "#,##0.0</c:formatCode>
                <c:ptCount val="40"/>
                <c:pt idx="24">
                  <c:v>13.5</c:v>
                </c:pt>
                <c:pt idx="32">
                  <c:v>0</c:v>
                </c:pt>
              </c:numCache>
            </c:numRef>
          </c:yVal>
          <c:smooth val="0"/>
          <c:extLst>
            <c:ext xmlns:c16="http://schemas.microsoft.com/office/drawing/2014/chart" uri="{C3380CC4-5D6E-409C-BE32-E72D297353CC}">
              <c16:uniqueId val="{00000013-537C-40B1-BDBB-2A03877D91DF}"/>
            </c:ext>
          </c:extLst>
        </c:ser>
        <c:dLbls>
          <c:showLegendKey val="0"/>
          <c:showVal val="1"/>
          <c:showCatName val="0"/>
          <c:showSerName val="0"/>
          <c:showPercent val="0"/>
          <c:showBubbleSize val="0"/>
        </c:dLbls>
        <c:axId val="46179840"/>
        <c:axId val="46181760"/>
      </c:scatterChart>
      <c:valAx>
        <c:axId val="46179840"/>
        <c:scaling>
          <c:orientation val="maxMin"/>
          <c:max val="66"/>
          <c:min val="6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{2E266134-018E-479A-9B0A-7299D57D1964}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0FB-4DE3-9794-7AAA3C88893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{2E330E9D-85F2-4FA7-9FDB-934AF9627699}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0FB-4DE3-9794-7AAA3C88893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{06B961E1-9B52-404F-9FBC-E0765E679087}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0FB-4DE3-9794-7AAA3C88893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{923898EB-B628-4D46-8E88-4D72BF01C93A}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0FB-4DE3-9794-7AAA3C88893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{CC7F8A62-3665-42AD-88C1-4835089A8AA7}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0FB-4DE3-9794-7AAA3C88893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{7969B629-48AF-433B-809C-AFCCCF5344E3}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0FB-4DE3-9794-7AAA3C88893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{2BA71FEB-E6FE-49C8-9BF7-7B4253843E55}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0FB-4DE3-9794-7AAA3C88893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{E4DCEBF4-832B-4E22-841C-8267444061F6}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0FB-4DE3-9794-7AAA3C88893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{794E28A2-E32F-4165-B3F2-5F288769DFD2}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0FB-4DE3-9794-7AAA3C88893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11.7</c:v>
                </c:pt>
                <c:pt idx="16">
                  <c:v>13.4</c:v>
                </c:pt>
                <c:pt idx="24">
                  <c:v>12.6</c:v>
                </c:pt>
                <c:pt idx="32">
                  <c:v>11.6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0FB-4DE3-9794-7AAA3C88893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93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{F8185271-A5D9-410E-8A39-6A74ECD6C331}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0FB-4DE3-9794-7AAA3C88893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{300CAC45-BE18-4D66-99BD-0C89C64FB097}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0FB-4DE3-9794-7AAA3C88893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{49FCF2C4-6EF6-470E-AFC3-034FC4C79498}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0FB-4DE3-9794-7AAA3C88893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{5A8B8A9D-BF17-4049-B465-594D91884ECC}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0FB-4DE3-9794-7AAA3C88893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{F4A90119-1163-47BE-BA30-20E08D8973D2}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0FB-4DE3-9794-7AAA3C88893C}"/>
                </c:ext>
              </c:extLst>
            </c:dLbl>
            <c:dLbl>
              <c:idx val="8"/>
              <c:layout>
                <c:manualLayout>
                  <c:x val="-1.823562808425001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{0FAF0395-FB3C-4D1F-8D10-8A0E92762D2E}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0FB-4DE3-9794-7AAA3C88893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{6E6E278D-E0D9-4411-B160-70AECFF23B2D}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0FB-4DE3-9794-7AAA3C88893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{38A71754-89A2-4391-9A18-4EDD7A9D4186}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0FB-4DE3-9794-7AAA3C88893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{2CF3C603-16D6-46E5-B1BF-3C9D9986C9D6}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0FB-4DE3-9794-7AAA3C8889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8.9</c:v>
                </c:pt>
                <c:pt idx="16">
                  <c:v>8.8000000000000007</c:v>
                </c:pt>
                <c:pt idx="24">
                  <c:v>8.3000000000000007</c:v>
                </c:pt>
                <c:pt idx="32">
                  <c:v>7.2</c:v>
                </c:pt>
              </c:numCache>
            </c:numRef>
          </c:xVal>
          <c:yVal>
            <c:numRef>
              <c:f>公会計指標分析・財政指標組合せ分析表!$BP$77:$DC$77</c:f>
              <c:numCache>
                <c:formatCode>#,##0.0;"▲ "#,##0.0</c:formatCode>
                <c:ptCount val="40"/>
                <c:pt idx="0">
                  <c:v>40.799999999999997</c:v>
                </c:pt>
                <c:pt idx="8">
                  <c:v>38.5</c:v>
                </c:pt>
                <c:pt idx="16">
                  <c:v>35.5</c:v>
                </c:pt>
                <c:pt idx="24">
                  <c:v>13.5</c:v>
                </c:pt>
                <c:pt idx="32">
                  <c:v>0</c:v>
                </c:pt>
              </c:numCache>
            </c:numRef>
          </c:yVal>
          <c:smooth val="0"/>
          <c:extLst>
            <c:ext xmlns:c16="http://schemas.microsoft.com/office/drawing/2014/chart" uri="{C3380CC4-5D6E-409C-BE32-E72D297353CC}">
              <c16:uniqueId val="{00000013-40FB-4DE3-9794-7AAA3C88893C}"/>
            </c:ext>
          </c:extLst>
        </c:ser>
        <c:dLbls>
          <c:showLegendKey val="0"/>
          <c:showVal val="1"/>
          <c:showCatName val="0"/>
          <c:showSerName val="0"/>
          <c:showPercent val="0"/>
          <c:showBubbleSize val="0"/>
        </c:dLbls>
        <c:axId val="84219776"/>
        <c:axId val="84234240"/>
      </c:scatterChart>
      <c:valAx>
        <c:axId val="84219776"/>
        <c:scaling>
          <c:orientation val="maxMin"/>
          <c:max val="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EEE47743-0867-4808-9DD7-763EF2EE0C53}"/>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E867E75-94D1-4A90-B96F-D0634C6C3A34}"/>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長野県御代田町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実質公債費比率は</a:t>
          </a:r>
          <a:r>
            <a:rPr kumimoji="1" lang="ja-JP" altLang="en-US" sz="1100">
              <a:solidFill>
                <a:schemeClr val="dk1"/>
              </a:solidFill>
              <a:effectLst/>
              <a:latin typeface="+mn-lt"/>
              <a:ea typeface="+mn-ea"/>
              <a:cs typeface="+mn-cs"/>
            </a:rPr>
            <a:t>１１．６</a:t>
          </a:r>
          <a:r>
            <a:rPr kumimoji="1" lang="ja-JP" altLang="ja-JP" sz="1100">
              <a:solidFill>
                <a:schemeClr val="dk1"/>
              </a:solidFill>
              <a:effectLst/>
              <a:latin typeface="+mn-lt"/>
              <a:ea typeface="+mn-ea"/>
              <a:cs typeface="+mn-cs"/>
            </a:rPr>
            <a:t>ポイントとなっており、</a:t>
          </a: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ポイント下降した。令和３年度については１１２百万円の繰り上げ償還を実施したため</a:t>
          </a:r>
          <a:r>
            <a:rPr kumimoji="1" lang="ja-JP" altLang="en-US" sz="1100">
              <a:solidFill>
                <a:schemeClr val="dk1"/>
              </a:solidFill>
              <a:effectLst/>
              <a:latin typeface="+mn-lt"/>
              <a:ea typeface="+mn-ea"/>
              <a:cs typeface="+mn-cs"/>
            </a:rPr>
            <a:t>、単年度比率では１．３ポイントの上昇となっているが、</a:t>
          </a:r>
          <a:r>
            <a:rPr kumimoji="1" lang="ja-JP" altLang="ja-JP" sz="1100">
              <a:solidFill>
                <a:schemeClr val="dk1"/>
              </a:solidFill>
              <a:effectLst/>
              <a:latin typeface="+mn-lt"/>
              <a:ea typeface="+mn-ea"/>
              <a:cs typeface="+mn-cs"/>
            </a:rPr>
            <a:t>大型事業の起債償還のピークを越えたことから今後、比率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減少に転じることが予想される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地方交付税の総枠</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国</a:t>
          </a:r>
          <a:r>
            <a:rPr kumimoji="1" lang="ja-JP" altLang="en-US" sz="1100">
              <a:solidFill>
                <a:schemeClr val="dk1"/>
              </a:solidFill>
              <a:effectLst/>
              <a:latin typeface="+mn-lt"/>
              <a:ea typeface="+mn-ea"/>
              <a:cs typeface="+mn-cs"/>
            </a:rPr>
            <a:t>の地方財政の同水準維持との方針から、</a:t>
          </a:r>
          <a:r>
            <a:rPr kumimoji="1" lang="ja-JP" altLang="ja-JP" sz="1100">
              <a:solidFill>
                <a:schemeClr val="dk1"/>
              </a:solidFill>
              <a:effectLst/>
              <a:latin typeface="+mn-lt"/>
              <a:ea typeface="+mn-ea"/>
              <a:cs typeface="+mn-cs"/>
            </a:rPr>
            <a:t>同程度確保されていく</a:t>
          </a:r>
          <a:r>
            <a:rPr kumimoji="1" lang="ja-JP" altLang="en-US" sz="1100">
              <a:solidFill>
                <a:schemeClr val="dk1"/>
              </a:solidFill>
              <a:effectLst/>
              <a:latin typeface="+mn-lt"/>
              <a:ea typeface="+mn-ea"/>
              <a:cs typeface="+mn-cs"/>
            </a:rPr>
            <a:t>と思われるが、</a:t>
          </a:r>
          <a:r>
            <a:rPr kumimoji="1" lang="ja-JP" altLang="ja-JP" sz="1100">
              <a:solidFill>
                <a:schemeClr val="dk1"/>
              </a:solidFill>
              <a:effectLst/>
              <a:latin typeface="+mn-lt"/>
              <a:ea typeface="+mn-ea"/>
              <a:cs typeface="+mn-cs"/>
            </a:rPr>
            <a:t>注視</a:t>
          </a:r>
          <a:r>
            <a:rPr kumimoji="1" lang="ja-JP" altLang="en-US" sz="1100">
              <a:solidFill>
                <a:schemeClr val="dk1"/>
              </a:solidFill>
              <a:effectLst/>
              <a:latin typeface="+mn-lt"/>
              <a:ea typeface="+mn-ea"/>
              <a:cs typeface="+mn-cs"/>
            </a:rPr>
            <a:t>していく</a:t>
          </a:r>
          <a:r>
            <a:rPr kumimoji="1" lang="ja-JP" altLang="ja-JP" sz="1100">
              <a:solidFill>
                <a:schemeClr val="dk1"/>
              </a:solidFill>
              <a:effectLst/>
              <a:latin typeface="+mn-lt"/>
              <a:ea typeface="+mn-ea"/>
              <a:cs typeface="+mn-cs"/>
            </a:rPr>
            <a:t>必要がある。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今後も計画的な事業執行に努め、</a:t>
          </a:r>
          <a:r>
            <a:rPr kumimoji="1" lang="ja-JP" altLang="en-US" sz="1100">
              <a:solidFill>
                <a:schemeClr val="dk1"/>
              </a:solidFill>
              <a:effectLst/>
              <a:latin typeface="+mn-lt"/>
              <a:ea typeface="+mn-ea"/>
              <a:cs typeface="+mn-cs"/>
            </a:rPr>
            <a:t>適正な</a:t>
          </a:r>
          <a:r>
            <a:rPr kumimoji="1" lang="ja-JP" altLang="ja-JP" sz="1100">
              <a:solidFill>
                <a:schemeClr val="dk1"/>
              </a:solidFill>
              <a:effectLst/>
              <a:latin typeface="+mn-lt"/>
              <a:ea typeface="+mn-ea"/>
              <a:cs typeface="+mn-cs"/>
            </a:rPr>
            <a:t>起債</a:t>
          </a:r>
          <a:r>
            <a:rPr kumimoji="1" lang="ja-JP" altLang="en-US" sz="1100">
              <a:solidFill>
                <a:schemeClr val="dk1"/>
              </a:solidFill>
              <a:effectLst/>
              <a:latin typeface="+mn-lt"/>
              <a:ea typeface="+mn-ea"/>
              <a:cs typeface="+mn-cs"/>
            </a:rPr>
            <a:t>利用および適正な繰上償還を検討しながら、</a:t>
          </a:r>
          <a:r>
            <a:rPr kumimoji="1" lang="ja-JP" altLang="ja-JP" sz="1100">
              <a:solidFill>
                <a:schemeClr val="dk1"/>
              </a:solidFill>
              <a:effectLst/>
              <a:latin typeface="+mn-lt"/>
              <a:ea typeface="+mn-ea"/>
              <a:cs typeface="+mn-cs"/>
            </a:rPr>
            <a:t>公債費を抑制する。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各年度の財政状況に応じ、地方債の償還または繰上償還の財源として活用を図る。償還のピークが経過したため、当面は利子分の積立を行う。</a:t>
          </a:r>
          <a:r>
            <a:rPr kumimoji="1" lang="ja-JP" altLang="en-US" sz="1100">
              <a:solidFill>
                <a:schemeClr val="dk1"/>
              </a:solidFill>
              <a:effectLst/>
              <a:latin typeface="+mn-lt"/>
              <a:ea typeface="+mn-ea"/>
              <a:cs typeface="+mn-cs"/>
            </a:rPr>
            <a:t>令和３年度繰上償還は、基金繰入をせずに実施した。</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長野県御代田町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基準財政需要額算入見込額が高い水準にあること、決算積立などにより基金が増となっていることから、将来負担額を充当可能財源等が上回る状況となっており、将来負担比率はマイナスとなっている。</a:t>
          </a:r>
          <a:endParaRPr lang="ja-JP" altLang="ja-JP" sz="1400">
            <a:effectLst/>
          </a:endParaRPr>
        </a:p>
        <a:p>
          <a:r>
            <a:rPr kumimoji="1" lang="ja-JP" altLang="ja-JP" sz="1100">
              <a:solidFill>
                <a:schemeClr val="dk1"/>
              </a:solidFill>
              <a:effectLst/>
              <a:latin typeface="+mn-lt"/>
              <a:ea typeface="+mn-ea"/>
              <a:cs typeface="+mn-cs"/>
            </a:rPr>
            <a:t>　基準財政需要額算入見込額は、国の動向によ</a:t>
          </a:r>
          <a:r>
            <a:rPr kumimoji="1" lang="ja-JP" altLang="en-US" sz="1100">
              <a:solidFill>
                <a:schemeClr val="dk1"/>
              </a:solidFill>
              <a:effectLst/>
              <a:latin typeface="+mn-lt"/>
              <a:ea typeface="+mn-ea"/>
              <a:cs typeface="+mn-cs"/>
            </a:rPr>
            <a:t>ることから、課題に見込むことなく</a:t>
          </a:r>
          <a:r>
            <a:rPr kumimoji="1" lang="ja-JP" altLang="ja-JP" sz="1100">
              <a:solidFill>
                <a:schemeClr val="dk1"/>
              </a:solidFill>
              <a:effectLst/>
              <a:latin typeface="+mn-lt"/>
              <a:ea typeface="+mn-ea"/>
              <a:cs typeface="+mn-cs"/>
            </a:rPr>
            <a:t>注視していく必要がある。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長野県御代田町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決算剰余金の積み立てにより財政調整基金は増加しており、また、繰入をすることなく財政運営をしている。また、ふるさと納税の収入が増加したことから、ふるさと創生基金の積み立てが増加している。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令和４年度には特定目的基金の見直しを</a:t>
          </a:r>
          <a:r>
            <a:rPr kumimoji="1" lang="ja-JP" altLang="en-US" sz="1100">
              <a:solidFill>
                <a:schemeClr val="dk1"/>
              </a:solidFill>
              <a:effectLst/>
              <a:latin typeface="+mn-lt"/>
              <a:ea typeface="+mn-ea"/>
              <a:cs typeface="+mn-cs"/>
            </a:rPr>
            <a:t>実施し、５年度以降は計画的な基金積立を実施していく。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ふるさと創生基金については、ふるさと納税による収入から積立を実施し、必要な事業実施の際、繰り入れる。</a:t>
          </a:r>
          <a:endParaRPr lang="ja-JP" altLang="ja-JP" sz="1400">
            <a:effectLst/>
          </a:endParaRPr>
        </a:p>
        <a:p>
          <a:r>
            <a:rPr kumimoji="1" lang="ja-JP" altLang="ja-JP" sz="1100">
              <a:solidFill>
                <a:schemeClr val="dk1"/>
              </a:solidFill>
              <a:effectLst/>
              <a:latin typeface="+mn-lt"/>
              <a:ea typeface="+mn-ea"/>
              <a:cs typeface="+mn-cs"/>
            </a:rPr>
            <a:t>教育施設整備基金・地域振興基金・下水道建設基金・公園施設等整備基金・役場庁舎建設基金・面替区地域振興基金・滞在型農園施設基金・森林経営管理基金、小沼財産管理財政調整基金等、それぞれ名称の通りの事業実施の際に備え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ふるさと創生基金について、ふるさと納税の増収により増加している。</a:t>
          </a:r>
          <a:r>
            <a:rPr kumimoji="1" lang="ja-JP" altLang="en-US" sz="1100">
              <a:solidFill>
                <a:schemeClr val="dk1"/>
              </a:solidFill>
              <a:effectLst/>
              <a:latin typeface="+mn-lt"/>
              <a:ea typeface="+mn-ea"/>
              <a:cs typeface="+mn-cs"/>
            </a:rPr>
            <a:t>地域振興基金、教育施設整備基金について、４年度の基金見直しに備えた積立を実施した。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年度に基金を見直し、目的を終えた基金について</a:t>
          </a:r>
          <a:r>
            <a:rPr kumimoji="1" lang="ja-JP" altLang="en-US" sz="1100">
              <a:solidFill>
                <a:schemeClr val="dk1"/>
              </a:solidFill>
              <a:effectLst/>
              <a:latin typeface="+mn-lt"/>
              <a:ea typeface="+mn-ea"/>
              <a:cs typeface="+mn-cs"/>
            </a:rPr>
            <a:t>は廃止し、新設基金への</a:t>
          </a:r>
          <a:r>
            <a:rPr kumimoji="1" lang="ja-JP" altLang="ja-JP" sz="1100">
              <a:solidFill>
                <a:schemeClr val="dk1"/>
              </a:solidFill>
              <a:effectLst/>
              <a:latin typeface="+mn-lt"/>
              <a:ea typeface="+mn-ea"/>
              <a:cs typeface="+mn-cs"/>
            </a:rPr>
            <a:t>積み替えを実施する。また、財政調整基金</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億円程度とし、特定目的基金への積み替えを実施する。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決算剰余金の積み立てのみで、資金不足等による繰入を実施せずに財政運営をしてきたため増加している。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年度には、財政調整基金の基本額を</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程度</a:t>
          </a:r>
          <a:r>
            <a:rPr kumimoji="1" lang="ja-JP" altLang="ja-JP" sz="1100">
              <a:solidFill>
                <a:schemeClr val="dk1"/>
              </a:solidFill>
              <a:effectLst/>
              <a:latin typeface="+mn-lt"/>
              <a:ea typeface="+mn-ea"/>
              <a:cs typeface="+mn-cs"/>
            </a:rPr>
            <a:t>とし、それ以上の金額については特定目的基金への積み替えを実施する。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減債基金を繰り入れることなく公債費を支出しているため、預金利子の増額により微増している。</a:t>
          </a:r>
          <a:r>
            <a:rPr kumimoji="1" lang="ja-JP" altLang="en-US" sz="1100">
              <a:solidFill>
                <a:schemeClr val="dk1"/>
              </a:solidFill>
              <a:effectLst/>
              <a:latin typeface="+mn-lt"/>
              <a:ea typeface="+mn-ea"/>
              <a:cs typeface="+mn-cs"/>
            </a:rPr>
            <a:t>また、預金利子に加え、３年度は普通交付税の再算定による減債基金への積立金</a:t>
          </a:r>
          <a:r>
            <a:rPr kumimoji="1" lang="en-US" altLang="ja-JP" sz="1100">
              <a:solidFill>
                <a:schemeClr val="dk1"/>
              </a:solidFill>
              <a:effectLst/>
              <a:latin typeface="+mn-lt"/>
              <a:ea typeface="+mn-ea"/>
              <a:cs typeface="+mn-cs"/>
            </a:rPr>
            <a:t>86</a:t>
          </a:r>
          <a:r>
            <a:rPr kumimoji="1" lang="ja-JP" altLang="en-US" sz="1100">
              <a:solidFill>
                <a:schemeClr val="dk1"/>
              </a:solidFill>
              <a:effectLst/>
              <a:latin typeface="+mn-lt"/>
              <a:ea typeface="+mn-ea"/>
              <a:cs typeface="+mn-cs"/>
            </a:rPr>
            <a:t>百万円を積み立てした。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減債基金を繰り入れることなく公債費を支出している</a:t>
          </a:r>
          <a:r>
            <a:rPr kumimoji="1" lang="ja-JP" altLang="en-US" sz="1100">
              <a:solidFill>
                <a:schemeClr val="dk1"/>
              </a:solidFill>
              <a:effectLst/>
              <a:latin typeface="+mn-lt"/>
              <a:ea typeface="+mn-ea"/>
              <a:cs typeface="+mn-cs"/>
            </a:rPr>
            <a:t>が、必要に応じて繰入を行い、繰上償還などを実施していく。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91E18AF-7ADD-4440-AB78-1B8A87743F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87C76FA-476E-40C8-9EE6-425F9285B3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B845F70A-021A-4162-B464-84660E2EEDA2}"/>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C2D43A30-F2F6-4AB5-A303-6F1AA8260C3C}"/>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BE8D5BD3-7FA1-497B-BC03-94D1C0C725E5}"/>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5ECE3E27-BF2E-4DB8-ABED-42A2052F7ADC}"/>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C686B393-59A5-44D6-9CAB-4EC124F3B3C6}"/>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5DC55366-17FA-4705-98A6-0A52858B4711}"/>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6A50B48A-A58A-42CB-B033-DA47ED59165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8A75DB8C-D07F-4616-B738-EDF3BB0D061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8D659D08-B6F3-4D08-AFFA-72A8A37018F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F918C69B-DDEE-4EEE-8248-7C8E8A131DD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243452D2-9172-4225-96B6-C46A5AA89DB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長野県御代田町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7FD1A664-9157-4B2A-AFF4-852A016F104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1E3625E4-FCA2-4337-B1A0-A2CF3EFBC05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67C14855-6220-4B43-977A-E4663A12ECB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B0805548-0642-4894-9D42-CAFF523BC87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72A53229-15B0-48CB-8333-C4F6D986C6F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F0677B59-5F12-4F53-A530-F39F29DC13F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16,052
15,683
58.79
7,865,816
7,351,671
477,263
4,490,916
5,170,911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3402D551-A43E-48DC-AACB-7D08F9D8818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21C220FB-CCA6-49BD-9E5D-A7FE356AF9F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23A4E08D-EC89-45EB-9C09-933D7B6ADC7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E8521E13-DC9D-49BC-A96F-0B1F2B3F841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76B4C3B2-04F2-40D3-905A-5FC228717B8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E37AFE25-CD35-467F-BE71-F59B9393B47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20F65EA3-8C00-4D64-8FA7-F641E687460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2FBCEC1E-90DA-473F-BB99-473027719C7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0719E2F8-2AED-4BF8-B2D1-535B5A881F1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E852F720-8D22-4550-9567-4A4FD5317EA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8F14B3C7-D96D-49FB-90DA-9E37D5EF3CE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A5893671-527F-4A03-BACE-F4ECF3A5D34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82C950E9-0D6F-4AEF-8562-9CDA680A559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BAC6B349-91CC-4294-AE7D-0C1BABC6AFB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1B34B05F-ECF8-4802-801E-1D9446F2865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FF8EBE7C-FBAD-48B4-BF8E-2F369248F48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3A4C4B01-578A-42CC-80C2-6997FB2DE0D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a:extLst>
            <a:ext uri="{FF2B5EF4-FFF2-40B4-BE49-F238E27FC236}">
              <a16:creationId xmlns:a16="http://schemas.microsoft.com/office/drawing/2014/main" id="{3ABB5799-F3E5-4D1E-8FF5-14836D1E65F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a:extLst>
            <a:ext uri="{FF2B5EF4-FFF2-40B4-BE49-F238E27FC236}">
              <a16:creationId xmlns:a16="http://schemas.microsoft.com/office/drawing/2014/main" id="{D9C31685-7197-4640-AD62-E177614E676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0" name="テキスト ボックス 39">
          <a:extLst>
            <a:ext uri="{FF2B5EF4-FFF2-40B4-BE49-F238E27FC236}">
              <a16:creationId xmlns:a16="http://schemas.microsoft.com/office/drawing/2014/main" id="{043574F6-9DBB-498F-A1B0-6C750A553B73}"/>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a:extLst>
            <a:ext uri="{FF2B5EF4-FFF2-40B4-BE49-F238E27FC236}">
              <a16:creationId xmlns:a16="http://schemas.microsoft.com/office/drawing/2014/main" id="{2747D61B-B6D3-49F8-8503-992E88A6884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a:extLst>
            <a:ext uri="{FF2B5EF4-FFF2-40B4-BE49-F238E27FC236}">
              <a16:creationId xmlns:a16="http://schemas.microsoft.com/office/drawing/2014/main" id="{B5A51680-7405-4AF8-BAA1-5B41C2C1000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E06D3B18-6C43-460D-95B1-FBFEE6F4DFE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DA11299D-9BFF-4445-97E8-C11F0E67673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9E622A2D-72CF-4974-AAB2-B1C4BF9F995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EBCDAF55-203A-4172-A440-83655EA33B4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556716CB-8D85-4F78-9791-A159DB72CC6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95983674-08CF-4456-BCD4-63867F602D6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EE14AF0-9965-4FF0-ABE8-E9514E4735A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6930E8C8-2640-4BC5-B761-E9EB5F9BF90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5552A210-EBA9-49FB-88AE-C4BA9E7206D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6A932774-6C17-4AC8-895F-F372F6DEC8E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BF7F4C86-FE48-45E9-8522-DFBAEB8EFFA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51713B14-0CA5-4C89-BB45-09D5971149D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11B290A1-1391-45E1-9C91-79917DC55C5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長野県平均値や類似団体内平均値を下回っており、今後も計画的な維持管理を継続して実施していく。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2E0774A1-35CF-44C7-9023-C77F7A81181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3B0249AD-9F68-46D6-ACAC-1E5B5BC5758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9BDBF059-CDF0-41FC-8488-2632651A595E}"/>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a:extLst>
            <a:ext uri="{FF2B5EF4-FFF2-40B4-BE49-F238E27FC236}">
              <a16:creationId xmlns:a16="http://schemas.microsoft.com/office/drawing/2014/main" id="{F77AE56D-FD22-4EE3-95D9-A8C0315458C3}"/>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a:extLst>
            <a:ext uri="{FF2B5EF4-FFF2-40B4-BE49-F238E27FC236}">
              <a16:creationId xmlns:a16="http://schemas.microsoft.com/office/drawing/2014/main" id="{64B2FEF8-D774-4603-8E4B-5982E34EB13A}"/>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a:extLst>
            <a:ext uri="{FF2B5EF4-FFF2-40B4-BE49-F238E27FC236}">
              <a16:creationId xmlns:a16="http://schemas.microsoft.com/office/drawing/2014/main" id="{34D29B6D-8071-4F90-A395-FB9B973C0C5F}"/>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a:extLst>
            <a:ext uri="{FF2B5EF4-FFF2-40B4-BE49-F238E27FC236}">
              <a16:creationId xmlns:a16="http://schemas.microsoft.com/office/drawing/2014/main" id="{877FACAA-31BB-4A44-9527-AC34A0E2886D}"/>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a:extLst>
            <a:ext uri="{FF2B5EF4-FFF2-40B4-BE49-F238E27FC236}">
              <a16:creationId xmlns:a16="http://schemas.microsoft.com/office/drawing/2014/main" id="{65E64D74-5D6A-4331-ADD5-10A32EAC3BB1}"/>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a:extLst>
            <a:ext uri="{FF2B5EF4-FFF2-40B4-BE49-F238E27FC236}">
              <a16:creationId xmlns:a16="http://schemas.microsoft.com/office/drawing/2014/main" id="{62378384-E3C2-4E14-A8E3-BC05EC74303A}"/>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a:extLst>
            <a:ext uri="{FF2B5EF4-FFF2-40B4-BE49-F238E27FC236}">
              <a16:creationId xmlns:a16="http://schemas.microsoft.com/office/drawing/2014/main" id="{02A6DACE-163E-43EF-9B41-90FD6FE5481F}"/>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a:extLst>
            <a:ext uri="{FF2B5EF4-FFF2-40B4-BE49-F238E27FC236}">
              <a16:creationId xmlns:a16="http://schemas.microsoft.com/office/drawing/2014/main" id="{B3C6036A-77E6-4439-9999-56697673EB14}"/>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a:extLst>
            <a:ext uri="{FF2B5EF4-FFF2-40B4-BE49-F238E27FC236}">
              <a16:creationId xmlns:a16="http://schemas.microsoft.com/office/drawing/2014/main" id="{A15C3B0B-CDD6-4046-B9C0-72BF2FE245B6}"/>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a:extLst>
            <a:ext uri="{FF2B5EF4-FFF2-40B4-BE49-F238E27FC236}">
              <a16:creationId xmlns:a16="http://schemas.microsoft.com/office/drawing/2014/main" id="{4CE075F9-4E54-4D47-9BE9-862EC70F69BB}"/>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967C0696-6D87-464B-A1CA-D596DF10B91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8C33D2B1-02E3-4146-8A35-4A6EA8E4722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5A59A94D-4730-4F1F-9024-9DF8E1B21C8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54822</xdr:rowOff>
    </xdr:from>
    <xdr:to>
      <xdr:col>23</xdr:col>
      <xdr:colOff>85090</xdr:colOff>
      <xdr:row>34</xdr:row>
      <xdr:rowOff>72179</xdr:rowOff>
    </xdr:to>
    <xdr:cxnSp macro="">
      <xdr:nvCxnSpPr>
        <xdr:cNvPr id="72" name="直線コネクタ 71">
          <a:extLst>
            <a:ext uri="{FF2B5EF4-FFF2-40B4-BE49-F238E27FC236}">
              <a16:creationId xmlns:a16="http://schemas.microsoft.com/office/drawing/2014/main" id="{3E8312B1-A93B-4D7A-AB4F-E7BD66AB4191}"/>
            </a:ext>
          </a:extLst>
        </xdr:cNvPr>
        <xdr:cNvCxnSpPr/>
      </xdr:nvCxnSpPr>
      <xdr:spPr>
        <a:xfrm flipV="1">
          <a:off x="4760595" y="5284047"/>
          <a:ext cx="1270" cy="1388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76006</xdr:rowOff>
    </xdr:from>
    <xdr:ext cx="405111" cy="259045"/>
    <xdr:sp macro="" textlink="">
      <xdr:nvSpPr>
        <xdr:cNvPr id="73" name="有形固定資産減価償却率最小値テキスト">
          <a:extLst>
            <a:ext uri="{FF2B5EF4-FFF2-40B4-BE49-F238E27FC236}">
              <a16:creationId xmlns:a16="http://schemas.microsoft.com/office/drawing/2014/main" id="{9977A516-2D9F-4AD5-868A-7EF022A5ED01}"/>
            </a:ext>
          </a:extLst>
        </xdr:cNvPr>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72179</xdr:rowOff>
    </xdr:from>
    <xdr:to>
      <xdr:col>23</xdr:col>
      <xdr:colOff>174625</xdr:colOff>
      <xdr:row>34</xdr:row>
      <xdr:rowOff>72179</xdr:rowOff>
    </xdr:to>
    <xdr:cxnSp macro="">
      <xdr:nvCxnSpPr>
        <xdr:cNvPr id="74" name="直線コネクタ 73">
          <a:extLst>
            <a:ext uri="{FF2B5EF4-FFF2-40B4-BE49-F238E27FC236}">
              <a16:creationId xmlns:a16="http://schemas.microsoft.com/office/drawing/2014/main" id="{9819FE19-5085-47BB-B7C6-16D443ACA591}"/>
            </a:ext>
          </a:extLst>
        </xdr:cNvPr>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1499</xdr:rowOff>
    </xdr:from>
    <xdr:ext cx="405111" cy="259045"/>
    <xdr:sp macro="" textlink="">
      <xdr:nvSpPr>
        <xdr:cNvPr id="75" name="有形固定資産減価償却率最大値テキスト">
          <a:extLst>
            <a:ext uri="{FF2B5EF4-FFF2-40B4-BE49-F238E27FC236}">
              <a16:creationId xmlns:a16="http://schemas.microsoft.com/office/drawing/2014/main" id="{6BE2E887-16A0-4BE2-9491-6B0C76843103}"/>
            </a:ext>
          </a:extLst>
        </xdr:cNvPr>
        <xdr:cNvSpPr txBox="1"/>
      </xdr:nvSpPr>
      <xdr:spPr>
        <a:xfrm>
          <a:off x="4813300" y="505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54822</xdr:rowOff>
    </xdr:from>
    <xdr:to>
      <xdr:col>23</xdr:col>
      <xdr:colOff>174625</xdr:colOff>
      <xdr:row>26</xdr:row>
      <xdr:rowOff>54822</xdr:rowOff>
    </xdr:to>
    <xdr:cxnSp macro="">
      <xdr:nvCxnSpPr>
        <xdr:cNvPr id="76" name="直線コネクタ 75">
          <a:extLst>
            <a:ext uri="{FF2B5EF4-FFF2-40B4-BE49-F238E27FC236}">
              <a16:creationId xmlns:a16="http://schemas.microsoft.com/office/drawing/2014/main" id="{BA97FD19-F10E-4753-852D-D93F6D1B70DD}"/>
            </a:ext>
          </a:extLst>
        </xdr:cNvPr>
        <xdr:cNvCxnSpPr/>
      </xdr:nvCxnSpPr>
      <xdr:spPr>
        <a:xfrm>
          <a:off x="4673600" y="528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7" name="有形固定資産減価償却率平均値テキスト">
          <a:extLst>
            <a:ext uri="{FF2B5EF4-FFF2-40B4-BE49-F238E27FC236}">
              <a16:creationId xmlns:a16="http://schemas.microsoft.com/office/drawing/2014/main" id="{7F12AEC7-B4DD-42BF-A4F1-0C4061CF6B8C}"/>
            </a:ext>
          </a:extLst>
        </xdr:cNvPr>
        <xdr:cNvSpPr txBox="1"/>
      </xdr:nvSpPr>
      <xdr:spPr>
        <a:xfrm>
          <a:off x="4813300" y="6060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8" name="フローチャート: 判断 77">
          <a:extLst>
            <a:ext uri="{FF2B5EF4-FFF2-40B4-BE49-F238E27FC236}">
              <a16:creationId xmlns:a16="http://schemas.microsoft.com/office/drawing/2014/main" id="{F75BD2F4-9F19-484F-B021-CC737830DF23}"/>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78740</xdr:rowOff>
    </xdr:from>
    <xdr:to>
      <xdr:col>19</xdr:col>
      <xdr:colOff>187325</xdr:colOff>
      <xdr:row>32</xdr:row>
      <xdr:rowOff>8890</xdr:rowOff>
    </xdr:to>
    <xdr:sp macro="" textlink="">
      <xdr:nvSpPr>
        <xdr:cNvPr id="79" name="フローチャート: 判断 78">
          <a:extLst>
            <a:ext uri="{FF2B5EF4-FFF2-40B4-BE49-F238E27FC236}">
              <a16:creationId xmlns:a16="http://schemas.microsoft.com/office/drawing/2014/main" id="{E7A31153-05D4-4AF2-8535-A6DB823AFFF8}"/>
            </a:ext>
          </a:extLst>
        </xdr:cNvPr>
        <xdr:cNvSpPr/>
      </xdr:nvSpPr>
      <xdr:spPr>
        <a:xfrm>
          <a:off x="4000500" y="616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111125</xdr:rowOff>
    </xdr:from>
    <xdr:to>
      <xdr:col>15</xdr:col>
      <xdr:colOff>187325</xdr:colOff>
      <xdr:row>32</xdr:row>
      <xdr:rowOff>41275</xdr:rowOff>
    </xdr:to>
    <xdr:sp macro="" textlink="">
      <xdr:nvSpPr>
        <xdr:cNvPr id="80" name="フローチャート: 判断 79">
          <a:extLst>
            <a:ext uri="{FF2B5EF4-FFF2-40B4-BE49-F238E27FC236}">
              <a16:creationId xmlns:a16="http://schemas.microsoft.com/office/drawing/2014/main" id="{AE714C92-0E91-4370-8810-AF6B9825585C}"/>
            </a:ext>
          </a:extLst>
        </xdr:cNvPr>
        <xdr:cNvSpPr/>
      </xdr:nvSpPr>
      <xdr:spPr>
        <a:xfrm>
          <a:off x="323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85937</xdr:rowOff>
    </xdr:from>
    <xdr:to>
      <xdr:col>11</xdr:col>
      <xdr:colOff>187325</xdr:colOff>
      <xdr:row>32</xdr:row>
      <xdr:rowOff>16087</xdr:rowOff>
    </xdr:to>
    <xdr:sp macro="" textlink="">
      <xdr:nvSpPr>
        <xdr:cNvPr id="81" name="フローチャート: 判断 80">
          <a:extLst>
            <a:ext uri="{FF2B5EF4-FFF2-40B4-BE49-F238E27FC236}">
              <a16:creationId xmlns:a16="http://schemas.microsoft.com/office/drawing/2014/main" id="{CAD54738-276C-447D-A287-D9AA4EED8E39}"/>
            </a:ext>
          </a:extLst>
        </xdr:cNvPr>
        <xdr:cNvSpPr/>
      </xdr:nvSpPr>
      <xdr:spPr>
        <a:xfrm>
          <a:off x="2476500" y="617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21167</xdr:rowOff>
    </xdr:from>
    <xdr:to>
      <xdr:col>7</xdr:col>
      <xdr:colOff>187325</xdr:colOff>
      <xdr:row>31</xdr:row>
      <xdr:rowOff>122767</xdr:rowOff>
    </xdr:to>
    <xdr:sp macro="" textlink="">
      <xdr:nvSpPr>
        <xdr:cNvPr id="82" name="フローチャート: 判断 81">
          <a:extLst>
            <a:ext uri="{FF2B5EF4-FFF2-40B4-BE49-F238E27FC236}">
              <a16:creationId xmlns:a16="http://schemas.microsoft.com/office/drawing/2014/main" id="{AFADE7F5-2CE0-45D0-B08D-AD1073E8A64B}"/>
            </a:ext>
          </a:extLst>
        </xdr:cNvPr>
        <xdr:cNvSpPr/>
      </xdr:nvSpPr>
      <xdr:spPr>
        <a:xfrm>
          <a:off x="1714500" y="610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4AB9844B-54D1-447F-BCCC-E6D5D5D1747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D372FBCA-D7C0-4FCE-8787-83F74CFB2B7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3C3ECD0C-ADB3-4E52-A99C-0A471612071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33691475-3C99-4915-BCD3-0C295020D7F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77ECE424-1944-4B70-A3B2-BA4B1A0D365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88" name="楕円 87">
          <a:extLst>
            <a:ext uri="{FF2B5EF4-FFF2-40B4-BE49-F238E27FC236}">
              <a16:creationId xmlns:a16="http://schemas.microsoft.com/office/drawing/2014/main" id="{C4571DDE-98EF-49F1-8D86-91BA314FD09F}"/>
            </a:ext>
          </a:extLst>
        </xdr:cNvPr>
        <xdr:cNvSpPr/>
      </xdr:nvSpPr>
      <xdr:spPr>
        <a:xfrm>
          <a:off x="47117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125535</xdr:rowOff>
    </xdr:from>
    <xdr:ext cx="405111" cy="259045"/>
    <xdr:sp macro="" textlink="">
      <xdr:nvSpPr>
        <xdr:cNvPr id="89" name="有形固定資産減価償却率該当値テキスト">
          <a:extLst>
            <a:ext uri="{FF2B5EF4-FFF2-40B4-BE49-F238E27FC236}">
              <a16:creationId xmlns:a16="http://schemas.microsoft.com/office/drawing/2014/main" id="{51AD78EE-28CC-4113-80FA-D78A55A8E5A2}"/>
            </a:ext>
          </a:extLst>
        </xdr:cNvPr>
        <xdr:cNvSpPr txBox="1"/>
      </xdr:nvSpPr>
      <xdr:spPr>
        <a:xfrm>
          <a:off x="4813300" y="586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41487</xdr:rowOff>
    </xdr:from>
    <xdr:to>
      <xdr:col>19</xdr:col>
      <xdr:colOff>187325</xdr:colOff>
      <xdr:row>30</xdr:row>
      <xdr:rowOff>143087</xdr:rowOff>
    </xdr:to>
    <xdr:sp macro="" textlink="">
      <xdr:nvSpPr>
        <xdr:cNvPr id="90" name="楕円 89">
          <a:extLst>
            <a:ext uri="{FF2B5EF4-FFF2-40B4-BE49-F238E27FC236}">
              <a16:creationId xmlns:a16="http://schemas.microsoft.com/office/drawing/2014/main" id="{A6E7908A-731C-4FB9-84AE-7F0E3085694C}"/>
            </a:ext>
          </a:extLst>
        </xdr:cNvPr>
        <xdr:cNvSpPr/>
      </xdr:nvSpPr>
      <xdr:spPr>
        <a:xfrm>
          <a:off x="4000500" y="59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92287</xdr:rowOff>
    </xdr:from>
    <xdr:to>
      <xdr:col>23</xdr:col>
      <xdr:colOff>85725</xdr:colOff>
      <xdr:row>30</xdr:row>
      <xdr:rowOff>153458</xdr:rowOff>
    </xdr:to>
    <xdr:cxnSp macro="">
      <xdr:nvCxnSpPr>
        <xdr:cNvPr id="91" name="直線コネクタ 90">
          <a:extLst>
            <a:ext uri="{FF2B5EF4-FFF2-40B4-BE49-F238E27FC236}">
              <a16:creationId xmlns:a16="http://schemas.microsoft.com/office/drawing/2014/main" id="{955771B6-01BA-478F-9526-8506F90A0A7B}"/>
            </a:ext>
          </a:extLst>
        </xdr:cNvPr>
        <xdr:cNvCxnSpPr/>
      </xdr:nvCxnSpPr>
      <xdr:spPr>
        <a:xfrm>
          <a:off x="4051300" y="6007312"/>
          <a:ext cx="7112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17</xdr:rowOff>
    </xdr:from>
    <xdr:ext cx="405111" cy="259045"/>
    <xdr:sp macro="" textlink="">
      <xdr:nvSpPr>
        <xdr:cNvPr id="92" name="n_1aveValue有形固定資産減価償却率">
          <a:extLst>
            <a:ext uri="{FF2B5EF4-FFF2-40B4-BE49-F238E27FC236}">
              <a16:creationId xmlns:a16="http://schemas.microsoft.com/office/drawing/2014/main" id="{C7898498-E538-4B65-B149-C4B2F2B0167B}"/>
            </a:ext>
          </a:extLst>
        </xdr:cNvPr>
        <xdr:cNvSpPr txBox="1"/>
      </xdr:nvSpPr>
      <xdr:spPr>
        <a:xfrm>
          <a:off x="3836044" y="625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57802</xdr:rowOff>
    </xdr:from>
    <xdr:ext cx="405111" cy="259045"/>
    <xdr:sp macro="" textlink="">
      <xdr:nvSpPr>
        <xdr:cNvPr id="93" name="n_2aveValue有形固定資産減価償却率">
          <a:extLst>
            <a:ext uri="{FF2B5EF4-FFF2-40B4-BE49-F238E27FC236}">
              <a16:creationId xmlns:a16="http://schemas.microsoft.com/office/drawing/2014/main" id="{6EC404B0-E6EC-4A51-926B-5A65F4E6C5E0}"/>
            </a:ext>
          </a:extLst>
        </xdr:cNvPr>
        <xdr:cNvSpPr txBox="1"/>
      </xdr:nvSpPr>
      <xdr:spPr>
        <a:xfrm>
          <a:off x="3086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32614</xdr:rowOff>
    </xdr:from>
    <xdr:ext cx="405111" cy="259045"/>
    <xdr:sp macro="" textlink="">
      <xdr:nvSpPr>
        <xdr:cNvPr id="94" name="n_3aveValue有形固定資産減価償却率">
          <a:extLst>
            <a:ext uri="{FF2B5EF4-FFF2-40B4-BE49-F238E27FC236}">
              <a16:creationId xmlns:a16="http://schemas.microsoft.com/office/drawing/2014/main" id="{5B3DE561-9C50-42E6-AD57-6B1D8B295318}"/>
            </a:ext>
          </a:extLst>
        </xdr:cNvPr>
        <xdr:cNvSpPr txBox="1"/>
      </xdr:nvSpPr>
      <xdr:spPr>
        <a:xfrm>
          <a:off x="2324744" y="5947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139294</xdr:rowOff>
    </xdr:from>
    <xdr:ext cx="405111" cy="259045"/>
    <xdr:sp macro="" textlink="">
      <xdr:nvSpPr>
        <xdr:cNvPr id="95" name="n_4aveValue有形固定資産減価償却率">
          <a:extLst>
            <a:ext uri="{FF2B5EF4-FFF2-40B4-BE49-F238E27FC236}">
              <a16:creationId xmlns:a16="http://schemas.microsoft.com/office/drawing/2014/main" id="{EB8F8C2B-78AF-4211-BCE9-532DBA9FBE98}"/>
            </a:ext>
          </a:extLst>
        </xdr:cNvPr>
        <xdr:cNvSpPr txBox="1"/>
      </xdr:nvSpPr>
      <xdr:spPr>
        <a:xfrm>
          <a:off x="1562744" y="5882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159614</xdr:rowOff>
    </xdr:from>
    <xdr:ext cx="405111" cy="259045"/>
    <xdr:sp macro="" textlink="">
      <xdr:nvSpPr>
        <xdr:cNvPr id="96" name="n_1mainValue有形固定資産減価償却率">
          <a:extLst>
            <a:ext uri="{FF2B5EF4-FFF2-40B4-BE49-F238E27FC236}">
              <a16:creationId xmlns:a16="http://schemas.microsoft.com/office/drawing/2014/main" id="{92A56C2D-DC11-4BF1-9E2D-A87D6300319F}"/>
            </a:ext>
          </a:extLst>
        </xdr:cNvPr>
        <xdr:cNvSpPr txBox="1"/>
      </xdr:nvSpPr>
      <xdr:spPr>
        <a:xfrm>
          <a:off x="38360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8C022007-A560-4FA1-87BF-8F8FD332C11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4047540B-A61F-4BF4-92FF-FDCDA7352F7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99" name="正方形/長方形 98">
          <a:extLst>
            <a:ext uri="{FF2B5EF4-FFF2-40B4-BE49-F238E27FC236}">
              <a16:creationId xmlns:a16="http://schemas.microsoft.com/office/drawing/2014/main" id="{3D88C7FD-6460-4A9E-B44C-57D1FEC400B0}"/>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1DE98B12-DCA0-4CEE-A118-001A87D1027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9BAC8D1E-891F-4F5A-94C1-2B2C15E97B8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581E2DFA-286B-4805-ACDA-128777A43F4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43615AAE-C908-46FB-8123-D9BEF1BFD3B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C247A1ED-CA1F-40F4-ACE5-63D500B33C5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3152CFA2-0B66-49F5-A6FF-0D41EEB8630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2C80E5C3-1CE2-4065-9BE7-47F31A6FFA3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1DEF7A57-527B-4050-BFF6-7CB5C130B81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6DA8165B-F57C-4277-9213-E34EC05814A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7D15E453-6F31-4038-B4DA-980C3F385FB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長野県平均や</a:t>
          </a:r>
          <a:r>
            <a:rPr kumimoji="1" lang="ja-JP" altLang="ja-JP" sz="1100">
              <a:solidFill>
                <a:schemeClr val="dk1"/>
              </a:solidFill>
              <a:effectLst/>
              <a:latin typeface="+mn-lt"/>
              <a:ea typeface="+mn-ea"/>
              <a:cs typeface="+mn-cs"/>
            </a:rPr>
            <a:t>類似団体内平均値を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下回って</a:t>
          </a:r>
          <a:r>
            <a:rPr kumimoji="1" lang="ja-JP" altLang="en-US" sz="1100">
              <a:solidFill>
                <a:schemeClr val="dk1"/>
              </a:solidFill>
              <a:effectLst/>
              <a:latin typeface="+mn-lt"/>
              <a:ea typeface="+mn-ea"/>
              <a:cs typeface="+mn-cs"/>
            </a:rPr>
            <a:t>いるため、今後も適切な公債管理や基金積立金を実施していく。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CF3DF50E-9F14-4A40-85E4-5FCCD4898E8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B278EC77-67A1-4329-9E50-1E413ACAA63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E945F69C-9E1C-4EC1-830C-6B3A8EFDD08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4F1E12E4-D7C0-45A1-9526-BAACAFD160BF}"/>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CBFB7117-3967-4572-A8EE-BBF1DF68C8B2}"/>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D4B90180-1B11-401C-827B-6F5CE3486BC9}"/>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22FF5446-A61C-4672-B749-1A4F6BEA5D82}"/>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E8D0D5DF-5CA7-432D-BB45-B07A6A9A63A8}"/>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EF1F55F2-4601-46B8-8E10-09EAD4DE9268}"/>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97A279C7-166B-4F52-9E1E-FE6F4F65C08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56B2B0AF-41A0-4FF3-BCDA-3C9AD8A65D1E}"/>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ACB077D9-9E83-4DF8-98FE-A8BDD6698A4E}"/>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C946E929-BE86-4B93-9BF1-B0140D11B2FE}"/>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9204559-F118-401F-B286-60019AD7410E}"/>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F08E43C6-A5CC-4E9E-BCF0-B899D904C641}"/>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65B5989A-67BA-45E9-9C9A-7C364B23D52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57E049DC-ECF7-4913-8022-6580887AAA9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93871</xdr:rowOff>
    </xdr:to>
    <xdr:cxnSp macro="">
      <xdr:nvCxnSpPr>
        <xdr:cNvPr id="127" name="直線コネクタ 126">
          <a:extLst>
            <a:ext uri="{FF2B5EF4-FFF2-40B4-BE49-F238E27FC236}">
              <a16:creationId xmlns:a16="http://schemas.microsoft.com/office/drawing/2014/main" id="{F30124BF-4CFA-4470-AC52-551B5C42D1BE}"/>
            </a:ext>
          </a:extLst>
        </xdr:cNvPr>
        <xdr:cNvCxnSpPr/>
      </xdr:nvCxnSpPr>
      <xdr:spPr>
        <a:xfrm flipV="1">
          <a:off x="14793595" y="5261428"/>
          <a:ext cx="1269" cy="1433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97698</xdr:rowOff>
    </xdr:from>
    <xdr:ext cx="469744" cy="259045"/>
    <xdr:sp macro="" textlink="">
      <xdr:nvSpPr>
        <xdr:cNvPr id="128" name="債務償還比率最小値テキスト">
          <a:extLst>
            <a:ext uri="{FF2B5EF4-FFF2-40B4-BE49-F238E27FC236}">
              <a16:creationId xmlns:a16="http://schemas.microsoft.com/office/drawing/2014/main" id="{A00828F3-35C2-4B82-9F13-A93A38872910}"/>
            </a:ext>
          </a:extLst>
        </xdr:cNvPr>
        <xdr:cNvSpPr txBox="1"/>
      </xdr:nvSpPr>
      <xdr:spPr>
        <a:xfrm>
          <a:off x="14846300" y="669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93871</xdr:rowOff>
    </xdr:from>
    <xdr:to>
      <xdr:col>76</xdr:col>
      <xdr:colOff>111125</xdr:colOff>
      <xdr:row>34</xdr:row>
      <xdr:rowOff>93871</xdr:rowOff>
    </xdr:to>
    <xdr:cxnSp macro="">
      <xdr:nvCxnSpPr>
        <xdr:cNvPr id="129" name="直線コネクタ 128">
          <a:extLst>
            <a:ext uri="{FF2B5EF4-FFF2-40B4-BE49-F238E27FC236}">
              <a16:creationId xmlns:a16="http://schemas.microsoft.com/office/drawing/2014/main" id="{F83DCCEC-3A3E-49DA-B579-10CBDC7F1878}"/>
            </a:ext>
          </a:extLst>
        </xdr:cNvPr>
        <xdr:cNvCxnSpPr/>
      </xdr:nvCxnSpPr>
      <xdr:spPr>
        <a:xfrm>
          <a:off x="14706600" y="669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FD0F5EB2-819F-4B71-BE6E-8FD228312B82}"/>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030D6704-A629-49A9-B10A-5982DCD70089}"/>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78530</xdr:rowOff>
    </xdr:from>
    <xdr:ext cx="469744" cy="259045"/>
    <xdr:sp macro="" textlink="">
      <xdr:nvSpPr>
        <xdr:cNvPr id="132" name="債務償還比率平均値テキスト">
          <a:extLst>
            <a:ext uri="{FF2B5EF4-FFF2-40B4-BE49-F238E27FC236}">
              <a16:creationId xmlns:a16="http://schemas.microsoft.com/office/drawing/2014/main" id="{29F2FE41-8EC9-4AD2-82D9-198EDA83AFB6}"/>
            </a:ext>
          </a:extLst>
        </xdr:cNvPr>
        <xdr:cNvSpPr txBox="1"/>
      </xdr:nvSpPr>
      <xdr:spPr>
        <a:xfrm>
          <a:off x="14846300" y="5822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100103</xdr:rowOff>
    </xdr:from>
    <xdr:to>
      <xdr:col>76</xdr:col>
      <xdr:colOff>73025</xdr:colOff>
      <xdr:row>30</xdr:row>
      <xdr:rowOff>30253</xdr:rowOff>
    </xdr:to>
    <xdr:sp macro="" textlink="">
      <xdr:nvSpPr>
        <xdr:cNvPr id="133" name="フローチャート: 判断 132">
          <a:extLst>
            <a:ext uri="{FF2B5EF4-FFF2-40B4-BE49-F238E27FC236}">
              <a16:creationId xmlns:a16="http://schemas.microsoft.com/office/drawing/2014/main" id="{3BED4F18-58F0-4132-9C0A-838C8D8B3757}"/>
            </a:ext>
          </a:extLst>
        </xdr:cNvPr>
        <xdr:cNvSpPr/>
      </xdr:nvSpPr>
      <xdr:spPr>
        <a:xfrm>
          <a:off x="14744700" y="584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45856</xdr:rowOff>
    </xdr:from>
    <xdr:to>
      <xdr:col>72</xdr:col>
      <xdr:colOff>123825</xdr:colOff>
      <xdr:row>30</xdr:row>
      <xdr:rowOff>147456</xdr:rowOff>
    </xdr:to>
    <xdr:sp macro="" textlink="">
      <xdr:nvSpPr>
        <xdr:cNvPr id="134" name="フローチャート: 判断 133">
          <a:extLst>
            <a:ext uri="{FF2B5EF4-FFF2-40B4-BE49-F238E27FC236}">
              <a16:creationId xmlns:a16="http://schemas.microsoft.com/office/drawing/2014/main" id="{815F4231-1847-486D-B7D5-54A2C9D83E12}"/>
            </a:ext>
          </a:extLst>
        </xdr:cNvPr>
        <xdr:cNvSpPr/>
      </xdr:nvSpPr>
      <xdr:spPr>
        <a:xfrm>
          <a:off x="14033500" y="5960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145478</xdr:rowOff>
    </xdr:from>
    <xdr:to>
      <xdr:col>68</xdr:col>
      <xdr:colOff>123825</xdr:colOff>
      <xdr:row>31</xdr:row>
      <xdr:rowOff>75628</xdr:rowOff>
    </xdr:to>
    <xdr:sp macro="" textlink="">
      <xdr:nvSpPr>
        <xdr:cNvPr id="135" name="フローチャート: 判断 134">
          <a:extLst>
            <a:ext uri="{FF2B5EF4-FFF2-40B4-BE49-F238E27FC236}">
              <a16:creationId xmlns:a16="http://schemas.microsoft.com/office/drawing/2014/main" id="{4EB3E777-734B-429A-8334-F37A9B32FB4F}"/>
            </a:ext>
          </a:extLst>
        </xdr:cNvPr>
        <xdr:cNvSpPr/>
      </xdr:nvSpPr>
      <xdr:spPr>
        <a:xfrm>
          <a:off x="13271500" y="606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1479</xdr:rowOff>
    </xdr:from>
    <xdr:to>
      <xdr:col>64</xdr:col>
      <xdr:colOff>123825</xdr:colOff>
      <xdr:row>31</xdr:row>
      <xdr:rowOff>103079</xdr:rowOff>
    </xdr:to>
    <xdr:sp macro="" textlink="">
      <xdr:nvSpPr>
        <xdr:cNvPr id="136" name="フローチャート: 判断 135">
          <a:extLst>
            <a:ext uri="{FF2B5EF4-FFF2-40B4-BE49-F238E27FC236}">
              <a16:creationId xmlns:a16="http://schemas.microsoft.com/office/drawing/2014/main" id="{4C0B89AE-0E5F-44DC-9F93-376DEDA6EBF3}"/>
            </a:ext>
          </a:extLst>
        </xdr:cNvPr>
        <xdr:cNvSpPr/>
      </xdr:nvSpPr>
      <xdr:spPr>
        <a:xfrm>
          <a:off x="12509500" y="608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18751</xdr:rowOff>
    </xdr:from>
    <xdr:to>
      <xdr:col>60</xdr:col>
      <xdr:colOff>123825</xdr:colOff>
      <xdr:row>31</xdr:row>
      <xdr:rowOff>120351</xdr:rowOff>
    </xdr:to>
    <xdr:sp macro="" textlink="">
      <xdr:nvSpPr>
        <xdr:cNvPr id="137" name="フローチャート: 判断 136">
          <a:extLst>
            <a:ext uri="{FF2B5EF4-FFF2-40B4-BE49-F238E27FC236}">
              <a16:creationId xmlns:a16="http://schemas.microsoft.com/office/drawing/2014/main" id="{52B08D9B-3016-4668-A80F-8C4965CF2827}"/>
            </a:ext>
          </a:extLst>
        </xdr:cNvPr>
        <xdr:cNvSpPr/>
      </xdr:nvSpPr>
      <xdr:spPr>
        <a:xfrm>
          <a:off x="11747500" y="61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F775CB8F-30A9-4799-9F39-1C36B131B82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2A9927FA-9694-4D20-AB91-CB8D0A35224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239DA508-B4B7-45B1-A3B4-7F3A4722BB8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A53DA38A-E651-494F-BD19-944734B3393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7622637C-2DCE-4D9D-BE9E-1476BDC2C5A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126365</xdr:rowOff>
    </xdr:from>
    <xdr:to>
      <xdr:col>76</xdr:col>
      <xdr:colOff>73025</xdr:colOff>
      <xdr:row>27</xdr:row>
      <xdr:rowOff>56515</xdr:rowOff>
    </xdr:to>
    <xdr:sp macro="" textlink="">
      <xdr:nvSpPr>
        <xdr:cNvPr id="143" name="楕円 142">
          <a:extLst>
            <a:ext uri="{FF2B5EF4-FFF2-40B4-BE49-F238E27FC236}">
              <a16:creationId xmlns:a16="http://schemas.microsoft.com/office/drawing/2014/main" id="{305F8BF9-6375-495F-BAF8-0D5A9D4C1011}"/>
            </a:ext>
          </a:extLst>
        </xdr:cNvPr>
        <xdr:cNvSpPr/>
      </xdr:nvSpPr>
      <xdr:spPr>
        <a:xfrm>
          <a:off x="14744700" y="53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149242</xdr:rowOff>
    </xdr:from>
    <xdr:ext cx="405111" cy="259045"/>
    <xdr:sp macro="" textlink="">
      <xdr:nvSpPr>
        <xdr:cNvPr id="144" name="債務償還比率該当値テキスト">
          <a:extLst>
            <a:ext uri="{FF2B5EF4-FFF2-40B4-BE49-F238E27FC236}">
              <a16:creationId xmlns:a16="http://schemas.microsoft.com/office/drawing/2014/main" id="{32ACE15E-E308-463F-8D62-6312756EECCD}"/>
            </a:ext>
          </a:extLst>
        </xdr:cNvPr>
        <xdr:cNvSpPr txBox="1"/>
      </xdr:nvSpPr>
      <xdr:spPr>
        <a:xfrm>
          <a:off x="14846300" y="520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78441</xdr:rowOff>
    </xdr:from>
    <xdr:to>
      <xdr:col>72</xdr:col>
      <xdr:colOff>123825</xdr:colOff>
      <xdr:row>28</xdr:row>
      <xdr:rowOff>8591</xdr:rowOff>
    </xdr:to>
    <xdr:sp macro="" textlink="">
      <xdr:nvSpPr>
        <xdr:cNvPr id="145" name="楕円 144">
          <a:extLst>
            <a:ext uri="{FF2B5EF4-FFF2-40B4-BE49-F238E27FC236}">
              <a16:creationId xmlns:a16="http://schemas.microsoft.com/office/drawing/2014/main" id="{B42D2042-1AF4-412A-BCCB-434B3659C833}"/>
            </a:ext>
          </a:extLst>
        </xdr:cNvPr>
        <xdr:cNvSpPr/>
      </xdr:nvSpPr>
      <xdr:spPr>
        <a:xfrm>
          <a:off x="14033500" y="547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5715</xdr:rowOff>
    </xdr:from>
    <xdr:to>
      <xdr:col>76</xdr:col>
      <xdr:colOff>22225</xdr:colOff>
      <xdr:row>27</xdr:row>
      <xdr:rowOff>129241</xdr:rowOff>
    </xdr:to>
    <xdr:cxnSp macro="">
      <xdr:nvCxnSpPr>
        <xdr:cNvPr id="146" name="直線コネクタ 145">
          <a:extLst>
            <a:ext uri="{FF2B5EF4-FFF2-40B4-BE49-F238E27FC236}">
              <a16:creationId xmlns:a16="http://schemas.microsoft.com/office/drawing/2014/main" id="{514D21EA-B25E-46B6-B444-EF059F5C72EA}"/>
            </a:ext>
          </a:extLst>
        </xdr:cNvPr>
        <xdr:cNvCxnSpPr/>
      </xdr:nvCxnSpPr>
      <xdr:spPr>
        <a:xfrm flipV="1">
          <a:off x="14084300" y="5406390"/>
          <a:ext cx="711200" cy="12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137196</xdr:rowOff>
    </xdr:from>
    <xdr:to>
      <xdr:col>68</xdr:col>
      <xdr:colOff>123825</xdr:colOff>
      <xdr:row>28</xdr:row>
      <xdr:rowOff>67346</xdr:rowOff>
    </xdr:to>
    <xdr:sp macro="" textlink="">
      <xdr:nvSpPr>
        <xdr:cNvPr id="147" name="楕円 146">
          <a:extLst>
            <a:ext uri="{FF2B5EF4-FFF2-40B4-BE49-F238E27FC236}">
              <a16:creationId xmlns:a16="http://schemas.microsoft.com/office/drawing/2014/main" id="{41779807-89E9-4FA1-B203-E1CEC1848801}"/>
            </a:ext>
          </a:extLst>
        </xdr:cNvPr>
        <xdr:cNvSpPr/>
      </xdr:nvSpPr>
      <xdr:spPr>
        <a:xfrm>
          <a:off x="13271500" y="553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129241</xdr:rowOff>
    </xdr:from>
    <xdr:to>
      <xdr:col>72</xdr:col>
      <xdr:colOff>73025</xdr:colOff>
      <xdr:row>28</xdr:row>
      <xdr:rowOff>16546</xdr:rowOff>
    </xdr:to>
    <xdr:cxnSp macro="">
      <xdr:nvCxnSpPr>
        <xdr:cNvPr id="148" name="直線コネクタ 147">
          <a:extLst>
            <a:ext uri="{FF2B5EF4-FFF2-40B4-BE49-F238E27FC236}">
              <a16:creationId xmlns:a16="http://schemas.microsoft.com/office/drawing/2014/main" id="{34006FA3-6EAA-4D5E-8BC0-8B9EF5889799}"/>
            </a:ext>
          </a:extLst>
        </xdr:cNvPr>
        <xdr:cNvCxnSpPr/>
      </xdr:nvCxnSpPr>
      <xdr:spPr>
        <a:xfrm flipV="1">
          <a:off x="13322300" y="5529916"/>
          <a:ext cx="762000" cy="5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128869</xdr:rowOff>
    </xdr:from>
    <xdr:to>
      <xdr:col>64</xdr:col>
      <xdr:colOff>123825</xdr:colOff>
      <xdr:row>28</xdr:row>
      <xdr:rowOff>59019</xdr:rowOff>
    </xdr:to>
    <xdr:sp macro="" textlink="">
      <xdr:nvSpPr>
        <xdr:cNvPr id="149" name="楕円 148">
          <a:extLst>
            <a:ext uri="{FF2B5EF4-FFF2-40B4-BE49-F238E27FC236}">
              <a16:creationId xmlns:a16="http://schemas.microsoft.com/office/drawing/2014/main" id="{8A22776D-9D81-43DF-931E-C2D765A7F5D6}"/>
            </a:ext>
          </a:extLst>
        </xdr:cNvPr>
        <xdr:cNvSpPr/>
      </xdr:nvSpPr>
      <xdr:spPr>
        <a:xfrm>
          <a:off x="12509500" y="552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8219</xdr:rowOff>
    </xdr:from>
    <xdr:to>
      <xdr:col>68</xdr:col>
      <xdr:colOff>73025</xdr:colOff>
      <xdr:row>28</xdr:row>
      <xdr:rowOff>16546</xdr:rowOff>
    </xdr:to>
    <xdr:cxnSp macro="">
      <xdr:nvCxnSpPr>
        <xdr:cNvPr id="150" name="直線コネクタ 149">
          <a:extLst>
            <a:ext uri="{FF2B5EF4-FFF2-40B4-BE49-F238E27FC236}">
              <a16:creationId xmlns:a16="http://schemas.microsoft.com/office/drawing/2014/main" id="{FECDBAAB-7D17-42BB-9702-7CD30526E5EE}"/>
            </a:ext>
          </a:extLst>
        </xdr:cNvPr>
        <xdr:cNvCxnSpPr/>
      </xdr:nvCxnSpPr>
      <xdr:spPr>
        <a:xfrm>
          <a:off x="12560300" y="5580344"/>
          <a:ext cx="7620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155548</xdr:rowOff>
    </xdr:from>
    <xdr:to>
      <xdr:col>60</xdr:col>
      <xdr:colOff>123825</xdr:colOff>
      <xdr:row>28</xdr:row>
      <xdr:rowOff>85698</xdr:rowOff>
    </xdr:to>
    <xdr:sp macro="" textlink="">
      <xdr:nvSpPr>
        <xdr:cNvPr id="151" name="楕円 150">
          <a:extLst>
            <a:ext uri="{FF2B5EF4-FFF2-40B4-BE49-F238E27FC236}">
              <a16:creationId xmlns:a16="http://schemas.microsoft.com/office/drawing/2014/main" id="{5745E82D-0408-4EE8-B3E4-410B6DD75165}"/>
            </a:ext>
          </a:extLst>
        </xdr:cNvPr>
        <xdr:cNvSpPr/>
      </xdr:nvSpPr>
      <xdr:spPr>
        <a:xfrm>
          <a:off x="11747500" y="555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8219</xdr:rowOff>
    </xdr:from>
    <xdr:to>
      <xdr:col>64</xdr:col>
      <xdr:colOff>73025</xdr:colOff>
      <xdr:row>28</xdr:row>
      <xdr:rowOff>34898</xdr:rowOff>
    </xdr:to>
    <xdr:cxnSp macro="">
      <xdr:nvCxnSpPr>
        <xdr:cNvPr id="152" name="直線コネクタ 151">
          <a:extLst>
            <a:ext uri="{FF2B5EF4-FFF2-40B4-BE49-F238E27FC236}">
              <a16:creationId xmlns:a16="http://schemas.microsoft.com/office/drawing/2014/main" id="{B5382D08-7DC9-4643-9832-BDB923A698B7}"/>
            </a:ext>
          </a:extLst>
        </xdr:cNvPr>
        <xdr:cNvCxnSpPr/>
      </xdr:nvCxnSpPr>
      <xdr:spPr>
        <a:xfrm flipV="1">
          <a:off x="11798300" y="5580344"/>
          <a:ext cx="762000" cy="2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138583</xdr:rowOff>
    </xdr:from>
    <xdr:ext cx="469744" cy="259045"/>
    <xdr:sp macro="" textlink="">
      <xdr:nvSpPr>
        <xdr:cNvPr id="153" name="n_1aveValue債務償還比率">
          <a:extLst>
            <a:ext uri="{FF2B5EF4-FFF2-40B4-BE49-F238E27FC236}">
              <a16:creationId xmlns:a16="http://schemas.microsoft.com/office/drawing/2014/main" id="{629B6282-CC52-43A3-AA34-BE16AC4E000F}"/>
            </a:ext>
          </a:extLst>
        </xdr:cNvPr>
        <xdr:cNvSpPr txBox="1"/>
      </xdr:nvSpPr>
      <xdr:spPr>
        <a:xfrm>
          <a:off x="13836727" y="605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66755</xdr:rowOff>
    </xdr:from>
    <xdr:ext cx="469744" cy="259045"/>
    <xdr:sp macro="" textlink="">
      <xdr:nvSpPr>
        <xdr:cNvPr id="154" name="n_2aveValue債務償還比率">
          <a:extLst>
            <a:ext uri="{FF2B5EF4-FFF2-40B4-BE49-F238E27FC236}">
              <a16:creationId xmlns:a16="http://schemas.microsoft.com/office/drawing/2014/main" id="{D1E345BC-FE10-4834-8D74-DD07482D4625}"/>
            </a:ext>
          </a:extLst>
        </xdr:cNvPr>
        <xdr:cNvSpPr txBox="1"/>
      </xdr:nvSpPr>
      <xdr:spPr>
        <a:xfrm>
          <a:off x="13087427" y="615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94206</xdr:rowOff>
    </xdr:from>
    <xdr:ext cx="469744" cy="259045"/>
    <xdr:sp macro="" textlink="">
      <xdr:nvSpPr>
        <xdr:cNvPr id="155" name="n_3aveValue債務償還比率">
          <a:extLst>
            <a:ext uri="{FF2B5EF4-FFF2-40B4-BE49-F238E27FC236}">
              <a16:creationId xmlns:a16="http://schemas.microsoft.com/office/drawing/2014/main" id="{63CFC5FD-358D-4CA4-8CC7-39405E91F15B}"/>
            </a:ext>
          </a:extLst>
        </xdr:cNvPr>
        <xdr:cNvSpPr txBox="1"/>
      </xdr:nvSpPr>
      <xdr:spPr>
        <a:xfrm>
          <a:off x="12325427" y="618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111478</xdr:rowOff>
    </xdr:from>
    <xdr:ext cx="469744" cy="259045"/>
    <xdr:sp macro="" textlink="">
      <xdr:nvSpPr>
        <xdr:cNvPr id="156" name="n_4aveValue債務償還比率">
          <a:extLst>
            <a:ext uri="{FF2B5EF4-FFF2-40B4-BE49-F238E27FC236}">
              <a16:creationId xmlns:a16="http://schemas.microsoft.com/office/drawing/2014/main" id="{77409254-10D4-4373-96E8-B3A2EF5FB861}"/>
            </a:ext>
          </a:extLst>
        </xdr:cNvPr>
        <xdr:cNvSpPr txBox="1"/>
      </xdr:nvSpPr>
      <xdr:spPr>
        <a:xfrm>
          <a:off x="11563427" y="619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25118</xdr:rowOff>
    </xdr:from>
    <xdr:ext cx="469744" cy="259045"/>
    <xdr:sp macro="" textlink="">
      <xdr:nvSpPr>
        <xdr:cNvPr id="157" name="n_1mainValue債務償還比率">
          <a:extLst>
            <a:ext uri="{FF2B5EF4-FFF2-40B4-BE49-F238E27FC236}">
              <a16:creationId xmlns:a16="http://schemas.microsoft.com/office/drawing/2014/main" id="{8BA6E021-54BC-452E-9216-9D1F9A7573C6}"/>
            </a:ext>
          </a:extLst>
        </xdr:cNvPr>
        <xdr:cNvSpPr txBox="1"/>
      </xdr:nvSpPr>
      <xdr:spPr>
        <a:xfrm>
          <a:off x="13836727" y="5254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83873</xdr:rowOff>
    </xdr:from>
    <xdr:ext cx="469744" cy="259045"/>
    <xdr:sp macro="" textlink="">
      <xdr:nvSpPr>
        <xdr:cNvPr id="158" name="n_2mainValue債務償還比率">
          <a:extLst>
            <a:ext uri="{FF2B5EF4-FFF2-40B4-BE49-F238E27FC236}">
              <a16:creationId xmlns:a16="http://schemas.microsoft.com/office/drawing/2014/main" id="{FC23A708-B672-4A56-9E53-FBC0592B0A09}"/>
            </a:ext>
          </a:extLst>
        </xdr:cNvPr>
        <xdr:cNvSpPr txBox="1"/>
      </xdr:nvSpPr>
      <xdr:spPr>
        <a:xfrm>
          <a:off x="13087427" y="531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75546</xdr:rowOff>
    </xdr:from>
    <xdr:ext cx="469744" cy="259045"/>
    <xdr:sp macro="" textlink="">
      <xdr:nvSpPr>
        <xdr:cNvPr id="159" name="n_3mainValue債務償還比率">
          <a:extLst>
            <a:ext uri="{FF2B5EF4-FFF2-40B4-BE49-F238E27FC236}">
              <a16:creationId xmlns:a16="http://schemas.microsoft.com/office/drawing/2014/main" id="{51945DBD-09CE-4D03-B5C9-6FBC4ECF9DED}"/>
            </a:ext>
          </a:extLst>
        </xdr:cNvPr>
        <xdr:cNvSpPr txBox="1"/>
      </xdr:nvSpPr>
      <xdr:spPr>
        <a:xfrm>
          <a:off x="12325427" y="530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102225</xdr:rowOff>
    </xdr:from>
    <xdr:ext cx="469744" cy="259045"/>
    <xdr:sp macro="" textlink="">
      <xdr:nvSpPr>
        <xdr:cNvPr id="160" name="n_4mainValue債務償還比率">
          <a:extLst>
            <a:ext uri="{FF2B5EF4-FFF2-40B4-BE49-F238E27FC236}">
              <a16:creationId xmlns:a16="http://schemas.microsoft.com/office/drawing/2014/main" id="{7BF574F3-24EB-4C4E-BF2D-D056C9D877CE}"/>
            </a:ext>
          </a:extLst>
        </xdr:cNvPr>
        <xdr:cNvSpPr txBox="1"/>
      </xdr:nvSpPr>
      <xdr:spPr>
        <a:xfrm>
          <a:off x="11563427" y="533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FC8EF952-7270-4ECA-A144-DDEA7644ECA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AF31BF7-3369-4227-A0F0-ABA2875B9E6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F6D921FD-BC94-449F-84DD-FD68E864817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F030262B-6DC9-4BC5-8F83-7509E5AF17F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1DE53823-2E68-4242-B102-A290B25814E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4648EBA5-F581-4C29-B666-A50C9F95C5C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87165EA-098E-449C-B8F0-DC00D40E658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ABFBFF0-B384-451F-B043-2259249233B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01D3A0E-4573-4686-8381-FFCB92F3B9C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F15287E-F4FC-4C0A-B5EE-2901E4FDC81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長野県御代田町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FFA58B8-BEEA-4E23-9339-E6D1FFDF6B7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46D0D95-4056-42BB-95F4-F0802BE9ED3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52DD22A-5B4A-4A39-B978-6A54207A945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004E8FF-9B19-4813-B559-17C6281EAF7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E27A5D4-72AD-485A-847B-1217F88F385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8560A35-E3E4-43F2-8AFC-0F38A93FFFB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16,052
15,683
58.79
7,865,816
7,351,671
477,263
4,490,916
5,170,911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2EB9B09-946C-44EC-9E36-0FB53743C79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278F9F6-E9F9-466C-8B23-E5F8874A604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0526516-C6E4-4C2A-B622-B2F0FC2062C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32035E2-1BB8-4C69-8214-5D21B75CF5D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4B844B5-3C78-44C7-9BD7-A20D9640C38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44EE5A5-AB14-4FF5-BE8F-9DB676A1EF0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0727C98-8E21-4813-B3B1-E3A48B9B15E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BA2F040-B3EF-4249-B316-F4C702A9C32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D3D3EFF-9B8B-46C2-A508-23E2799B534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2A8DACF-A39C-46CF-99C9-DD62545FED8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1A765D8-4E2B-465E-8CAD-60A68CEAE15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F43DA98-40F4-4EB4-AA9E-DAB2A95CB49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1E6EC91-AC79-489F-A39E-8B49CFD12B9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BAE2D09-BF60-4919-BC39-1E710519E6C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9332D19-8B63-4314-B17B-CE6E5B4E522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2261CE2-A942-4702-B68D-ACB07E80BE7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9EFED2E-6862-44FD-BA0E-98873C260D7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DA00B0C-9EA3-4BCD-90E9-3DFC4200041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BCECE89-808D-4508-B9EC-753EB7D5752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D2A455A-496D-4C61-A4CF-92A5DB91875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362E934-28FB-40CA-8CEE-DD41357EB75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DAB967C-146F-40A3-AEE3-9DDA9874477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B0B0193-FA77-4CBD-BBFC-12259816ADA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EEB8F65-0537-4DD5-8685-66B9F5C46BA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CE8C524-11CB-4D0F-A724-83DD2B4AD9D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A6BBB70-84C2-4E4D-BD2F-1E9D9210CD3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B715BD-68CC-471E-96EE-3CD41A47EAC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2165ECD-5D3F-4ADD-BD5B-B55075D9E64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5D35C84-08F0-4DB4-AC78-007DC544788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4E24E46-AC2B-4C1F-9EE9-EF982D5E412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271D234-7F10-471A-9C2F-31624F4AE05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F7EDD08-9676-4639-9DC5-AA3C569A8D0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9F9751F-D0B5-4DE1-B676-912EDDE02FDA}"/>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27312E3-A97E-406F-BD5A-BB320CF4AB4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25308EF4-AE3E-45A4-9C86-5E5F6783CC3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F4CF2673-A3E0-496A-8FB6-4F0A69A99F9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5D56C3A-F6AE-42F5-A0C6-3B4C83774F6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F726923-8A8F-404C-8A0B-1AFD99BF26E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2F443C2-CF82-4888-A8FF-EFD2869A897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CE5967A-274F-43A8-917C-818244F3452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91C20C5-8100-41C3-983E-5FE6ACCFE5E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AD1CC85-B00E-4943-AF0A-5FBF11FEAE31}"/>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C5C784B-2B71-439C-985A-31EBE216400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F920CA6-233A-444E-85FB-59F29ACF38FD}"/>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54560F36-11D4-4272-91F6-2A8BC893FBA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83820</xdr:rowOff>
    </xdr:to>
    <xdr:cxnSp macro="">
      <xdr:nvCxnSpPr>
        <xdr:cNvPr id="57" name="直線コネクタ 56">
          <a:extLst>
            <a:ext uri="{FF2B5EF4-FFF2-40B4-BE49-F238E27FC236}">
              <a16:creationId xmlns:a16="http://schemas.microsoft.com/office/drawing/2014/main" id="{E8F714A2-9CDF-4B10-869D-8CF3772CE004}"/>
            </a:ext>
          </a:extLst>
        </xdr:cNvPr>
        <xdr:cNvCxnSpPr/>
      </xdr:nvCxnSpPr>
      <xdr:spPr>
        <a:xfrm flipV="1">
          <a:off x="4634865" y="569976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87647</xdr:rowOff>
    </xdr:from>
    <xdr:ext cx="405111" cy="259045"/>
    <xdr:sp macro="" textlink="">
      <xdr:nvSpPr>
        <xdr:cNvPr id="58" name="【道路】&#10;有形固定資産減価償却率最小値テキスト">
          <a:extLst>
            <a:ext uri="{FF2B5EF4-FFF2-40B4-BE49-F238E27FC236}">
              <a16:creationId xmlns:a16="http://schemas.microsoft.com/office/drawing/2014/main" id="{991737B9-F55E-461B-BEAD-38CB1374DD40}"/>
            </a:ext>
          </a:extLst>
        </xdr:cNvPr>
        <xdr:cNvSpPr txBox="1"/>
      </xdr:nvSpPr>
      <xdr:spPr>
        <a:xfrm>
          <a:off x="4673600"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83820</xdr:rowOff>
    </xdr:from>
    <xdr:to>
      <xdr:col>24</xdr:col>
      <xdr:colOff>152400</xdr:colOff>
      <xdr:row>41</xdr:row>
      <xdr:rowOff>83820</xdr:rowOff>
    </xdr:to>
    <xdr:cxnSp macro="">
      <xdr:nvCxnSpPr>
        <xdr:cNvPr id="59" name="直線コネクタ 58">
          <a:extLst>
            <a:ext uri="{FF2B5EF4-FFF2-40B4-BE49-F238E27FC236}">
              <a16:creationId xmlns:a16="http://schemas.microsoft.com/office/drawing/2014/main" id="{8A5B1132-336E-4B75-B5EC-E02B516B7CDA}"/>
            </a:ext>
          </a:extLst>
        </xdr:cNvPr>
        <xdr:cNvCxnSpPr/>
      </xdr:nvCxnSpPr>
      <xdr:spPr>
        <a:xfrm>
          <a:off x="4546600" y="71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a:extLst>
            <a:ext uri="{FF2B5EF4-FFF2-40B4-BE49-F238E27FC236}">
              <a16:creationId xmlns:a16="http://schemas.microsoft.com/office/drawing/2014/main" id="{53EB6739-ED3F-4E28-BEE3-41A315B93FE6}"/>
            </a:ext>
          </a:extLst>
        </xdr:cNvPr>
        <xdr:cNvSpPr txBox="1"/>
      </xdr:nvSpPr>
      <xdr:spPr>
        <a:xfrm>
          <a:off x="46736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a:extLst>
            <a:ext uri="{FF2B5EF4-FFF2-40B4-BE49-F238E27FC236}">
              <a16:creationId xmlns:a16="http://schemas.microsoft.com/office/drawing/2014/main" id="{19A862E8-A8FE-42A9-8639-E32FF3C425FB}"/>
            </a:ext>
          </a:extLst>
        </xdr:cNvPr>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53992</xdr:rowOff>
    </xdr:from>
    <xdr:ext cx="405111" cy="259045"/>
    <xdr:sp macro="" textlink="">
      <xdr:nvSpPr>
        <xdr:cNvPr id="62" name="【道路】&#10;有形固定資産減価償却率平均値テキスト">
          <a:extLst>
            <a:ext uri="{FF2B5EF4-FFF2-40B4-BE49-F238E27FC236}">
              <a16:creationId xmlns:a16="http://schemas.microsoft.com/office/drawing/2014/main" id="{74D26B4D-4A17-4079-A015-D99EDDC87E32}"/>
            </a:ext>
          </a:extLst>
        </xdr:cNvPr>
        <xdr:cNvSpPr txBox="1"/>
      </xdr:nvSpPr>
      <xdr:spPr>
        <a:xfrm>
          <a:off x="4673600" y="6397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a16="http://schemas.microsoft.com/office/drawing/2014/main" id="{E796F43C-3033-4E53-A22E-5D8C4CDC51EB}"/>
            </a:ext>
          </a:extLst>
        </xdr:cNvPr>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44450</xdr:rowOff>
    </xdr:from>
    <xdr:to>
      <xdr:col>20</xdr:col>
      <xdr:colOff>38100</xdr:colOff>
      <xdr:row>38</xdr:row>
      <xdr:rowOff>146050</xdr:rowOff>
    </xdr:to>
    <xdr:sp macro="" textlink="">
      <xdr:nvSpPr>
        <xdr:cNvPr id="64" name="フローチャート: 判断 63">
          <a:extLst>
            <a:ext uri="{FF2B5EF4-FFF2-40B4-BE49-F238E27FC236}">
              <a16:creationId xmlns:a16="http://schemas.microsoft.com/office/drawing/2014/main" id="{5010F08B-F6D9-4CD8-814D-995211976C76}"/>
            </a:ext>
          </a:extLst>
        </xdr:cNvPr>
        <xdr:cNvSpPr/>
      </xdr:nvSpPr>
      <xdr:spPr>
        <a:xfrm>
          <a:off x="3746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93980</xdr:rowOff>
    </xdr:from>
    <xdr:to>
      <xdr:col>15</xdr:col>
      <xdr:colOff>101600</xdr:colOff>
      <xdr:row>39</xdr:row>
      <xdr:rowOff>24130</xdr:rowOff>
    </xdr:to>
    <xdr:sp macro="" textlink="">
      <xdr:nvSpPr>
        <xdr:cNvPr id="65" name="フローチャート: 判断 64">
          <a:extLst>
            <a:ext uri="{FF2B5EF4-FFF2-40B4-BE49-F238E27FC236}">
              <a16:creationId xmlns:a16="http://schemas.microsoft.com/office/drawing/2014/main" id="{3D10FBE6-2DA3-4F00-AD05-E542AF4E9D65}"/>
            </a:ext>
          </a:extLst>
        </xdr:cNvPr>
        <xdr:cNvSpPr/>
      </xdr:nvSpPr>
      <xdr:spPr>
        <a:xfrm>
          <a:off x="2857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52070</xdr:rowOff>
    </xdr:from>
    <xdr:to>
      <xdr:col>10</xdr:col>
      <xdr:colOff>165100</xdr:colOff>
      <xdr:row>38</xdr:row>
      <xdr:rowOff>153670</xdr:rowOff>
    </xdr:to>
    <xdr:sp macro="" textlink="">
      <xdr:nvSpPr>
        <xdr:cNvPr id="66" name="フローチャート: 判断 65">
          <a:extLst>
            <a:ext uri="{FF2B5EF4-FFF2-40B4-BE49-F238E27FC236}">
              <a16:creationId xmlns:a16="http://schemas.microsoft.com/office/drawing/2014/main" id="{6C38E1D8-BC10-47E5-8E15-8B32BA360958}"/>
            </a:ext>
          </a:extLst>
        </xdr:cNvPr>
        <xdr:cNvSpPr/>
      </xdr:nvSpPr>
      <xdr:spPr>
        <a:xfrm>
          <a:off x="1968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7" name="フローチャート: 判断 66">
          <a:extLst>
            <a:ext uri="{FF2B5EF4-FFF2-40B4-BE49-F238E27FC236}">
              <a16:creationId xmlns:a16="http://schemas.microsoft.com/office/drawing/2014/main" id="{1E6782A8-31A3-45C7-BE99-8B9C910D3613}"/>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6F06C2A-02D9-449E-AAF7-C02785AB7FD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2FA6B9C-109E-4BA4-A9AE-F95F3F92328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065EBAB-0648-43E7-AA36-876E5067A27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6650141-089A-458C-A885-A6F8BDE4286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1B2D8FC-7B84-461E-810D-FDC5431461F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154940</xdr:rowOff>
    </xdr:from>
    <xdr:to>
      <xdr:col>24</xdr:col>
      <xdr:colOff>114300</xdr:colOff>
      <xdr:row>41</xdr:row>
      <xdr:rowOff>85090</xdr:rowOff>
    </xdr:to>
    <xdr:sp macro="" textlink="">
      <xdr:nvSpPr>
        <xdr:cNvPr id="73" name="楕円 72">
          <a:extLst>
            <a:ext uri="{FF2B5EF4-FFF2-40B4-BE49-F238E27FC236}">
              <a16:creationId xmlns:a16="http://schemas.microsoft.com/office/drawing/2014/main" id="{43C1B6CA-7FD2-48C1-8BC0-CC6635922B09}"/>
            </a:ext>
          </a:extLst>
        </xdr:cNvPr>
        <xdr:cNvSpPr/>
      </xdr:nvSpPr>
      <xdr:spPr>
        <a:xfrm>
          <a:off x="45847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69867</xdr:rowOff>
    </xdr:from>
    <xdr:ext cx="405111" cy="259045"/>
    <xdr:sp macro="" textlink="">
      <xdr:nvSpPr>
        <xdr:cNvPr id="74" name="【道路】&#10;有形固定資産減価償却率該当値テキスト">
          <a:extLst>
            <a:ext uri="{FF2B5EF4-FFF2-40B4-BE49-F238E27FC236}">
              <a16:creationId xmlns:a16="http://schemas.microsoft.com/office/drawing/2014/main" id="{22F94D6F-E00F-4AF5-85A0-EA7CA321E0E4}"/>
            </a:ext>
          </a:extLst>
        </xdr:cNvPr>
        <xdr:cNvSpPr txBox="1"/>
      </xdr:nvSpPr>
      <xdr:spPr>
        <a:xfrm>
          <a:off x="4673600" y="692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34925</xdr:rowOff>
    </xdr:from>
    <xdr:to>
      <xdr:col>20</xdr:col>
      <xdr:colOff>38100</xdr:colOff>
      <xdr:row>40</xdr:row>
      <xdr:rowOff>136525</xdr:rowOff>
    </xdr:to>
    <xdr:sp macro="" textlink="">
      <xdr:nvSpPr>
        <xdr:cNvPr id="75" name="楕円 74">
          <a:extLst>
            <a:ext uri="{FF2B5EF4-FFF2-40B4-BE49-F238E27FC236}">
              <a16:creationId xmlns:a16="http://schemas.microsoft.com/office/drawing/2014/main" id="{67F86320-596C-4D2B-9DD6-06D0BF3EDD4F}"/>
            </a:ext>
          </a:extLst>
        </xdr:cNvPr>
        <xdr:cNvSpPr/>
      </xdr:nvSpPr>
      <xdr:spPr>
        <a:xfrm>
          <a:off x="37465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85725</xdr:rowOff>
    </xdr:from>
    <xdr:to>
      <xdr:col>24</xdr:col>
      <xdr:colOff>63500</xdr:colOff>
      <xdr:row>41</xdr:row>
      <xdr:rowOff>34290</xdr:rowOff>
    </xdr:to>
    <xdr:cxnSp macro="">
      <xdr:nvCxnSpPr>
        <xdr:cNvPr id="76" name="直線コネクタ 75">
          <a:extLst>
            <a:ext uri="{FF2B5EF4-FFF2-40B4-BE49-F238E27FC236}">
              <a16:creationId xmlns:a16="http://schemas.microsoft.com/office/drawing/2014/main" id="{7FEC3A43-4D8D-4D45-9F62-72DDDD38E503}"/>
            </a:ext>
          </a:extLst>
        </xdr:cNvPr>
        <xdr:cNvCxnSpPr/>
      </xdr:nvCxnSpPr>
      <xdr:spPr>
        <a:xfrm>
          <a:off x="3797300" y="6943725"/>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162577</xdr:rowOff>
    </xdr:from>
    <xdr:ext cx="405111" cy="259045"/>
    <xdr:sp macro="" textlink="">
      <xdr:nvSpPr>
        <xdr:cNvPr id="77" name="n_1aveValue【道路】&#10;有形固定資産減価償却率">
          <a:extLst>
            <a:ext uri="{FF2B5EF4-FFF2-40B4-BE49-F238E27FC236}">
              <a16:creationId xmlns:a16="http://schemas.microsoft.com/office/drawing/2014/main" id="{A822C91E-FD4F-42AC-84D3-DFF25DC4FE85}"/>
            </a:ext>
          </a:extLst>
        </xdr:cNvPr>
        <xdr:cNvSpPr txBox="1"/>
      </xdr:nvSpPr>
      <xdr:spPr>
        <a:xfrm>
          <a:off x="35820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40657</xdr:rowOff>
    </xdr:from>
    <xdr:ext cx="405111" cy="259045"/>
    <xdr:sp macro="" textlink="">
      <xdr:nvSpPr>
        <xdr:cNvPr id="78" name="n_2aveValue【道路】&#10;有形固定資産減価償却率">
          <a:extLst>
            <a:ext uri="{FF2B5EF4-FFF2-40B4-BE49-F238E27FC236}">
              <a16:creationId xmlns:a16="http://schemas.microsoft.com/office/drawing/2014/main" id="{512528FF-FEB1-4535-836D-196C5D89820A}"/>
            </a:ext>
          </a:extLst>
        </xdr:cNvPr>
        <xdr:cNvSpPr txBox="1"/>
      </xdr:nvSpPr>
      <xdr:spPr>
        <a:xfrm>
          <a:off x="27057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170197</xdr:rowOff>
    </xdr:from>
    <xdr:ext cx="405111" cy="259045"/>
    <xdr:sp macro="" textlink="">
      <xdr:nvSpPr>
        <xdr:cNvPr id="79" name="n_3aveValue【道路】&#10;有形固定資産減価償却率">
          <a:extLst>
            <a:ext uri="{FF2B5EF4-FFF2-40B4-BE49-F238E27FC236}">
              <a16:creationId xmlns:a16="http://schemas.microsoft.com/office/drawing/2014/main" id="{95BA6702-B66C-4F10-955B-6F16915040A8}"/>
            </a:ext>
          </a:extLst>
        </xdr:cNvPr>
        <xdr:cNvSpPr txBox="1"/>
      </xdr:nvSpPr>
      <xdr:spPr>
        <a:xfrm>
          <a:off x="181674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0" name="n_4aveValue【道路】&#10;有形固定資産減価償却率">
          <a:extLst>
            <a:ext uri="{FF2B5EF4-FFF2-40B4-BE49-F238E27FC236}">
              <a16:creationId xmlns:a16="http://schemas.microsoft.com/office/drawing/2014/main" id="{11C25ED7-C21A-4BCC-8DFF-1DCC431C8D8C}"/>
            </a:ext>
          </a:extLst>
        </xdr:cNvPr>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127652</xdr:rowOff>
    </xdr:from>
    <xdr:ext cx="405111" cy="259045"/>
    <xdr:sp macro="" textlink="">
      <xdr:nvSpPr>
        <xdr:cNvPr id="81" name="n_1mainValue【道路】&#10;有形固定資産減価償却率">
          <a:extLst>
            <a:ext uri="{FF2B5EF4-FFF2-40B4-BE49-F238E27FC236}">
              <a16:creationId xmlns:a16="http://schemas.microsoft.com/office/drawing/2014/main" id="{91F6E550-C2EB-4FB5-A52A-2869E1F61799}"/>
            </a:ext>
          </a:extLst>
        </xdr:cNvPr>
        <xdr:cNvSpPr txBox="1"/>
      </xdr:nvSpPr>
      <xdr:spPr>
        <a:xfrm>
          <a:off x="3582044" y="698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813328A8-DA2B-48F9-9A60-352BCCA5252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796DE96D-AAC2-4501-A8CD-12FA05A6F04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D25A166-382F-442F-BFCF-6562AFEA124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163BE549-5862-4A7A-B2ED-2269F0305DB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F0EFA9F4-8FE9-4196-B33B-F2FA894661A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1B60545A-020E-4068-B2AB-95E085AB17C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55064DDC-BD89-4A48-87A8-80FDFA33DA6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8331C2C2-E3B6-4190-9853-7E09E4DA62E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72DA12B3-D72A-4C79-95BE-5CF38B3B5C6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BA48F2E2-5208-4886-8F4A-20674CFC08F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a:extLst>
            <a:ext uri="{FF2B5EF4-FFF2-40B4-BE49-F238E27FC236}">
              <a16:creationId xmlns:a16="http://schemas.microsoft.com/office/drawing/2014/main" id="{826B08D0-AB79-4F6B-B965-9A9151C5E2D3}"/>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a:extLst>
            <a:ext uri="{FF2B5EF4-FFF2-40B4-BE49-F238E27FC236}">
              <a16:creationId xmlns:a16="http://schemas.microsoft.com/office/drawing/2014/main" id="{9F12FAA6-1DE2-4405-A6C9-FF69EAB2DF6B}"/>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a:extLst>
            <a:ext uri="{FF2B5EF4-FFF2-40B4-BE49-F238E27FC236}">
              <a16:creationId xmlns:a16="http://schemas.microsoft.com/office/drawing/2014/main" id="{61D2A1CE-51F0-45E2-B74C-776632EF1662}"/>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5" name="テキスト ボックス 94">
          <a:extLst>
            <a:ext uri="{FF2B5EF4-FFF2-40B4-BE49-F238E27FC236}">
              <a16:creationId xmlns:a16="http://schemas.microsoft.com/office/drawing/2014/main" id="{D205B1CA-F5DB-4585-985E-4D8D39B84D1F}"/>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a:extLst>
            <a:ext uri="{FF2B5EF4-FFF2-40B4-BE49-F238E27FC236}">
              <a16:creationId xmlns:a16="http://schemas.microsoft.com/office/drawing/2014/main" id="{09087CA9-C393-421B-B1D1-766B6A7459B6}"/>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97" name="テキスト ボックス 96">
          <a:extLst>
            <a:ext uri="{FF2B5EF4-FFF2-40B4-BE49-F238E27FC236}">
              <a16:creationId xmlns:a16="http://schemas.microsoft.com/office/drawing/2014/main" id="{D0567EDD-BBF5-4A42-AB3B-AB1EE3C535C6}"/>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a:extLst>
            <a:ext uri="{FF2B5EF4-FFF2-40B4-BE49-F238E27FC236}">
              <a16:creationId xmlns:a16="http://schemas.microsoft.com/office/drawing/2014/main" id="{C326C69E-3E7A-4BF8-830D-93DEA81E6CB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99" name="テキスト ボックス 98">
          <a:extLst>
            <a:ext uri="{FF2B5EF4-FFF2-40B4-BE49-F238E27FC236}">
              <a16:creationId xmlns:a16="http://schemas.microsoft.com/office/drawing/2014/main" id="{025A28C7-16DA-43E6-886B-236DE85045DF}"/>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BD627C31-69EF-4CCF-80B4-7D0B90511D2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a:extLst>
            <a:ext uri="{FF2B5EF4-FFF2-40B4-BE49-F238E27FC236}">
              <a16:creationId xmlns:a16="http://schemas.microsoft.com/office/drawing/2014/main" id="{B2B89E54-64A2-4ED9-8C03-6498654593D5}"/>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C11CEAFB-AC73-4E03-98C4-90E8552160E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58398</xdr:rowOff>
    </xdr:from>
    <xdr:to>
      <xdr:col>54</xdr:col>
      <xdr:colOff>189865</xdr:colOff>
      <xdr:row>41</xdr:row>
      <xdr:rowOff>130718</xdr:rowOff>
    </xdr:to>
    <xdr:cxnSp macro="">
      <xdr:nvCxnSpPr>
        <xdr:cNvPr id="103" name="直線コネクタ 102">
          <a:extLst>
            <a:ext uri="{FF2B5EF4-FFF2-40B4-BE49-F238E27FC236}">
              <a16:creationId xmlns:a16="http://schemas.microsoft.com/office/drawing/2014/main" id="{C7A6FA04-9EB2-4294-BF63-AF743258FFE8}"/>
            </a:ext>
          </a:extLst>
        </xdr:cNvPr>
        <xdr:cNvCxnSpPr/>
      </xdr:nvCxnSpPr>
      <xdr:spPr>
        <a:xfrm flipV="1">
          <a:off x="10476865" y="5716248"/>
          <a:ext cx="0" cy="144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145640</xdr:rowOff>
    </xdr:from>
    <xdr:ext cx="469744" cy="259045"/>
    <xdr:sp macro="" textlink="">
      <xdr:nvSpPr>
        <xdr:cNvPr id="104" name="【道路】&#10;一人当たり延長最小値テキスト">
          <a:extLst>
            <a:ext uri="{FF2B5EF4-FFF2-40B4-BE49-F238E27FC236}">
              <a16:creationId xmlns:a16="http://schemas.microsoft.com/office/drawing/2014/main" id="{05CE730F-5142-4A3B-8CC5-C0334E87DEAD}"/>
            </a:ext>
          </a:extLst>
        </xdr:cNvPr>
        <xdr:cNvSpPr txBox="1"/>
      </xdr:nvSpPr>
      <xdr:spPr>
        <a:xfrm>
          <a:off x="10515600" y="71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130718</xdr:rowOff>
    </xdr:from>
    <xdr:to>
      <xdr:col>55</xdr:col>
      <xdr:colOff>88900</xdr:colOff>
      <xdr:row>41</xdr:row>
      <xdr:rowOff>130718</xdr:rowOff>
    </xdr:to>
    <xdr:cxnSp macro="">
      <xdr:nvCxnSpPr>
        <xdr:cNvPr id="105" name="直線コネクタ 104">
          <a:extLst>
            <a:ext uri="{FF2B5EF4-FFF2-40B4-BE49-F238E27FC236}">
              <a16:creationId xmlns:a16="http://schemas.microsoft.com/office/drawing/2014/main" id="{C124BE4A-DAF3-4394-ABB8-CF6E920E2B20}"/>
            </a:ext>
          </a:extLst>
        </xdr:cNvPr>
        <xdr:cNvCxnSpPr/>
      </xdr:nvCxnSpPr>
      <xdr:spPr>
        <a:xfrm>
          <a:off x="10388600" y="716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5075</xdr:rowOff>
    </xdr:from>
    <xdr:ext cx="690189" cy="259045"/>
    <xdr:sp macro="" textlink="">
      <xdr:nvSpPr>
        <xdr:cNvPr id="106" name="【道路】&#10;一人当たり延長最大値テキスト">
          <a:extLst>
            <a:ext uri="{FF2B5EF4-FFF2-40B4-BE49-F238E27FC236}">
              <a16:creationId xmlns:a16="http://schemas.microsoft.com/office/drawing/2014/main" id="{0BE09CFB-E6EC-4AE6-A4C9-05A7C19321D0}"/>
            </a:ext>
          </a:extLst>
        </xdr:cNvPr>
        <xdr:cNvSpPr txBox="1"/>
      </xdr:nvSpPr>
      <xdr:spPr>
        <a:xfrm>
          <a:off x="10515600" y="5491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58398</xdr:rowOff>
    </xdr:from>
    <xdr:to>
      <xdr:col>55</xdr:col>
      <xdr:colOff>88900</xdr:colOff>
      <xdr:row>33</xdr:row>
      <xdr:rowOff>58398</xdr:rowOff>
    </xdr:to>
    <xdr:cxnSp macro="">
      <xdr:nvCxnSpPr>
        <xdr:cNvPr id="107" name="直線コネクタ 106">
          <a:extLst>
            <a:ext uri="{FF2B5EF4-FFF2-40B4-BE49-F238E27FC236}">
              <a16:creationId xmlns:a16="http://schemas.microsoft.com/office/drawing/2014/main" id="{D7502D3C-AB54-4628-A8B6-E90BDBB32FD5}"/>
            </a:ext>
          </a:extLst>
        </xdr:cNvPr>
        <xdr:cNvCxnSpPr/>
      </xdr:nvCxnSpPr>
      <xdr:spPr>
        <a:xfrm>
          <a:off x="10388600" y="5716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63090</xdr:rowOff>
    </xdr:from>
    <xdr:ext cx="534377" cy="259045"/>
    <xdr:sp macro="" textlink="">
      <xdr:nvSpPr>
        <xdr:cNvPr id="108" name="【道路】&#10;一人当たり延長平均値テキスト">
          <a:extLst>
            <a:ext uri="{FF2B5EF4-FFF2-40B4-BE49-F238E27FC236}">
              <a16:creationId xmlns:a16="http://schemas.microsoft.com/office/drawing/2014/main" id="{08B0EC9E-ED2C-4512-8D1C-83A04223C8CF}"/>
            </a:ext>
          </a:extLst>
        </xdr:cNvPr>
        <xdr:cNvSpPr txBox="1"/>
      </xdr:nvSpPr>
      <xdr:spPr>
        <a:xfrm>
          <a:off x="10515600" y="6921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40213</xdr:rowOff>
    </xdr:from>
    <xdr:to>
      <xdr:col>55</xdr:col>
      <xdr:colOff>50800</xdr:colOff>
      <xdr:row>41</xdr:row>
      <xdr:rowOff>141813</xdr:rowOff>
    </xdr:to>
    <xdr:sp macro="" textlink="">
      <xdr:nvSpPr>
        <xdr:cNvPr id="109" name="フローチャート: 判断 108">
          <a:extLst>
            <a:ext uri="{FF2B5EF4-FFF2-40B4-BE49-F238E27FC236}">
              <a16:creationId xmlns:a16="http://schemas.microsoft.com/office/drawing/2014/main" id="{97A74C04-4E02-403C-9278-888DB739A63F}"/>
            </a:ext>
          </a:extLst>
        </xdr:cNvPr>
        <xdr:cNvSpPr/>
      </xdr:nvSpPr>
      <xdr:spPr>
        <a:xfrm>
          <a:off x="10426700" y="706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56174</xdr:rowOff>
    </xdr:from>
    <xdr:to>
      <xdr:col>50</xdr:col>
      <xdr:colOff>165100</xdr:colOff>
      <xdr:row>41</xdr:row>
      <xdr:rowOff>157774</xdr:rowOff>
    </xdr:to>
    <xdr:sp macro="" textlink="">
      <xdr:nvSpPr>
        <xdr:cNvPr id="110" name="フローチャート: 判断 109">
          <a:extLst>
            <a:ext uri="{FF2B5EF4-FFF2-40B4-BE49-F238E27FC236}">
              <a16:creationId xmlns:a16="http://schemas.microsoft.com/office/drawing/2014/main" id="{313C8674-9132-4A96-94CC-643499FDC053}"/>
            </a:ext>
          </a:extLst>
        </xdr:cNvPr>
        <xdr:cNvSpPr/>
      </xdr:nvSpPr>
      <xdr:spPr>
        <a:xfrm>
          <a:off x="9588500" y="708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56693</xdr:rowOff>
    </xdr:from>
    <xdr:to>
      <xdr:col>46</xdr:col>
      <xdr:colOff>38100</xdr:colOff>
      <xdr:row>41</xdr:row>
      <xdr:rowOff>158293</xdr:rowOff>
    </xdr:to>
    <xdr:sp macro="" textlink="">
      <xdr:nvSpPr>
        <xdr:cNvPr id="111" name="フローチャート: 判断 110">
          <a:extLst>
            <a:ext uri="{FF2B5EF4-FFF2-40B4-BE49-F238E27FC236}">
              <a16:creationId xmlns:a16="http://schemas.microsoft.com/office/drawing/2014/main" id="{1DA3BD11-26E3-4B92-B493-DA67AFC75793}"/>
            </a:ext>
          </a:extLst>
        </xdr:cNvPr>
        <xdr:cNvSpPr/>
      </xdr:nvSpPr>
      <xdr:spPr>
        <a:xfrm>
          <a:off x="8699500" y="70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57213</xdr:rowOff>
    </xdr:from>
    <xdr:to>
      <xdr:col>41</xdr:col>
      <xdr:colOff>101600</xdr:colOff>
      <xdr:row>41</xdr:row>
      <xdr:rowOff>158813</xdr:rowOff>
    </xdr:to>
    <xdr:sp macro="" textlink="">
      <xdr:nvSpPr>
        <xdr:cNvPr id="112" name="フローチャート: 判断 111">
          <a:extLst>
            <a:ext uri="{FF2B5EF4-FFF2-40B4-BE49-F238E27FC236}">
              <a16:creationId xmlns:a16="http://schemas.microsoft.com/office/drawing/2014/main" id="{FD694B7C-A509-4521-A3C9-8E1A2575B881}"/>
            </a:ext>
          </a:extLst>
        </xdr:cNvPr>
        <xdr:cNvSpPr/>
      </xdr:nvSpPr>
      <xdr:spPr>
        <a:xfrm>
          <a:off x="7810500" y="70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57717</xdr:rowOff>
    </xdr:from>
    <xdr:to>
      <xdr:col>36</xdr:col>
      <xdr:colOff>165100</xdr:colOff>
      <xdr:row>41</xdr:row>
      <xdr:rowOff>159317</xdr:rowOff>
    </xdr:to>
    <xdr:sp macro="" textlink="">
      <xdr:nvSpPr>
        <xdr:cNvPr id="113" name="フローチャート: 判断 112">
          <a:extLst>
            <a:ext uri="{FF2B5EF4-FFF2-40B4-BE49-F238E27FC236}">
              <a16:creationId xmlns:a16="http://schemas.microsoft.com/office/drawing/2014/main" id="{B49C6F04-D5C1-4DCC-9588-B2E626DC9164}"/>
            </a:ext>
          </a:extLst>
        </xdr:cNvPr>
        <xdr:cNvSpPr/>
      </xdr:nvSpPr>
      <xdr:spPr>
        <a:xfrm>
          <a:off x="6921500" y="708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EFE673E4-884A-46F2-B655-E7D5F9D5A63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3DF92A34-D97D-4980-83B4-C91C4FC5F69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113C0D06-48B1-48A3-8D2F-8AB63B80C07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D567E79E-CE1E-43B6-A0B0-1157B6C0C7E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5A3498F-1404-4014-82DF-F160CDAD445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62608</xdr:rowOff>
    </xdr:from>
    <xdr:to>
      <xdr:col>55</xdr:col>
      <xdr:colOff>50800</xdr:colOff>
      <xdr:row>41</xdr:row>
      <xdr:rowOff>164208</xdr:rowOff>
    </xdr:to>
    <xdr:sp macro="" textlink="">
      <xdr:nvSpPr>
        <xdr:cNvPr id="119" name="楕円 118">
          <a:extLst>
            <a:ext uri="{FF2B5EF4-FFF2-40B4-BE49-F238E27FC236}">
              <a16:creationId xmlns:a16="http://schemas.microsoft.com/office/drawing/2014/main" id="{904E82E8-1EC3-4F98-9179-44DF3AEB3F94}"/>
            </a:ext>
          </a:extLst>
        </xdr:cNvPr>
        <xdr:cNvSpPr/>
      </xdr:nvSpPr>
      <xdr:spPr>
        <a:xfrm>
          <a:off x="10426700" y="709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18640</xdr:rowOff>
    </xdr:from>
    <xdr:ext cx="534377" cy="259045"/>
    <xdr:sp macro="" textlink="">
      <xdr:nvSpPr>
        <xdr:cNvPr id="120" name="【道路】&#10;一人当たり延長該当値テキスト">
          <a:extLst>
            <a:ext uri="{FF2B5EF4-FFF2-40B4-BE49-F238E27FC236}">
              <a16:creationId xmlns:a16="http://schemas.microsoft.com/office/drawing/2014/main" id="{BF28FC0A-1619-4141-9AEF-8131ED1FB2A1}"/>
            </a:ext>
          </a:extLst>
        </xdr:cNvPr>
        <xdr:cNvSpPr txBox="1"/>
      </xdr:nvSpPr>
      <xdr:spPr>
        <a:xfrm>
          <a:off x="10515600" y="70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61874</xdr:rowOff>
    </xdr:from>
    <xdr:to>
      <xdr:col>50</xdr:col>
      <xdr:colOff>165100</xdr:colOff>
      <xdr:row>41</xdr:row>
      <xdr:rowOff>163474</xdr:rowOff>
    </xdr:to>
    <xdr:sp macro="" textlink="">
      <xdr:nvSpPr>
        <xdr:cNvPr id="121" name="楕円 120">
          <a:extLst>
            <a:ext uri="{FF2B5EF4-FFF2-40B4-BE49-F238E27FC236}">
              <a16:creationId xmlns:a16="http://schemas.microsoft.com/office/drawing/2014/main" id="{482BC9A9-D678-479C-9E0D-7D9DFCC7D14F}"/>
            </a:ext>
          </a:extLst>
        </xdr:cNvPr>
        <xdr:cNvSpPr/>
      </xdr:nvSpPr>
      <xdr:spPr>
        <a:xfrm>
          <a:off x="9588500" y="70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112674</xdr:rowOff>
    </xdr:from>
    <xdr:to>
      <xdr:col>55</xdr:col>
      <xdr:colOff>0</xdr:colOff>
      <xdr:row>41</xdr:row>
      <xdr:rowOff>113408</xdr:rowOff>
    </xdr:to>
    <xdr:cxnSp macro="">
      <xdr:nvCxnSpPr>
        <xdr:cNvPr id="122" name="直線コネクタ 121">
          <a:extLst>
            <a:ext uri="{FF2B5EF4-FFF2-40B4-BE49-F238E27FC236}">
              <a16:creationId xmlns:a16="http://schemas.microsoft.com/office/drawing/2014/main" id="{A4A5624E-FC14-4FC5-9E58-882D69285F03}"/>
            </a:ext>
          </a:extLst>
        </xdr:cNvPr>
        <xdr:cNvCxnSpPr/>
      </xdr:nvCxnSpPr>
      <xdr:spPr>
        <a:xfrm>
          <a:off x="9639300" y="7142124"/>
          <a:ext cx="838200" cy="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2851</xdr:rowOff>
    </xdr:from>
    <xdr:ext cx="534377" cy="259045"/>
    <xdr:sp macro="" textlink="">
      <xdr:nvSpPr>
        <xdr:cNvPr id="123" name="n_1aveValue【道路】&#10;一人当たり延長">
          <a:extLst>
            <a:ext uri="{FF2B5EF4-FFF2-40B4-BE49-F238E27FC236}">
              <a16:creationId xmlns:a16="http://schemas.microsoft.com/office/drawing/2014/main" id="{C27A34B5-3564-4966-B4BC-AF3A573B628E}"/>
            </a:ext>
          </a:extLst>
        </xdr:cNvPr>
        <xdr:cNvSpPr txBox="1"/>
      </xdr:nvSpPr>
      <xdr:spPr>
        <a:xfrm>
          <a:off x="9359411" y="686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3370</xdr:rowOff>
    </xdr:from>
    <xdr:ext cx="534377" cy="259045"/>
    <xdr:sp macro="" textlink="">
      <xdr:nvSpPr>
        <xdr:cNvPr id="124" name="n_2aveValue【道路】&#10;一人当たり延長">
          <a:extLst>
            <a:ext uri="{FF2B5EF4-FFF2-40B4-BE49-F238E27FC236}">
              <a16:creationId xmlns:a16="http://schemas.microsoft.com/office/drawing/2014/main" id="{DA295EA3-D472-4325-AC53-9BB4774298DC}"/>
            </a:ext>
          </a:extLst>
        </xdr:cNvPr>
        <xdr:cNvSpPr txBox="1"/>
      </xdr:nvSpPr>
      <xdr:spPr>
        <a:xfrm>
          <a:off x="8483111" y="68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3890</xdr:rowOff>
    </xdr:from>
    <xdr:ext cx="534377" cy="259045"/>
    <xdr:sp macro="" textlink="">
      <xdr:nvSpPr>
        <xdr:cNvPr id="125" name="n_3aveValue【道路】&#10;一人当たり延長">
          <a:extLst>
            <a:ext uri="{FF2B5EF4-FFF2-40B4-BE49-F238E27FC236}">
              <a16:creationId xmlns:a16="http://schemas.microsoft.com/office/drawing/2014/main" id="{288C1DAA-6092-4EB2-AF39-03970F1F1E81}"/>
            </a:ext>
          </a:extLst>
        </xdr:cNvPr>
        <xdr:cNvSpPr txBox="1"/>
      </xdr:nvSpPr>
      <xdr:spPr>
        <a:xfrm>
          <a:off x="7594111" y="68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4394</xdr:rowOff>
    </xdr:from>
    <xdr:ext cx="534377" cy="259045"/>
    <xdr:sp macro="" textlink="">
      <xdr:nvSpPr>
        <xdr:cNvPr id="126" name="n_4aveValue【道路】&#10;一人当たり延長">
          <a:extLst>
            <a:ext uri="{FF2B5EF4-FFF2-40B4-BE49-F238E27FC236}">
              <a16:creationId xmlns:a16="http://schemas.microsoft.com/office/drawing/2014/main" id="{3D205C10-D1FA-4786-B81E-0ED970D19DCD}"/>
            </a:ext>
          </a:extLst>
        </xdr:cNvPr>
        <xdr:cNvSpPr txBox="1"/>
      </xdr:nvSpPr>
      <xdr:spPr>
        <a:xfrm>
          <a:off x="6705111" y="686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154601</xdr:rowOff>
    </xdr:from>
    <xdr:ext cx="534377" cy="259045"/>
    <xdr:sp macro="" textlink="">
      <xdr:nvSpPr>
        <xdr:cNvPr id="127" name="n_1mainValue【道路】&#10;一人当たり延長">
          <a:extLst>
            <a:ext uri="{FF2B5EF4-FFF2-40B4-BE49-F238E27FC236}">
              <a16:creationId xmlns:a16="http://schemas.microsoft.com/office/drawing/2014/main" id="{B3C5FB4F-FABA-4D52-BE15-454454DC6E0A}"/>
            </a:ext>
          </a:extLst>
        </xdr:cNvPr>
        <xdr:cNvSpPr txBox="1"/>
      </xdr:nvSpPr>
      <xdr:spPr>
        <a:xfrm>
          <a:off x="9359411" y="718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D3C18287-1AAE-4753-B135-322A645162C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E8F2CDE9-13B2-4B8C-88FB-D21E80385A5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C8365908-A1FD-4429-BD7E-EF5AEA5BB8F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4E28575C-547D-4D34-8861-4CEB2B1A973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1C573008-EBAA-4C9E-9E48-56000ECF41F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05D4C78B-736A-471A-90B5-8F9526261E0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B35B1D51-B7DA-423E-BDCD-7E0FD552E59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E2FCE254-F6AF-4032-94F4-F8CDC04EC66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325C9807-E87D-4409-AF93-1D0AF351959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7A9EC436-8ADA-42C5-8EE2-82F0446FBB3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8" name="テキスト ボックス 137">
          <a:extLst>
            <a:ext uri="{FF2B5EF4-FFF2-40B4-BE49-F238E27FC236}">
              <a16:creationId xmlns:a16="http://schemas.microsoft.com/office/drawing/2014/main" id="{55EE6024-4166-4610-85B9-05CDE30623E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a16="http://schemas.microsoft.com/office/drawing/2014/main" id="{4473940C-C83A-4F94-874C-BD062152F9D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0" name="テキスト ボックス 139">
          <a:extLst>
            <a:ext uri="{FF2B5EF4-FFF2-40B4-BE49-F238E27FC236}">
              <a16:creationId xmlns:a16="http://schemas.microsoft.com/office/drawing/2014/main" id="{41783095-57B2-4FA9-9C17-1F7D963CA993}"/>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a16="http://schemas.microsoft.com/office/drawing/2014/main" id="{A5F57506-FE54-4170-BD1D-88F88CB5615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a:extLst>
            <a:ext uri="{FF2B5EF4-FFF2-40B4-BE49-F238E27FC236}">
              <a16:creationId xmlns:a16="http://schemas.microsoft.com/office/drawing/2014/main" id="{ECD91225-29F6-4DF8-AC24-F5341CA85A6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id="{239CA708-D287-4351-8697-CD568371E0B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a16="http://schemas.microsoft.com/office/drawing/2014/main" id="{C8CBDA32-D8E7-487B-9E49-6FDF6E1D3B9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a16="http://schemas.microsoft.com/office/drawing/2014/main" id="{2BF7C706-28ED-4F81-98C3-39E76B55506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a:extLst>
            <a:ext uri="{FF2B5EF4-FFF2-40B4-BE49-F238E27FC236}">
              <a16:creationId xmlns:a16="http://schemas.microsoft.com/office/drawing/2014/main" id="{11F54F07-224C-475F-A7B1-29B47734F03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a16="http://schemas.microsoft.com/office/drawing/2014/main" id="{20FA8A6C-2D51-496F-AB87-8C839CE014B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a:extLst>
            <a:ext uri="{FF2B5EF4-FFF2-40B4-BE49-F238E27FC236}">
              <a16:creationId xmlns:a16="http://schemas.microsoft.com/office/drawing/2014/main" id="{0FD947D3-DE97-452F-B0A4-C86A3A84F2D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0B3D8DE0-2862-4389-AD1D-A22B427C397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0" name="テキスト ボックス 149">
          <a:extLst>
            <a:ext uri="{FF2B5EF4-FFF2-40B4-BE49-F238E27FC236}">
              <a16:creationId xmlns:a16="http://schemas.microsoft.com/office/drawing/2014/main" id="{88DF985A-B2E2-4DA6-88CD-A901E39CBCF4}"/>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a:extLst>
            <a:ext uri="{FF2B5EF4-FFF2-40B4-BE49-F238E27FC236}">
              <a16:creationId xmlns:a16="http://schemas.microsoft.com/office/drawing/2014/main" id="{CA220092-A5B8-4BF3-ADFA-5F82A2CFEEC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40005</xdr:rowOff>
    </xdr:to>
    <xdr:cxnSp macro="">
      <xdr:nvCxnSpPr>
        <xdr:cNvPr id="152" name="直線コネクタ 151">
          <a:extLst>
            <a:ext uri="{FF2B5EF4-FFF2-40B4-BE49-F238E27FC236}">
              <a16:creationId xmlns:a16="http://schemas.microsoft.com/office/drawing/2014/main" id="{B862C739-F09A-4858-A70B-DC0EC22793BD}"/>
            </a:ext>
          </a:extLst>
        </xdr:cNvPr>
        <xdr:cNvCxnSpPr/>
      </xdr:nvCxnSpPr>
      <xdr:spPr>
        <a:xfrm flipV="1">
          <a:off x="4634865" y="955357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43832</xdr:rowOff>
    </xdr:from>
    <xdr:ext cx="405111" cy="259045"/>
    <xdr:sp macro="" textlink="">
      <xdr:nvSpPr>
        <xdr:cNvPr id="153" name="【橋りょう・トンネル】&#10;有形固定資産減価償却率最小値テキスト">
          <a:extLst>
            <a:ext uri="{FF2B5EF4-FFF2-40B4-BE49-F238E27FC236}">
              <a16:creationId xmlns:a16="http://schemas.microsoft.com/office/drawing/2014/main" id="{A18B81E0-420E-4414-A9B8-D6DF36161DF9}"/>
            </a:ext>
          </a:extLst>
        </xdr:cNvPr>
        <xdr:cNvSpPr txBox="1"/>
      </xdr:nvSpPr>
      <xdr:spPr>
        <a:xfrm>
          <a:off x="4673600" y="110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40005</xdr:rowOff>
    </xdr:from>
    <xdr:to>
      <xdr:col>24</xdr:col>
      <xdr:colOff>152400</xdr:colOff>
      <xdr:row>64</xdr:row>
      <xdr:rowOff>40005</xdr:rowOff>
    </xdr:to>
    <xdr:cxnSp macro="">
      <xdr:nvCxnSpPr>
        <xdr:cNvPr id="154" name="直線コネクタ 153">
          <a:extLst>
            <a:ext uri="{FF2B5EF4-FFF2-40B4-BE49-F238E27FC236}">
              <a16:creationId xmlns:a16="http://schemas.microsoft.com/office/drawing/2014/main" id="{13846667-38FB-45A4-AC52-58F1D47914AC}"/>
            </a:ext>
          </a:extLst>
        </xdr:cNvPr>
        <xdr:cNvCxnSpPr/>
      </xdr:nvCxnSpPr>
      <xdr:spPr>
        <a:xfrm>
          <a:off x="4546600" y="1101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55" name="【橋りょう・トンネル】&#10;有形固定資産減価償却率最大値テキスト">
          <a:extLst>
            <a:ext uri="{FF2B5EF4-FFF2-40B4-BE49-F238E27FC236}">
              <a16:creationId xmlns:a16="http://schemas.microsoft.com/office/drawing/2014/main" id="{83D3D491-8FF3-4011-BFED-5B61EDB7BD56}"/>
            </a:ext>
          </a:extLst>
        </xdr:cNvPr>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56" name="直線コネクタ 155">
          <a:extLst>
            <a:ext uri="{FF2B5EF4-FFF2-40B4-BE49-F238E27FC236}">
              <a16:creationId xmlns:a16="http://schemas.microsoft.com/office/drawing/2014/main" id="{581C5615-EE13-485B-B75B-6E2521566285}"/>
            </a:ext>
          </a:extLst>
        </xdr:cNvPr>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7" name="【橋りょう・トンネル】&#10;有形固定資産減価償却率平均値テキスト">
          <a:extLst>
            <a:ext uri="{FF2B5EF4-FFF2-40B4-BE49-F238E27FC236}">
              <a16:creationId xmlns:a16="http://schemas.microsoft.com/office/drawing/2014/main" id="{31D1AD1E-EACA-400C-8EDC-2B97BEA09BAB}"/>
            </a:ext>
          </a:extLst>
        </xdr:cNvPr>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8" name="フローチャート: 判断 157">
          <a:extLst>
            <a:ext uri="{FF2B5EF4-FFF2-40B4-BE49-F238E27FC236}">
              <a16:creationId xmlns:a16="http://schemas.microsoft.com/office/drawing/2014/main" id="{9CDAD65B-3B3E-4754-B224-0D8EE282FC81}"/>
            </a:ext>
          </a:extLst>
        </xdr:cNvPr>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156845</xdr:rowOff>
    </xdr:from>
    <xdr:to>
      <xdr:col>20</xdr:col>
      <xdr:colOff>38100</xdr:colOff>
      <xdr:row>60</xdr:row>
      <xdr:rowOff>86995</xdr:rowOff>
    </xdr:to>
    <xdr:sp macro="" textlink="">
      <xdr:nvSpPr>
        <xdr:cNvPr id="159" name="フローチャート: 判断 158">
          <a:extLst>
            <a:ext uri="{FF2B5EF4-FFF2-40B4-BE49-F238E27FC236}">
              <a16:creationId xmlns:a16="http://schemas.microsoft.com/office/drawing/2014/main" id="{223A6352-0974-461F-8C08-E701D7EA5FDC}"/>
            </a:ext>
          </a:extLst>
        </xdr:cNvPr>
        <xdr:cNvSpPr/>
      </xdr:nvSpPr>
      <xdr:spPr>
        <a:xfrm>
          <a:off x="3746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126365</xdr:rowOff>
    </xdr:from>
    <xdr:to>
      <xdr:col>15</xdr:col>
      <xdr:colOff>101600</xdr:colOff>
      <xdr:row>60</xdr:row>
      <xdr:rowOff>56515</xdr:rowOff>
    </xdr:to>
    <xdr:sp macro="" textlink="">
      <xdr:nvSpPr>
        <xdr:cNvPr id="160" name="フローチャート: 判断 159">
          <a:extLst>
            <a:ext uri="{FF2B5EF4-FFF2-40B4-BE49-F238E27FC236}">
              <a16:creationId xmlns:a16="http://schemas.microsoft.com/office/drawing/2014/main" id="{1E4EC549-F566-4E79-BEAE-554C4D479CD3}"/>
            </a:ext>
          </a:extLst>
        </xdr:cNvPr>
        <xdr:cNvSpPr/>
      </xdr:nvSpPr>
      <xdr:spPr>
        <a:xfrm>
          <a:off x="2857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61" name="フローチャート: 判断 160">
          <a:extLst>
            <a:ext uri="{FF2B5EF4-FFF2-40B4-BE49-F238E27FC236}">
              <a16:creationId xmlns:a16="http://schemas.microsoft.com/office/drawing/2014/main" id="{70F8B3A8-FBB2-4217-98E3-AEF0671553BA}"/>
            </a:ext>
          </a:extLst>
        </xdr:cNvPr>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84455</xdr:rowOff>
    </xdr:from>
    <xdr:to>
      <xdr:col>6</xdr:col>
      <xdr:colOff>38100</xdr:colOff>
      <xdr:row>60</xdr:row>
      <xdr:rowOff>14605</xdr:rowOff>
    </xdr:to>
    <xdr:sp macro="" textlink="">
      <xdr:nvSpPr>
        <xdr:cNvPr id="162" name="フローチャート: 判断 161">
          <a:extLst>
            <a:ext uri="{FF2B5EF4-FFF2-40B4-BE49-F238E27FC236}">
              <a16:creationId xmlns:a16="http://schemas.microsoft.com/office/drawing/2014/main" id="{C4AF6696-E3D1-4415-9F1D-8E781342AC6F}"/>
            </a:ext>
          </a:extLst>
        </xdr:cNvPr>
        <xdr:cNvSpPr/>
      </xdr:nvSpPr>
      <xdr:spPr>
        <a:xfrm>
          <a:off x="1079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EF019FFF-51F5-497F-96CE-2947C3BA9B3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644B532E-B8D3-4628-8796-33A072BD018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B3F9B2E-977A-436E-9090-294F0A96E96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DBC41BBF-9013-48D9-93DD-C21389222FE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2F204D60-0EAD-41BD-AA2A-5F911575DD1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84455</xdr:rowOff>
    </xdr:from>
    <xdr:to>
      <xdr:col>24</xdr:col>
      <xdr:colOff>114300</xdr:colOff>
      <xdr:row>59</xdr:row>
      <xdr:rowOff>14605</xdr:rowOff>
    </xdr:to>
    <xdr:sp macro="" textlink="">
      <xdr:nvSpPr>
        <xdr:cNvPr id="168" name="楕円 167">
          <a:extLst>
            <a:ext uri="{FF2B5EF4-FFF2-40B4-BE49-F238E27FC236}">
              <a16:creationId xmlns:a16="http://schemas.microsoft.com/office/drawing/2014/main" id="{8160E610-ACED-45F1-8DC6-01CDB685B690}"/>
            </a:ext>
          </a:extLst>
        </xdr:cNvPr>
        <xdr:cNvSpPr/>
      </xdr:nvSpPr>
      <xdr:spPr>
        <a:xfrm>
          <a:off x="45847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107332</xdr:rowOff>
    </xdr:from>
    <xdr:ext cx="405111" cy="259045"/>
    <xdr:sp macro="" textlink="">
      <xdr:nvSpPr>
        <xdr:cNvPr id="169" name="【橋りょう・トンネル】&#10;有形固定資産減価償却率該当値テキスト">
          <a:extLst>
            <a:ext uri="{FF2B5EF4-FFF2-40B4-BE49-F238E27FC236}">
              <a16:creationId xmlns:a16="http://schemas.microsoft.com/office/drawing/2014/main" id="{DCC4B8D8-3AA5-4A5A-87FB-236CACD5F2B5}"/>
            </a:ext>
          </a:extLst>
        </xdr:cNvPr>
        <xdr:cNvSpPr txBox="1"/>
      </xdr:nvSpPr>
      <xdr:spPr>
        <a:xfrm>
          <a:off x="4673600"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55880</xdr:rowOff>
    </xdr:from>
    <xdr:to>
      <xdr:col>20</xdr:col>
      <xdr:colOff>38100</xdr:colOff>
      <xdr:row>58</xdr:row>
      <xdr:rowOff>157480</xdr:rowOff>
    </xdr:to>
    <xdr:sp macro="" textlink="">
      <xdr:nvSpPr>
        <xdr:cNvPr id="170" name="楕円 169">
          <a:extLst>
            <a:ext uri="{FF2B5EF4-FFF2-40B4-BE49-F238E27FC236}">
              <a16:creationId xmlns:a16="http://schemas.microsoft.com/office/drawing/2014/main" id="{0BD02E98-DF8F-41FF-A5A1-9DB8B386D2E6}"/>
            </a:ext>
          </a:extLst>
        </xdr:cNvPr>
        <xdr:cNvSpPr/>
      </xdr:nvSpPr>
      <xdr:spPr>
        <a:xfrm>
          <a:off x="3746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106680</xdr:rowOff>
    </xdr:from>
    <xdr:to>
      <xdr:col>24</xdr:col>
      <xdr:colOff>63500</xdr:colOff>
      <xdr:row>58</xdr:row>
      <xdr:rowOff>135255</xdr:rowOff>
    </xdr:to>
    <xdr:cxnSp macro="">
      <xdr:nvCxnSpPr>
        <xdr:cNvPr id="171" name="直線コネクタ 170">
          <a:extLst>
            <a:ext uri="{FF2B5EF4-FFF2-40B4-BE49-F238E27FC236}">
              <a16:creationId xmlns:a16="http://schemas.microsoft.com/office/drawing/2014/main" id="{68F63750-A1BA-46C6-B4AA-182120FC7615}"/>
            </a:ext>
          </a:extLst>
        </xdr:cNvPr>
        <xdr:cNvCxnSpPr/>
      </xdr:nvCxnSpPr>
      <xdr:spPr>
        <a:xfrm>
          <a:off x="3797300" y="100507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78122</xdr:rowOff>
    </xdr:from>
    <xdr:ext cx="405111" cy="259045"/>
    <xdr:sp macro="" textlink="">
      <xdr:nvSpPr>
        <xdr:cNvPr id="172" name="n_1aveValue【橋りょう・トンネル】&#10;有形固定資産減価償却率">
          <a:extLst>
            <a:ext uri="{FF2B5EF4-FFF2-40B4-BE49-F238E27FC236}">
              <a16:creationId xmlns:a16="http://schemas.microsoft.com/office/drawing/2014/main" id="{F0B8E2B6-9C5E-42AA-A597-5F7115129485}"/>
            </a:ext>
          </a:extLst>
        </xdr:cNvPr>
        <xdr:cNvSpPr txBox="1"/>
      </xdr:nvSpPr>
      <xdr:spPr>
        <a:xfrm>
          <a:off x="35820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73042</xdr:rowOff>
    </xdr:from>
    <xdr:ext cx="405111" cy="259045"/>
    <xdr:sp macro="" textlink="">
      <xdr:nvSpPr>
        <xdr:cNvPr id="173" name="n_2aveValue【橋りょう・トンネル】&#10;有形固定資産減価償却率">
          <a:extLst>
            <a:ext uri="{FF2B5EF4-FFF2-40B4-BE49-F238E27FC236}">
              <a16:creationId xmlns:a16="http://schemas.microsoft.com/office/drawing/2014/main" id="{13717C12-8F06-4B50-AE9A-33A6C6466C1B}"/>
            </a:ext>
          </a:extLst>
        </xdr:cNvPr>
        <xdr:cNvSpPr txBox="1"/>
      </xdr:nvSpPr>
      <xdr:spPr>
        <a:xfrm>
          <a:off x="2705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69232</xdr:rowOff>
    </xdr:from>
    <xdr:ext cx="405111" cy="259045"/>
    <xdr:sp macro="" textlink="">
      <xdr:nvSpPr>
        <xdr:cNvPr id="174" name="n_3aveValue【橋りょう・トンネル】&#10;有形固定資産減価償却率">
          <a:extLst>
            <a:ext uri="{FF2B5EF4-FFF2-40B4-BE49-F238E27FC236}">
              <a16:creationId xmlns:a16="http://schemas.microsoft.com/office/drawing/2014/main" id="{6279E37D-33B2-44AB-B1E9-AC48C5B13BE1}"/>
            </a:ext>
          </a:extLst>
        </xdr:cNvPr>
        <xdr:cNvSpPr txBox="1"/>
      </xdr:nvSpPr>
      <xdr:spPr>
        <a:xfrm>
          <a:off x="1816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31132</xdr:rowOff>
    </xdr:from>
    <xdr:ext cx="405111" cy="259045"/>
    <xdr:sp macro="" textlink="">
      <xdr:nvSpPr>
        <xdr:cNvPr id="175" name="n_4aveValue【橋りょう・トンネル】&#10;有形固定資産減価償却率">
          <a:extLst>
            <a:ext uri="{FF2B5EF4-FFF2-40B4-BE49-F238E27FC236}">
              <a16:creationId xmlns:a16="http://schemas.microsoft.com/office/drawing/2014/main" id="{CFAF8ACB-21A0-439D-A93E-E28ECBE10C3D}"/>
            </a:ext>
          </a:extLst>
        </xdr:cNvPr>
        <xdr:cNvSpPr txBox="1"/>
      </xdr:nvSpPr>
      <xdr:spPr>
        <a:xfrm>
          <a:off x="9277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2557</xdr:rowOff>
    </xdr:from>
    <xdr:ext cx="405111" cy="259045"/>
    <xdr:sp macro="" textlink="">
      <xdr:nvSpPr>
        <xdr:cNvPr id="176" name="n_1mainValue【橋りょう・トンネル】&#10;有形固定資産減価償却率">
          <a:extLst>
            <a:ext uri="{FF2B5EF4-FFF2-40B4-BE49-F238E27FC236}">
              <a16:creationId xmlns:a16="http://schemas.microsoft.com/office/drawing/2014/main" id="{F607A1A4-906C-4B8F-AB12-B72C4DC2B053}"/>
            </a:ext>
          </a:extLst>
        </xdr:cNvPr>
        <xdr:cNvSpPr txBox="1"/>
      </xdr:nvSpPr>
      <xdr:spPr>
        <a:xfrm>
          <a:off x="35820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a:extLst>
            <a:ext uri="{FF2B5EF4-FFF2-40B4-BE49-F238E27FC236}">
              <a16:creationId xmlns:a16="http://schemas.microsoft.com/office/drawing/2014/main" id="{6126F483-95EC-47C8-87C7-772344CA472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a:extLst>
            <a:ext uri="{FF2B5EF4-FFF2-40B4-BE49-F238E27FC236}">
              <a16:creationId xmlns:a16="http://schemas.microsoft.com/office/drawing/2014/main" id="{811428D7-D811-4488-A5DB-DD2930B9B7B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a:extLst>
            <a:ext uri="{FF2B5EF4-FFF2-40B4-BE49-F238E27FC236}">
              <a16:creationId xmlns:a16="http://schemas.microsoft.com/office/drawing/2014/main" id="{75A9D6AC-853F-412B-851D-78EC70EEF8B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a:extLst>
            <a:ext uri="{FF2B5EF4-FFF2-40B4-BE49-F238E27FC236}">
              <a16:creationId xmlns:a16="http://schemas.microsoft.com/office/drawing/2014/main" id="{96BA15BB-FBA0-4315-97CD-0ED3D8AEEAF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a:extLst>
            <a:ext uri="{FF2B5EF4-FFF2-40B4-BE49-F238E27FC236}">
              <a16:creationId xmlns:a16="http://schemas.microsoft.com/office/drawing/2014/main" id="{AB561D01-93AC-4B56-9CD7-2A59AC3BE7C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a:extLst>
            <a:ext uri="{FF2B5EF4-FFF2-40B4-BE49-F238E27FC236}">
              <a16:creationId xmlns:a16="http://schemas.microsoft.com/office/drawing/2014/main" id="{2F404B98-A1C5-40CA-876A-7DDB9A5B8DD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a:extLst>
            <a:ext uri="{FF2B5EF4-FFF2-40B4-BE49-F238E27FC236}">
              <a16:creationId xmlns:a16="http://schemas.microsoft.com/office/drawing/2014/main" id="{EFFE80FE-860D-4391-995A-B82F06CA6D7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a:extLst>
            <a:ext uri="{FF2B5EF4-FFF2-40B4-BE49-F238E27FC236}">
              <a16:creationId xmlns:a16="http://schemas.microsoft.com/office/drawing/2014/main" id="{AFB3483C-F8D8-4DA6-AA17-C258E72FA6E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a:extLst>
            <a:ext uri="{FF2B5EF4-FFF2-40B4-BE49-F238E27FC236}">
              <a16:creationId xmlns:a16="http://schemas.microsoft.com/office/drawing/2014/main" id="{4C4F3364-7C36-4772-AF53-F0E8546A26E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a:extLst>
            <a:ext uri="{FF2B5EF4-FFF2-40B4-BE49-F238E27FC236}">
              <a16:creationId xmlns:a16="http://schemas.microsoft.com/office/drawing/2014/main" id="{804385CA-1FC4-40C8-9C35-57709CE2178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a:extLst>
            <a:ext uri="{FF2B5EF4-FFF2-40B4-BE49-F238E27FC236}">
              <a16:creationId xmlns:a16="http://schemas.microsoft.com/office/drawing/2014/main" id="{EFD5E262-6B8A-4212-B0FB-4BA5F1A072C6}"/>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a:extLst>
            <a:ext uri="{FF2B5EF4-FFF2-40B4-BE49-F238E27FC236}">
              <a16:creationId xmlns:a16="http://schemas.microsoft.com/office/drawing/2014/main" id="{D4FE2AA9-03C2-423E-9B2D-12895B5F937B}"/>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a:extLst>
            <a:ext uri="{FF2B5EF4-FFF2-40B4-BE49-F238E27FC236}">
              <a16:creationId xmlns:a16="http://schemas.microsoft.com/office/drawing/2014/main" id="{6A6E1769-AC99-43F0-AE6F-52DA317FBE5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0" name="テキスト ボックス 189">
          <a:extLst>
            <a:ext uri="{FF2B5EF4-FFF2-40B4-BE49-F238E27FC236}">
              <a16:creationId xmlns:a16="http://schemas.microsoft.com/office/drawing/2014/main" id="{8F880AAC-3267-40B2-998F-C547482FF569}"/>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a:extLst>
            <a:ext uri="{FF2B5EF4-FFF2-40B4-BE49-F238E27FC236}">
              <a16:creationId xmlns:a16="http://schemas.microsoft.com/office/drawing/2014/main" id="{FD315963-194B-4369-8FB8-9E0B2D116034}"/>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2" name="テキスト ボックス 191">
          <a:extLst>
            <a:ext uri="{FF2B5EF4-FFF2-40B4-BE49-F238E27FC236}">
              <a16:creationId xmlns:a16="http://schemas.microsoft.com/office/drawing/2014/main" id="{758196D4-119F-4319-A6C6-FD13D0EC6ECA}"/>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a:extLst>
            <a:ext uri="{FF2B5EF4-FFF2-40B4-BE49-F238E27FC236}">
              <a16:creationId xmlns:a16="http://schemas.microsoft.com/office/drawing/2014/main" id="{605E34C2-C3E1-43C1-98F4-6C4F3493E17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4" name="テキスト ボックス 193">
          <a:extLst>
            <a:ext uri="{FF2B5EF4-FFF2-40B4-BE49-F238E27FC236}">
              <a16:creationId xmlns:a16="http://schemas.microsoft.com/office/drawing/2014/main" id="{A0B4A81E-0A85-4571-BD99-2A2185DB1367}"/>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a:extLst>
            <a:ext uri="{FF2B5EF4-FFF2-40B4-BE49-F238E27FC236}">
              <a16:creationId xmlns:a16="http://schemas.microsoft.com/office/drawing/2014/main" id="{2A445F7E-7510-4772-AB43-6CA4B5FA5B7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a:extLst>
            <a:ext uri="{FF2B5EF4-FFF2-40B4-BE49-F238E27FC236}">
              <a16:creationId xmlns:a16="http://schemas.microsoft.com/office/drawing/2014/main" id="{D162B57D-5B1E-44C0-8D4E-83E3154EA22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a:extLst>
            <a:ext uri="{FF2B5EF4-FFF2-40B4-BE49-F238E27FC236}">
              <a16:creationId xmlns:a16="http://schemas.microsoft.com/office/drawing/2014/main" id="{9ECA0E6C-CC68-4E09-86CF-C4A421103AD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44565</xdr:rowOff>
    </xdr:from>
    <xdr:to>
      <xdr:col>54</xdr:col>
      <xdr:colOff>189865</xdr:colOff>
      <xdr:row>63</xdr:row>
      <xdr:rowOff>170780</xdr:rowOff>
    </xdr:to>
    <xdr:cxnSp macro="">
      <xdr:nvCxnSpPr>
        <xdr:cNvPr id="198" name="直線コネクタ 197">
          <a:extLst>
            <a:ext uri="{FF2B5EF4-FFF2-40B4-BE49-F238E27FC236}">
              <a16:creationId xmlns:a16="http://schemas.microsoft.com/office/drawing/2014/main" id="{06F604DE-C078-4096-B869-BB4264E49BEE}"/>
            </a:ext>
          </a:extLst>
        </xdr:cNvPr>
        <xdr:cNvCxnSpPr/>
      </xdr:nvCxnSpPr>
      <xdr:spPr>
        <a:xfrm flipV="1">
          <a:off x="10476865" y="9817215"/>
          <a:ext cx="0" cy="115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3157</xdr:rowOff>
    </xdr:from>
    <xdr:ext cx="469744" cy="259045"/>
    <xdr:sp macro="" textlink="">
      <xdr:nvSpPr>
        <xdr:cNvPr id="199" name="【橋りょう・トンネル】&#10;一人当たり有形固定資産（償却資産）額最小値テキスト">
          <a:extLst>
            <a:ext uri="{FF2B5EF4-FFF2-40B4-BE49-F238E27FC236}">
              <a16:creationId xmlns:a16="http://schemas.microsoft.com/office/drawing/2014/main" id="{8C6CC975-A597-42F0-BC45-0434E1C1DE97}"/>
            </a:ext>
          </a:extLst>
        </xdr:cNvPr>
        <xdr:cNvSpPr txBox="1"/>
      </xdr:nvSpPr>
      <xdr:spPr>
        <a:xfrm>
          <a:off x="10515600" y="1097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170780</xdr:rowOff>
    </xdr:from>
    <xdr:to>
      <xdr:col>55</xdr:col>
      <xdr:colOff>88900</xdr:colOff>
      <xdr:row>63</xdr:row>
      <xdr:rowOff>170780</xdr:rowOff>
    </xdr:to>
    <xdr:cxnSp macro="">
      <xdr:nvCxnSpPr>
        <xdr:cNvPr id="200" name="直線コネクタ 199">
          <a:extLst>
            <a:ext uri="{FF2B5EF4-FFF2-40B4-BE49-F238E27FC236}">
              <a16:creationId xmlns:a16="http://schemas.microsoft.com/office/drawing/2014/main" id="{C55DA106-6181-48B0-8EEB-8A3590BA2C8C}"/>
            </a:ext>
          </a:extLst>
        </xdr:cNvPr>
        <xdr:cNvCxnSpPr/>
      </xdr:nvCxnSpPr>
      <xdr:spPr>
        <a:xfrm>
          <a:off x="10388600" y="109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162692</xdr:rowOff>
    </xdr:from>
    <xdr:ext cx="690189" cy="259045"/>
    <xdr:sp macro="" textlink="">
      <xdr:nvSpPr>
        <xdr:cNvPr id="201" name="【橋りょう・トンネル】&#10;一人当たり有形固定資産（償却資産）額最大値テキスト">
          <a:extLst>
            <a:ext uri="{FF2B5EF4-FFF2-40B4-BE49-F238E27FC236}">
              <a16:creationId xmlns:a16="http://schemas.microsoft.com/office/drawing/2014/main" id="{E30EE071-2626-4238-B050-728A5A5429E5}"/>
            </a:ext>
          </a:extLst>
        </xdr:cNvPr>
        <xdr:cNvSpPr txBox="1"/>
      </xdr:nvSpPr>
      <xdr:spPr>
        <a:xfrm>
          <a:off x="10515600" y="9592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44565</xdr:rowOff>
    </xdr:from>
    <xdr:to>
      <xdr:col>55</xdr:col>
      <xdr:colOff>88900</xdr:colOff>
      <xdr:row>57</xdr:row>
      <xdr:rowOff>44565</xdr:rowOff>
    </xdr:to>
    <xdr:cxnSp macro="">
      <xdr:nvCxnSpPr>
        <xdr:cNvPr id="202" name="直線コネクタ 201">
          <a:extLst>
            <a:ext uri="{FF2B5EF4-FFF2-40B4-BE49-F238E27FC236}">
              <a16:creationId xmlns:a16="http://schemas.microsoft.com/office/drawing/2014/main" id="{F0ADB8EE-800E-4AC4-98E9-80A8A252E1E2}"/>
            </a:ext>
          </a:extLst>
        </xdr:cNvPr>
        <xdr:cNvCxnSpPr/>
      </xdr:nvCxnSpPr>
      <xdr:spPr>
        <a:xfrm>
          <a:off x="10388600" y="981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30611</xdr:rowOff>
    </xdr:from>
    <xdr:ext cx="599010" cy="259045"/>
    <xdr:sp macro="" textlink="">
      <xdr:nvSpPr>
        <xdr:cNvPr id="203" name="【橋りょう・トンネル】&#10;一人当たり有形固定資産（償却資産）額平均値テキスト">
          <a:extLst>
            <a:ext uri="{FF2B5EF4-FFF2-40B4-BE49-F238E27FC236}">
              <a16:creationId xmlns:a16="http://schemas.microsoft.com/office/drawing/2014/main" id="{15688D59-8CE5-462B-A8B5-5645790E8467}"/>
            </a:ext>
          </a:extLst>
        </xdr:cNvPr>
        <xdr:cNvSpPr txBox="1"/>
      </xdr:nvSpPr>
      <xdr:spPr>
        <a:xfrm>
          <a:off x="10515600" y="106605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7734</xdr:rowOff>
    </xdr:from>
    <xdr:to>
      <xdr:col>55</xdr:col>
      <xdr:colOff>50800</xdr:colOff>
      <xdr:row>63</xdr:row>
      <xdr:rowOff>109334</xdr:rowOff>
    </xdr:to>
    <xdr:sp macro="" textlink="">
      <xdr:nvSpPr>
        <xdr:cNvPr id="204" name="フローチャート: 判断 203">
          <a:extLst>
            <a:ext uri="{FF2B5EF4-FFF2-40B4-BE49-F238E27FC236}">
              <a16:creationId xmlns:a16="http://schemas.microsoft.com/office/drawing/2014/main" id="{763A1AA7-DFB1-451B-9436-4C45AE4873FD}"/>
            </a:ext>
          </a:extLst>
        </xdr:cNvPr>
        <xdr:cNvSpPr/>
      </xdr:nvSpPr>
      <xdr:spPr>
        <a:xfrm>
          <a:off x="10426700" y="1080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60423</xdr:rowOff>
    </xdr:from>
    <xdr:to>
      <xdr:col>50</xdr:col>
      <xdr:colOff>165100</xdr:colOff>
      <xdr:row>63</xdr:row>
      <xdr:rowOff>162023</xdr:rowOff>
    </xdr:to>
    <xdr:sp macro="" textlink="">
      <xdr:nvSpPr>
        <xdr:cNvPr id="205" name="フローチャート: 判断 204">
          <a:extLst>
            <a:ext uri="{FF2B5EF4-FFF2-40B4-BE49-F238E27FC236}">
              <a16:creationId xmlns:a16="http://schemas.microsoft.com/office/drawing/2014/main" id="{FA173DEB-8B4F-4CF1-816F-36C3671950AC}"/>
            </a:ext>
          </a:extLst>
        </xdr:cNvPr>
        <xdr:cNvSpPr/>
      </xdr:nvSpPr>
      <xdr:spPr>
        <a:xfrm>
          <a:off x="9588500" y="1086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61761</xdr:rowOff>
    </xdr:from>
    <xdr:to>
      <xdr:col>46</xdr:col>
      <xdr:colOff>38100</xdr:colOff>
      <xdr:row>63</xdr:row>
      <xdr:rowOff>163361</xdr:rowOff>
    </xdr:to>
    <xdr:sp macro="" textlink="">
      <xdr:nvSpPr>
        <xdr:cNvPr id="206" name="フローチャート: 判断 205">
          <a:extLst>
            <a:ext uri="{FF2B5EF4-FFF2-40B4-BE49-F238E27FC236}">
              <a16:creationId xmlns:a16="http://schemas.microsoft.com/office/drawing/2014/main" id="{9700872B-99B7-4E14-8C6A-BBA65BAC0BBC}"/>
            </a:ext>
          </a:extLst>
        </xdr:cNvPr>
        <xdr:cNvSpPr/>
      </xdr:nvSpPr>
      <xdr:spPr>
        <a:xfrm>
          <a:off x="8699500" y="1086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65508</xdr:rowOff>
    </xdr:from>
    <xdr:to>
      <xdr:col>41</xdr:col>
      <xdr:colOff>101600</xdr:colOff>
      <xdr:row>63</xdr:row>
      <xdr:rowOff>167108</xdr:rowOff>
    </xdr:to>
    <xdr:sp macro="" textlink="">
      <xdr:nvSpPr>
        <xdr:cNvPr id="207" name="フローチャート: 判断 206">
          <a:extLst>
            <a:ext uri="{FF2B5EF4-FFF2-40B4-BE49-F238E27FC236}">
              <a16:creationId xmlns:a16="http://schemas.microsoft.com/office/drawing/2014/main" id="{20484DB3-3691-4DA4-B9E6-FE60D6F77692}"/>
            </a:ext>
          </a:extLst>
        </xdr:cNvPr>
        <xdr:cNvSpPr/>
      </xdr:nvSpPr>
      <xdr:spPr>
        <a:xfrm>
          <a:off x="7810500" y="1086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64017</xdr:rowOff>
    </xdr:from>
    <xdr:to>
      <xdr:col>36</xdr:col>
      <xdr:colOff>165100</xdr:colOff>
      <xdr:row>63</xdr:row>
      <xdr:rowOff>165617</xdr:rowOff>
    </xdr:to>
    <xdr:sp macro="" textlink="">
      <xdr:nvSpPr>
        <xdr:cNvPr id="208" name="フローチャート: 判断 207">
          <a:extLst>
            <a:ext uri="{FF2B5EF4-FFF2-40B4-BE49-F238E27FC236}">
              <a16:creationId xmlns:a16="http://schemas.microsoft.com/office/drawing/2014/main" id="{C18F8CF4-F63D-425F-AB87-D7F865765C85}"/>
            </a:ext>
          </a:extLst>
        </xdr:cNvPr>
        <xdr:cNvSpPr/>
      </xdr:nvSpPr>
      <xdr:spPr>
        <a:xfrm>
          <a:off x="6921500" y="108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AE9AA476-00C5-4F1A-A531-C91B958632D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CB1BE26B-1C0B-4009-A1BC-95DDFECDFB8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22950C0A-0BE9-4CBA-8571-D0C7543CF68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B6B8ADB2-0CDF-4DB4-8A5B-F8D368AC6E2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77D770C8-0F97-43B3-9FCC-0E8FF9BD21A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86825</xdr:rowOff>
    </xdr:from>
    <xdr:to>
      <xdr:col>55</xdr:col>
      <xdr:colOff>50800</xdr:colOff>
      <xdr:row>64</xdr:row>
      <xdr:rowOff>16975</xdr:rowOff>
    </xdr:to>
    <xdr:sp macro="" textlink="">
      <xdr:nvSpPr>
        <xdr:cNvPr id="214" name="楕円 213">
          <a:extLst>
            <a:ext uri="{FF2B5EF4-FFF2-40B4-BE49-F238E27FC236}">
              <a16:creationId xmlns:a16="http://schemas.microsoft.com/office/drawing/2014/main" id="{77518F07-D2FF-4265-8BAF-8CFDC9FF66B9}"/>
            </a:ext>
          </a:extLst>
        </xdr:cNvPr>
        <xdr:cNvSpPr/>
      </xdr:nvSpPr>
      <xdr:spPr>
        <a:xfrm>
          <a:off x="10426700" y="1088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1752</xdr:rowOff>
    </xdr:from>
    <xdr:ext cx="599010" cy="259045"/>
    <xdr:sp macro="" textlink="">
      <xdr:nvSpPr>
        <xdr:cNvPr id="215" name="【橋りょう・トンネル】&#10;一人当たり有形固定資産（償却資産）額該当値テキスト">
          <a:extLst>
            <a:ext uri="{FF2B5EF4-FFF2-40B4-BE49-F238E27FC236}">
              <a16:creationId xmlns:a16="http://schemas.microsoft.com/office/drawing/2014/main" id="{EFDF57DC-B062-477E-BA2B-89E1440732B0}"/>
            </a:ext>
          </a:extLst>
        </xdr:cNvPr>
        <xdr:cNvSpPr txBox="1"/>
      </xdr:nvSpPr>
      <xdr:spPr>
        <a:xfrm>
          <a:off x="10515600" y="1080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86461</xdr:rowOff>
    </xdr:from>
    <xdr:to>
      <xdr:col>50</xdr:col>
      <xdr:colOff>165100</xdr:colOff>
      <xdr:row>64</xdr:row>
      <xdr:rowOff>16611</xdr:rowOff>
    </xdr:to>
    <xdr:sp macro="" textlink="">
      <xdr:nvSpPr>
        <xdr:cNvPr id="216" name="楕円 215">
          <a:extLst>
            <a:ext uri="{FF2B5EF4-FFF2-40B4-BE49-F238E27FC236}">
              <a16:creationId xmlns:a16="http://schemas.microsoft.com/office/drawing/2014/main" id="{B9B4EDB2-49ED-4F95-A609-3539AE1F85F5}"/>
            </a:ext>
          </a:extLst>
        </xdr:cNvPr>
        <xdr:cNvSpPr/>
      </xdr:nvSpPr>
      <xdr:spPr>
        <a:xfrm>
          <a:off x="9588500" y="1088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137261</xdr:rowOff>
    </xdr:from>
    <xdr:to>
      <xdr:col>55</xdr:col>
      <xdr:colOff>0</xdr:colOff>
      <xdr:row>63</xdr:row>
      <xdr:rowOff>137625</xdr:rowOff>
    </xdr:to>
    <xdr:cxnSp macro="">
      <xdr:nvCxnSpPr>
        <xdr:cNvPr id="217" name="直線コネクタ 216">
          <a:extLst>
            <a:ext uri="{FF2B5EF4-FFF2-40B4-BE49-F238E27FC236}">
              <a16:creationId xmlns:a16="http://schemas.microsoft.com/office/drawing/2014/main" id="{621761AE-A81B-4D38-9B1D-650C5DDC8D6F}"/>
            </a:ext>
          </a:extLst>
        </xdr:cNvPr>
        <xdr:cNvCxnSpPr/>
      </xdr:nvCxnSpPr>
      <xdr:spPr>
        <a:xfrm>
          <a:off x="9639300" y="10938611"/>
          <a:ext cx="838200" cy="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7100</xdr:rowOff>
    </xdr:from>
    <xdr:ext cx="599010" cy="259045"/>
    <xdr:sp macro="" textlink="">
      <xdr:nvSpPr>
        <xdr:cNvPr id="218" name="n_1aveValue【橋りょう・トンネル】&#10;一人当たり有形固定資産（償却資産）額">
          <a:extLst>
            <a:ext uri="{FF2B5EF4-FFF2-40B4-BE49-F238E27FC236}">
              <a16:creationId xmlns:a16="http://schemas.microsoft.com/office/drawing/2014/main" id="{4485D941-DE3C-49EC-9B67-C2FBF54E619D}"/>
            </a:ext>
          </a:extLst>
        </xdr:cNvPr>
        <xdr:cNvSpPr txBox="1"/>
      </xdr:nvSpPr>
      <xdr:spPr>
        <a:xfrm>
          <a:off x="9327095" y="1063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8438</xdr:rowOff>
    </xdr:from>
    <xdr:ext cx="599010" cy="259045"/>
    <xdr:sp macro="" textlink="">
      <xdr:nvSpPr>
        <xdr:cNvPr id="219" name="n_2aveValue【橋りょう・トンネル】&#10;一人当たり有形固定資産（償却資産）額">
          <a:extLst>
            <a:ext uri="{FF2B5EF4-FFF2-40B4-BE49-F238E27FC236}">
              <a16:creationId xmlns:a16="http://schemas.microsoft.com/office/drawing/2014/main" id="{4466008A-59FE-4400-B2E3-B5639E35C61B}"/>
            </a:ext>
          </a:extLst>
        </xdr:cNvPr>
        <xdr:cNvSpPr txBox="1"/>
      </xdr:nvSpPr>
      <xdr:spPr>
        <a:xfrm>
          <a:off x="8450795" y="1063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12185</xdr:rowOff>
    </xdr:from>
    <xdr:ext cx="599010" cy="259045"/>
    <xdr:sp macro="" textlink="">
      <xdr:nvSpPr>
        <xdr:cNvPr id="220" name="n_3aveValue【橋りょう・トンネル】&#10;一人当たり有形固定資産（償却資産）額">
          <a:extLst>
            <a:ext uri="{FF2B5EF4-FFF2-40B4-BE49-F238E27FC236}">
              <a16:creationId xmlns:a16="http://schemas.microsoft.com/office/drawing/2014/main" id="{B0B97173-BE9F-4FCD-BDE1-BA45B5789849}"/>
            </a:ext>
          </a:extLst>
        </xdr:cNvPr>
        <xdr:cNvSpPr txBox="1"/>
      </xdr:nvSpPr>
      <xdr:spPr>
        <a:xfrm>
          <a:off x="7561795" y="10642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10694</xdr:rowOff>
    </xdr:from>
    <xdr:ext cx="599010" cy="259045"/>
    <xdr:sp macro="" textlink="">
      <xdr:nvSpPr>
        <xdr:cNvPr id="221" name="n_4aveValue【橋りょう・トンネル】&#10;一人当たり有形固定資産（償却資産）額">
          <a:extLst>
            <a:ext uri="{FF2B5EF4-FFF2-40B4-BE49-F238E27FC236}">
              <a16:creationId xmlns:a16="http://schemas.microsoft.com/office/drawing/2014/main" id="{1C7633E2-10AF-469D-8312-0C3F0F017E61}"/>
            </a:ext>
          </a:extLst>
        </xdr:cNvPr>
        <xdr:cNvSpPr txBox="1"/>
      </xdr:nvSpPr>
      <xdr:spPr>
        <a:xfrm>
          <a:off x="6672795" y="10640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7738</xdr:rowOff>
    </xdr:from>
    <xdr:ext cx="599010" cy="259045"/>
    <xdr:sp macro="" textlink="">
      <xdr:nvSpPr>
        <xdr:cNvPr id="222" name="n_1mainValue【橋りょう・トンネル】&#10;一人当たり有形固定資産（償却資産）額">
          <a:extLst>
            <a:ext uri="{FF2B5EF4-FFF2-40B4-BE49-F238E27FC236}">
              <a16:creationId xmlns:a16="http://schemas.microsoft.com/office/drawing/2014/main" id="{5C9B4AEA-70CA-447D-8C9A-5439F1075BC2}"/>
            </a:ext>
          </a:extLst>
        </xdr:cNvPr>
        <xdr:cNvSpPr txBox="1"/>
      </xdr:nvSpPr>
      <xdr:spPr>
        <a:xfrm>
          <a:off x="9327095" y="1098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FB5E208B-BDF4-46F2-B6E1-6EABEC52020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1F2A32E3-5BDD-4F24-AE19-E244D37092F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8C90173D-A930-451D-B5FD-DBD14237738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0129E424-4B92-42A5-AFDF-79FD4BA7FA2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A40052CB-2565-4D2E-879D-F306EA1330D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F765BDA3-9B20-4EFD-AA64-0C50485DF41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F250C56E-DF61-419E-B156-F68ED02F212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AC4C9DA2-0F81-4CFA-9C05-8A2AD2A294F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a:extLst>
            <a:ext uri="{FF2B5EF4-FFF2-40B4-BE49-F238E27FC236}">
              <a16:creationId xmlns:a16="http://schemas.microsoft.com/office/drawing/2014/main" id="{B30AEA35-FC93-479F-B1BA-4D21E65EEDB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0ABC606A-AD05-4D33-8BBD-06047989469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3" name="テキスト ボックス 232">
          <a:extLst>
            <a:ext uri="{FF2B5EF4-FFF2-40B4-BE49-F238E27FC236}">
              <a16:creationId xmlns:a16="http://schemas.microsoft.com/office/drawing/2014/main" id="{EA202399-8E37-4CAD-9AB9-38DD2F1724A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a:extLst>
            <a:ext uri="{FF2B5EF4-FFF2-40B4-BE49-F238E27FC236}">
              <a16:creationId xmlns:a16="http://schemas.microsoft.com/office/drawing/2014/main" id="{D2943CB0-D08D-472E-816E-50967355E26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35" name="テキスト ボックス 234">
          <a:extLst>
            <a:ext uri="{FF2B5EF4-FFF2-40B4-BE49-F238E27FC236}">
              <a16:creationId xmlns:a16="http://schemas.microsoft.com/office/drawing/2014/main" id="{D892886E-A750-4FB1-8341-EB9EB04961B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a:extLst>
            <a:ext uri="{FF2B5EF4-FFF2-40B4-BE49-F238E27FC236}">
              <a16:creationId xmlns:a16="http://schemas.microsoft.com/office/drawing/2014/main" id="{9D948989-9F1A-40FF-BD47-88F9A73B04A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a:extLst>
            <a:ext uri="{FF2B5EF4-FFF2-40B4-BE49-F238E27FC236}">
              <a16:creationId xmlns:a16="http://schemas.microsoft.com/office/drawing/2014/main" id="{64E8A22E-102B-46EC-BCC9-08DF0079B23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a:extLst>
            <a:ext uri="{FF2B5EF4-FFF2-40B4-BE49-F238E27FC236}">
              <a16:creationId xmlns:a16="http://schemas.microsoft.com/office/drawing/2014/main" id="{41BB6D87-7853-4CC0-A097-BC431C3114F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a:extLst>
            <a:ext uri="{FF2B5EF4-FFF2-40B4-BE49-F238E27FC236}">
              <a16:creationId xmlns:a16="http://schemas.microsoft.com/office/drawing/2014/main" id="{EDD411FF-6222-4E25-8F57-2DA411079EE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a:extLst>
            <a:ext uri="{FF2B5EF4-FFF2-40B4-BE49-F238E27FC236}">
              <a16:creationId xmlns:a16="http://schemas.microsoft.com/office/drawing/2014/main" id="{552AAE8E-D618-4C10-8FB4-9B8E5A52A38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a:extLst>
            <a:ext uri="{FF2B5EF4-FFF2-40B4-BE49-F238E27FC236}">
              <a16:creationId xmlns:a16="http://schemas.microsoft.com/office/drawing/2014/main" id="{A797E102-F44A-404C-B3CC-5DA85D2E71C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a:extLst>
            <a:ext uri="{FF2B5EF4-FFF2-40B4-BE49-F238E27FC236}">
              <a16:creationId xmlns:a16="http://schemas.microsoft.com/office/drawing/2014/main" id="{716F36D4-3EE0-4DD3-A375-481919075DA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3" name="テキスト ボックス 242">
          <a:extLst>
            <a:ext uri="{FF2B5EF4-FFF2-40B4-BE49-F238E27FC236}">
              <a16:creationId xmlns:a16="http://schemas.microsoft.com/office/drawing/2014/main" id="{BFAB4076-5E79-4509-AAB8-77634774B69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a:extLst>
            <a:ext uri="{FF2B5EF4-FFF2-40B4-BE49-F238E27FC236}">
              <a16:creationId xmlns:a16="http://schemas.microsoft.com/office/drawing/2014/main" id="{43CAC0FA-484A-4265-AF37-782FC59952D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45" name="テキスト ボックス 244">
          <a:extLst>
            <a:ext uri="{FF2B5EF4-FFF2-40B4-BE49-F238E27FC236}">
              <a16:creationId xmlns:a16="http://schemas.microsoft.com/office/drawing/2014/main" id="{B5AE817C-3027-46EB-A110-910EACE14D5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a:extLst>
            <a:ext uri="{FF2B5EF4-FFF2-40B4-BE49-F238E27FC236}">
              <a16:creationId xmlns:a16="http://schemas.microsoft.com/office/drawing/2014/main" id="{7986A78A-AE53-4634-9293-E89DD67D4C6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49530</xdr:rowOff>
    </xdr:from>
    <xdr:to>
      <xdr:col>24</xdr:col>
      <xdr:colOff>62865</xdr:colOff>
      <xdr:row>86</xdr:row>
      <xdr:rowOff>114300</xdr:rowOff>
    </xdr:to>
    <xdr:cxnSp macro="">
      <xdr:nvCxnSpPr>
        <xdr:cNvPr id="247" name="直線コネクタ 246">
          <a:extLst>
            <a:ext uri="{FF2B5EF4-FFF2-40B4-BE49-F238E27FC236}">
              <a16:creationId xmlns:a16="http://schemas.microsoft.com/office/drawing/2014/main" id="{F8CA337C-3478-4DA8-B418-EEBBA37958C0}"/>
            </a:ext>
          </a:extLst>
        </xdr:cNvPr>
        <xdr:cNvCxnSpPr/>
      </xdr:nvCxnSpPr>
      <xdr:spPr>
        <a:xfrm flipV="1">
          <a:off x="4634865" y="1325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48" name="【公営住宅】&#10;有形固定資産減価償却率最小値テキスト">
          <a:extLst>
            <a:ext uri="{FF2B5EF4-FFF2-40B4-BE49-F238E27FC236}">
              <a16:creationId xmlns:a16="http://schemas.microsoft.com/office/drawing/2014/main" id="{A3009109-2E87-4983-BB2E-173A7EC9F708}"/>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49" name="直線コネクタ 248">
          <a:extLst>
            <a:ext uri="{FF2B5EF4-FFF2-40B4-BE49-F238E27FC236}">
              <a16:creationId xmlns:a16="http://schemas.microsoft.com/office/drawing/2014/main" id="{5EAFAAE2-38DA-40BF-9772-1CD1F243338A}"/>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167657</xdr:rowOff>
    </xdr:from>
    <xdr:ext cx="405111" cy="259045"/>
    <xdr:sp macro="" textlink="">
      <xdr:nvSpPr>
        <xdr:cNvPr id="250" name="【公営住宅】&#10;有形固定資産減価償却率最大値テキスト">
          <a:extLst>
            <a:ext uri="{FF2B5EF4-FFF2-40B4-BE49-F238E27FC236}">
              <a16:creationId xmlns:a16="http://schemas.microsoft.com/office/drawing/2014/main" id="{3646B8BD-4F2C-43C0-A145-EBFDCD5968BD}"/>
            </a:ext>
          </a:extLst>
        </xdr:cNvPr>
        <xdr:cNvSpPr txBox="1"/>
      </xdr:nvSpPr>
      <xdr:spPr>
        <a:xfrm>
          <a:off x="4673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49530</xdr:rowOff>
    </xdr:from>
    <xdr:to>
      <xdr:col>24</xdr:col>
      <xdr:colOff>152400</xdr:colOff>
      <xdr:row>77</xdr:row>
      <xdr:rowOff>49530</xdr:rowOff>
    </xdr:to>
    <xdr:cxnSp macro="">
      <xdr:nvCxnSpPr>
        <xdr:cNvPr id="251" name="直線コネクタ 250">
          <a:extLst>
            <a:ext uri="{FF2B5EF4-FFF2-40B4-BE49-F238E27FC236}">
              <a16:creationId xmlns:a16="http://schemas.microsoft.com/office/drawing/2014/main" id="{18277A84-6176-4F19-AF1D-9DF0BBD75436}"/>
            </a:ext>
          </a:extLst>
        </xdr:cNvPr>
        <xdr:cNvCxnSpPr/>
      </xdr:nvCxnSpPr>
      <xdr:spPr>
        <a:xfrm>
          <a:off x="4546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38116</xdr:rowOff>
    </xdr:from>
    <xdr:ext cx="405111" cy="259045"/>
    <xdr:sp macro="" textlink="">
      <xdr:nvSpPr>
        <xdr:cNvPr id="252" name="【公営住宅】&#10;有形固定資産減価償却率平均値テキスト">
          <a:extLst>
            <a:ext uri="{FF2B5EF4-FFF2-40B4-BE49-F238E27FC236}">
              <a16:creationId xmlns:a16="http://schemas.microsoft.com/office/drawing/2014/main" id="{E8C9853C-48D6-410C-97C7-73D5E12F94BB}"/>
            </a:ext>
          </a:extLst>
        </xdr:cNvPr>
        <xdr:cNvSpPr txBox="1"/>
      </xdr:nvSpPr>
      <xdr:spPr>
        <a:xfrm>
          <a:off x="4673600" y="14268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253" name="フローチャート: 判断 252">
          <a:extLst>
            <a:ext uri="{FF2B5EF4-FFF2-40B4-BE49-F238E27FC236}">
              <a16:creationId xmlns:a16="http://schemas.microsoft.com/office/drawing/2014/main" id="{C5F0263A-E0C9-402E-9D2E-8831118B79EE}"/>
            </a:ext>
          </a:extLst>
        </xdr:cNvPr>
        <xdr:cNvSpPr/>
      </xdr:nvSpPr>
      <xdr:spPr>
        <a:xfrm>
          <a:off x="4584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254" name="フローチャート: 判断 253">
          <a:extLst>
            <a:ext uri="{FF2B5EF4-FFF2-40B4-BE49-F238E27FC236}">
              <a16:creationId xmlns:a16="http://schemas.microsoft.com/office/drawing/2014/main" id="{DDB52889-C581-4936-846A-83D038F6387D}"/>
            </a:ext>
          </a:extLst>
        </xdr:cNvPr>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55" name="フローチャート: 判断 254">
          <a:extLst>
            <a:ext uri="{FF2B5EF4-FFF2-40B4-BE49-F238E27FC236}">
              <a16:creationId xmlns:a16="http://schemas.microsoft.com/office/drawing/2014/main" id="{B4282F36-0F06-48CB-A0EF-2A2EF5C806F1}"/>
            </a:ext>
          </a:extLst>
        </xdr:cNvPr>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114936</xdr:rowOff>
    </xdr:from>
    <xdr:to>
      <xdr:col>10</xdr:col>
      <xdr:colOff>165100</xdr:colOff>
      <xdr:row>82</xdr:row>
      <xdr:rowOff>45086</xdr:rowOff>
    </xdr:to>
    <xdr:sp macro="" textlink="">
      <xdr:nvSpPr>
        <xdr:cNvPr id="256" name="フローチャート: 判断 255">
          <a:extLst>
            <a:ext uri="{FF2B5EF4-FFF2-40B4-BE49-F238E27FC236}">
              <a16:creationId xmlns:a16="http://schemas.microsoft.com/office/drawing/2014/main" id="{21DD070A-D04E-4E53-A972-4B12551E1EBA}"/>
            </a:ext>
          </a:extLst>
        </xdr:cNvPr>
        <xdr:cNvSpPr/>
      </xdr:nvSpPr>
      <xdr:spPr>
        <a:xfrm>
          <a:off x="1968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130175</xdr:rowOff>
    </xdr:from>
    <xdr:to>
      <xdr:col>6</xdr:col>
      <xdr:colOff>38100</xdr:colOff>
      <xdr:row>82</xdr:row>
      <xdr:rowOff>60325</xdr:rowOff>
    </xdr:to>
    <xdr:sp macro="" textlink="">
      <xdr:nvSpPr>
        <xdr:cNvPr id="257" name="フローチャート: 判断 256">
          <a:extLst>
            <a:ext uri="{FF2B5EF4-FFF2-40B4-BE49-F238E27FC236}">
              <a16:creationId xmlns:a16="http://schemas.microsoft.com/office/drawing/2014/main" id="{BA0EBB4C-1BA2-4CB6-A076-92720A2110CD}"/>
            </a:ext>
          </a:extLst>
        </xdr:cNvPr>
        <xdr:cNvSpPr/>
      </xdr:nvSpPr>
      <xdr:spPr>
        <a:xfrm>
          <a:off x="1079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EA04E0A4-0F8F-4A9D-8E19-0A3F1756CED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3885EF75-773B-494F-BFA0-2259C2CA739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FC5D089F-A1ED-44F4-8DC9-C707B2E9791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896E91F7-AD5A-470C-B8C7-8C0B754079B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77D10218-AFFF-4444-ADA8-2077F37F515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63" name="楕円 262">
          <a:extLst>
            <a:ext uri="{FF2B5EF4-FFF2-40B4-BE49-F238E27FC236}">
              <a16:creationId xmlns:a16="http://schemas.microsoft.com/office/drawing/2014/main" id="{EFBE6707-C3DC-410E-8834-A5077EE3A58E}"/>
            </a:ext>
          </a:extLst>
        </xdr:cNvPr>
        <xdr:cNvSpPr/>
      </xdr:nvSpPr>
      <xdr:spPr>
        <a:xfrm>
          <a:off x="45847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162577</xdr:rowOff>
    </xdr:from>
    <xdr:ext cx="405111" cy="259045"/>
    <xdr:sp macro="" textlink="">
      <xdr:nvSpPr>
        <xdr:cNvPr id="264" name="【公営住宅】&#10;有形固定資産減価償却率該当値テキスト">
          <a:extLst>
            <a:ext uri="{FF2B5EF4-FFF2-40B4-BE49-F238E27FC236}">
              <a16:creationId xmlns:a16="http://schemas.microsoft.com/office/drawing/2014/main" id="{5CC46D4E-996D-4356-8A14-48DD61854834}"/>
            </a:ext>
          </a:extLst>
        </xdr:cNvPr>
        <xdr:cNvSpPr txBox="1"/>
      </xdr:nvSpPr>
      <xdr:spPr>
        <a:xfrm>
          <a:off x="4673600"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92075</xdr:rowOff>
    </xdr:from>
    <xdr:to>
      <xdr:col>20</xdr:col>
      <xdr:colOff>38100</xdr:colOff>
      <xdr:row>82</xdr:row>
      <xdr:rowOff>22225</xdr:rowOff>
    </xdr:to>
    <xdr:sp macro="" textlink="">
      <xdr:nvSpPr>
        <xdr:cNvPr id="265" name="楕円 264">
          <a:extLst>
            <a:ext uri="{FF2B5EF4-FFF2-40B4-BE49-F238E27FC236}">
              <a16:creationId xmlns:a16="http://schemas.microsoft.com/office/drawing/2014/main" id="{F0DF5ADE-9B21-49F4-ACB5-3C539D3F8ED1}"/>
            </a:ext>
          </a:extLst>
        </xdr:cNvPr>
        <xdr:cNvSpPr/>
      </xdr:nvSpPr>
      <xdr:spPr>
        <a:xfrm>
          <a:off x="3746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142875</xdr:rowOff>
    </xdr:from>
    <xdr:to>
      <xdr:col>24</xdr:col>
      <xdr:colOff>63500</xdr:colOff>
      <xdr:row>82</xdr:row>
      <xdr:rowOff>19050</xdr:rowOff>
    </xdr:to>
    <xdr:cxnSp macro="">
      <xdr:nvCxnSpPr>
        <xdr:cNvPr id="266" name="直線コネクタ 265">
          <a:extLst>
            <a:ext uri="{FF2B5EF4-FFF2-40B4-BE49-F238E27FC236}">
              <a16:creationId xmlns:a16="http://schemas.microsoft.com/office/drawing/2014/main" id="{6A36109B-54BE-47AA-AF14-89E3C1FB93CB}"/>
            </a:ext>
          </a:extLst>
        </xdr:cNvPr>
        <xdr:cNvCxnSpPr/>
      </xdr:nvCxnSpPr>
      <xdr:spPr>
        <a:xfrm>
          <a:off x="3797300" y="140303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40022</xdr:rowOff>
    </xdr:from>
    <xdr:ext cx="405111" cy="259045"/>
    <xdr:sp macro="" textlink="">
      <xdr:nvSpPr>
        <xdr:cNvPr id="267" name="n_1aveValue【公営住宅】&#10;有形固定資産減価償却率">
          <a:extLst>
            <a:ext uri="{FF2B5EF4-FFF2-40B4-BE49-F238E27FC236}">
              <a16:creationId xmlns:a16="http://schemas.microsoft.com/office/drawing/2014/main" id="{1F8EEB8A-84CF-4D2E-AB98-1C1AA034D52E}"/>
            </a:ext>
          </a:extLst>
        </xdr:cNvPr>
        <xdr:cNvSpPr txBox="1"/>
      </xdr:nvSpPr>
      <xdr:spPr>
        <a:xfrm>
          <a:off x="3582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268" name="n_2aveValue【公営住宅】&#10;有形固定資産減価償却率">
          <a:extLst>
            <a:ext uri="{FF2B5EF4-FFF2-40B4-BE49-F238E27FC236}">
              <a16:creationId xmlns:a16="http://schemas.microsoft.com/office/drawing/2014/main" id="{F6B089E4-9813-4F8E-AE42-03F1C8CD1935}"/>
            </a:ext>
          </a:extLst>
        </xdr:cNvPr>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61613</xdr:rowOff>
    </xdr:from>
    <xdr:ext cx="405111" cy="259045"/>
    <xdr:sp macro="" textlink="">
      <xdr:nvSpPr>
        <xdr:cNvPr id="269" name="n_3aveValue【公営住宅】&#10;有形固定資産減価償却率">
          <a:extLst>
            <a:ext uri="{FF2B5EF4-FFF2-40B4-BE49-F238E27FC236}">
              <a16:creationId xmlns:a16="http://schemas.microsoft.com/office/drawing/2014/main" id="{33BC95A6-4D8C-4050-9038-577DF178BA2C}"/>
            </a:ext>
          </a:extLst>
        </xdr:cNvPr>
        <xdr:cNvSpPr txBox="1"/>
      </xdr:nvSpPr>
      <xdr:spPr>
        <a:xfrm>
          <a:off x="1816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76852</xdr:rowOff>
    </xdr:from>
    <xdr:ext cx="405111" cy="259045"/>
    <xdr:sp macro="" textlink="">
      <xdr:nvSpPr>
        <xdr:cNvPr id="270" name="n_4aveValue【公営住宅】&#10;有形固定資産減価償却率">
          <a:extLst>
            <a:ext uri="{FF2B5EF4-FFF2-40B4-BE49-F238E27FC236}">
              <a16:creationId xmlns:a16="http://schemas.microsoft.com/office/drawing/2014/main" id="{C47B2BA0-1A31-41AD-B85B-75A774176C28}"/>
            </a:ext>
          </a:extLst>
        </xdr:cNvPr>
        <xdr:cNvSpPr txBox="1"/>
      </xdr:nvSpPr>
      <xdr:spPr>
        <a:xfrm>
          <a:off x="927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38752</xdr:rowOff>
    </xdr:from>
    <xdr:ext cx="405111" cy="259045"/>
    <xdr:sp macro="" textlink="">
      <xdr:nvSpPr>
        <xdr:cNvPr id="271" name="n_1mainValue【公営住宅】&#10;有形固定資産減価償却率">
          <a:extLst>
            <a:ext uri="{FF2B5EF4-FFF2-40B4-BE49-F238E27FC236}">
              <a16:creationId xmlns:a16="http://schemas.microsoft.com/office/drawing/2014/main" id="{C6DC8ABF-37BB-461D-855E-E60856EFA157}"/>
            </a:ext>
          </a:extLst>
        </xdr:cNvPr>
        <xdr:cNvSpPr txBox="1"/>
      </xdr:nvSpPr>
      <xdr:spPr>
        <a:xfrm>
          <a:off x="3582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C12A95B2-5ACA-4453-868A-ECE35176BC4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8001B086-1C0F-4390-9144-18219CCF580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DA70F40F-C300-436A-BD49-403D8F6EC73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33A55376-F355-4388-90B4-C2E67B9BBB9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08376A6E-FC6C-4EFB-8327-EF2220AF360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54A43029-64A3-4775-B002-E11AA89B2AF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E1432B06-4428-4656-8A13-E97FE9344B0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2F8DF6C3-4920-4EB7-873F-6B6119ED5E4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a:extLst>
            <a:ext uri="{FF2B5EF4-FFF2-40B4-BE49-F238E27FC236}">
              <a16:creationId xmlns:a16="http://schemas.microsoft.com/office/drawing/2014/main" id="{77C7D246-3E80-430B-9CFD-040461A812B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a:extLst>
            <a:ext uri="{FF2B5EF4-FFF2-40B4-BE49-F238E27FC236}">
              <a16:creationId xmlns:a16="http://schemas.microsoft.com/office/drawing/2014/main" id="{710138A4-F6CA-4F7A-A499-B10C3718007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2" name="直線コネクタ 281">
          <a:extLst>
            <a:ext uri="{FF2B5EF4-FFF2-40B4-BE49-F238E27FC236}">
              <a16:creationId xmlns:a16="http://schemas.microsoft.com/office/drawing/2014/main" id="{FEE99421-C5AB-4114-838E-89C461830E54}"/>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3" name="テキスト ボックス 282">
          <a:extLst>
            <a:ext uri="{FF2B5EF4-FFF2-40B4-BE49-F238E27FC236}">
              <a16:creationId xmlns:a16="http://schemas.microsoft.com/office/drawing/2014/main" id="{5D5555FB-738B-4A6A-AB0B-97683499E22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4" name="直線コネクタ 283">
          <a:extLst>
            <a:ext uri="{FF2B5EF4-FFF2-40B4-BE49-F238E27FC236}">
              <a16:creationId xmlns:a16="http://schemas.microsoft.com/office/drawing/2014/main" id="{4E66C922-AEB5-4661-B81E-EA8A8A271BE8}"/>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5" name="テキスト ボックス 284">
          <a:extLst>
            <a:ext uri="{FF2B5EF4-FFF2-40B4-BE49-F238E27FC236}">
              <a16:creationId xmlns:a16="http://schemas.microsoft.com/office/drawing/2014/main" id="{AA93D3B9-E756-44BF-9947-87BF64813A7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6" name="直線コネクタ 285">
          <a:extLst>
            <a:ext uri="{FF2B5EF4-FFF2-40B4-BE49-F238E27FC236}">
              <a16:creationId xmlns:a16="http://schemas.microsoft.com/office/drawing/2014/main" id="{80C34673-8695-4974-9F92-719ABA5A6C31}"/>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7" name="テキスト ボックス 286">
          <a:extLst>
            <a:ext uri="{FF2B5EF4-FFF2-40B4-BE49-F238E27FC236}">
              <a16:creationId xmlns:a16="http://schemas.microsoft.com/office/drawing/2014/main" id="{09DAD70A-8026-427F-AB90-D9E08E1AF512}"/>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8" name="直線コネクタ 287">
          <a:extLst>
            <a:ext uri="{FF2B5EF4-FFF2-40B4-BE49-F238E27FC236}">
              <a16:creationId xmlns:a16="http://schemas.microsoft.com/office/drawing/2014/main" id="{3EAE5A12-9F4C-4798-89A5-ACACAD81556E}"/>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9" name="テキスト ボックス 288">
          <a:extLst>
            <a:ext uri="{FF2B5EF4-FFF2-40B4-BE49-F238E27FC236}">
              <a16:creationId xmlns:a16="http://schemas.microsoft.com/office/drawing/2014/main" id="{A7E7E502-50AB-4E11-A5D1-F0ECAE7CBACF}"/>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0" name="直線コネクタ 289">
          <a:extLst>
            <a:ext uri="{FF2B5EF4-FFF2-40B4-BE49-F238E27FC236}">
              <a16:creationId xmlns:a16="http://schemas.microsoft.com/office/drawing/2014/main" id="{9FF6599B-DC67-4139-96A2-8642555C7354}"/>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1" name="テキスト ボックス 290">
          <a:extLst>
            <a:ext uri="{FF2B5EF4-FFF2-40B4-BE49-F238E27FC236}">
              <a16:creationId xmlns:a16="http://schemas.microsoft.com/office/drawing/2014/main" id="{36049FBF-F652-4216-B1FA-FC1D6CB2C8F8}"/>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2" name="直線コネクタ 291">
          <a:extLst>
            <a:ext uri="{FF2B5EF4-FFF2-40B4-BE49-F238E27FC236}">
              <a16:creationId xmlns:a16="http://schemas.microsoft.com/office/drawing/2014/main" id="{FF6DE76F-D405-40F8-9180-5933AA8992F6}"/>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93" name="テキスト ボックス 292">
          <a:extLst>
            <a:ext uri="{FF2B5EF4-FFF2-40B4-BE49-F238E27FC236}">
              <a16:creationId xmlns:a16="http://schemas.microsoft.com/office/drawing/2014/main" id="{612BA4F4-49DC-4AF1-A51D-635B850BEB27}"/>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4" name="直線コネクタ 293">
          <a:extLst>
            <a:ext uri="{FF2B5EF4-FFF2-40B4-BE49-F238E27FC236}">
              <a16:creationId xmlns:a16="http://schemas.microsoft.com/office/drawing/2014/main" id="{46D8B0E4-E02E-4397-9FF4-8A0B44E3B90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5" name="テキスト ボックス 294">
          <a:extLst>
            <a:ext uri="{FF2B5EF4-FFF2-40B4-BE49-F238E27FC236}">
              <a16:creationId xmlns:a16="http://schemas.microsoft.com/office/drawing/2014/main" id="{6284BC38-1D51-4E9C-B543-58EAF20588E7}"/>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6" name="【公営住宅】&#10;一人当たり面積グラフ枠">
          <a:extLst>
            <a:ext uri="{FF2B5EF4-FFF2-40B4-BE49-F238E27FC236}">
              <a16:creationId xmlns:a16="http://schemas.microsoft.com/office/drawing/2014/main" id="{0992D395-14C6-43F1-952C-60A8D09C98F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69287</xdr:rowOff>
    </xdr:from>
    <xdr:to>
      <xdr:col>54</xdr:col>
      <xdr:colOff>189865</xdr:colOff>
      <xdr:row>86</xdr:row>
      <xdr:rowOff>166605</xdr:rowOff>
    </xdr:to>
    <xdr:cxnSp macro="">
      <xdr:nvCxnSpPr>
        <xdr:cNvPr id="297" name="直線コネクタ 296">
          <a:extLst>
            <a:ext uri="{FF2B5EF4-FFF2-40B4-BE49-F238E27FC236}">
              <a16:creationId xmlns:a16="http://schemas.microsoft.com/office/drawing/2014/main" id="{1D8794DE-8AD4-453D-9FD0-482847BFE97D}"/>
            </a:ext>
          </a:extLst>
        </xdr:cNvPr>
        <xdr:cNvCxnSpPr/>
      </xdr:nvCxnSpPr>
      <xdr:spPr>
        <a:xfrm flipV="1">
          <a:off x="10476865" y="13442387"/>
          <a:ext cx="0" cy="1468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298" name="【公営住宅】&#10;一人当たり面積最小値テキスト">
          <a:extLst>
            <a:ext uri="{FF2B5EF4-FFF2-40B4-BE49-F238E27FC236}">
              <a16:creationId xmlns:a16="http://schemas.microsoft.com/office/drawing/2014/main" id="{9C46984D-0E9F-436F-A815-5218BDB2C302}"/>
            </a:ext>
          </a:extLst>
        </xdr:cNvPr>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299" name="直線コネクタ 298">
          <a:extLst>
            <a:ext uri="{FF2B5EF4-FFF2-40B4-BE49-F238E27FC236}">
              <a16:creationId xmlns:a16="http://schemas.microsoft.com/office/drawing/2014/main" id="{13EFB7A6-F192-475B-9AC8-F808396539AD}"/>
            </a:ext>
          </a:extLst>
        </xdr:cNvPr>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15964</xdr:rowOff>
    </xdr:from>
    <xdr:ext cx="469744" cy="259045"/>
    <xdr:sp macro="" textlink="">
      <xdr:nvSpPr>
        <xdr:cNvPr id="300" name="【公営住宅】&#10;一人当たり面積最大値テキスト">
          <a:extLst>
            <a:ext uri="{FF2B5EF4-FFF2-40B4-BE49-F238E27FC236}">
              <a16:creationId xmlns:a16="http://schemas.microsoft.com/office/drawing/2014/main" id="{77258306-409F-4266-AB58-B3762334B17A}"/>
            </a:ext>
          </a:extLst>
        </xdr:cNvPr>
        <xdr:cNvSpPr txBox="1"/>
      </xdr:nvSpPr>
      <xdr:spPr>
        <a:xfrm>
          <a:off x="10515600" y="1321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69287</xdr:rowOff>
    </xdr:from>
    <xdr:to>
      <xdr:col>55</xdr:col>
      <xdr:colOff>88900</xdr:colOff>
      <xdr:row>78</xdr:row>
      <xdr:rowOff>69287</xdr:rowOff>
    </xdr:to>
    <xdr:cxnSp macro="">
      <xdr:nvCxnSpPr>
        <xdr:cNvPr id="301" name="直線コネクタ 300">
          <a:extLst>
            <a:ext uri="{FF2B5EF4-FFF2-40B4-BE49-F238E27FC236}">
              <a16:creationId xmlns:a16="http://schemas.microsoft.com/office/drawing/2014/main" id="{F0ED0062-F14B-47CF-89AC-EF6976A428A7}"/>
            </a:ext>
          </a:extLst>
        </xdr:cNvPr>
        <xdr:cNvCxnSpPr/>
      </xdr:nvCxnSpPr>
      <xdr:spPr>
        <a:xfrm>
          <a:off x="10388600" y="1344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97209</xdr:rowOff>
    </xdr:from>
    <xdr:ext cx="469744" cy="259045"/>
    <xdr:sp macro="" textlink="">
      <xdr:nvSpPr>
        <xdr:cNvPr id="302" name="【公営住宅】&#10;一人当たり面積平均値テキスト">
          <a:extLst>
            <a:ext uri="{FF2B5EF4-FFF2-40B4-BE49-F238E27FC236}">
              <a16:creationId xmlns:a16="http://schemas.microsoft.com/office/drawing/2014/main" id="{92CB6DCD-AC45-4A25-83F2-7FCE94D09962}"/>
            </a:ext>
          </a:extLst>
        </xdr:cNvPr>
        <xdr:cNvSpPr txBox="1"/>
      </xdr:nvSpPr>
      <xdr:spPr>
        <a:xfrm>
          <a:off x="10515600" y="14499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74332</xdr:rowOff>
    </xdr:from>
    <xdr:to>
      <xdr:col>55</xdr:col>
      <xdr:colOff>50800</xdr:colOff>
      <xdr:row>86</xdr:row>
      <xdr:rowOff>4482</xdr:rowOff>
    </xdr:to>
    <xdr:sp macro="" textlink="">
      <xdr:nvSpPr>
        <xdr:cNvPr id="303" name="フローチャート: 判断 302">
          <a:extLst>
            <a:ext uri="{FF2B5EF4-FFF2-40B4-BE49-F238E27FC236}">
              <a16:creationId xmlns:a16="http://schemas.microsoft.com/office/drawing/2014/main" id="{5B60F925-A330-45C7-AE2C-1C3B5F0563AB}"/>
            </a:ext>
          </a:extLst>
        </xdr:cNvPr>
        <xdr:cNvSpPr/>
      </xdr:nvSpPr>
      <xdr:spPr>
        <a:xfrm>
          <a:off x="10426700" y="146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155158</xdr:rowOff>
    </xdr:from>
    <xdr:to>
      <xdr:col>50</xdr:col>
      <xdr:colOff>165100</xdr:colOff>
      <xdr:row>86</xdr:row>
      <xdr:rowOff>85308</xdr:rowOff>
    </xdr:to>
    <xdr:sp macro="" textlink="">
      <xdr:nvSpPr>
        <xdr:cNvPr id="304" name="フローチャート: 判断 303">
          <a:extLst>
            <a:ext uri="{FF2B5EF4-FFF2-40B4-BE49-F238E27FC236}">
              <a16:creationId xmlns:a16="http://schemas.microsoft.com/office/drawing/2014/main" id="{26C946C9-A7F0-4F3F-A135-3E9F44ECCC6B}"/>
            </a:ext>
          </a:extLst>
        </xdr:cNvPr>
        <xdr:cNvSpPr/>
      </xdr:nvSpPr>
      <xdr:spPr>
        <a:xfrm>
          <a:off x="9588500" y="1472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157770</xdr:rowOff>
    </xdr:from>
    <xdr:to>
      <xdr:col>46</xdr:col>
      <xdr:colOff>38100</xdr:colOff>
      <xdr:row>86</xdr:row>
      <xdr:rowOff>87920</xdr:rowOff>
    </xdr:to>
    <xdr:sp macro="" textlink="">
      <xdr:nvSpPr>
        <xdr:cNvPr id="305" name="フローチャート: 判断 304">
          <a:extLst>
            <a:ext uri="{FF2B5EF4-FFF2-40B4-BE49-F238E27FC236}">
              <a16:creationId xmlns:a16="http://schemas.microsoft.com/office/drawing/2014/main" id="{BF7AD00A-9AB4-4A04-8223-2E417AEDCC83}"/>
            </a:ext>
          </a:extLst>
        </xdr:cNvPr>
        <xdr:cNvSpPr/>
      </xdr:nvSpPr>
      <xdr:spPr>
        <a:xfrm>
          <a:off x="8699500" y="147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162832</xdr:rowOff>
    </xdr:from>
    <xdr:to>
      <xdr:col>41</xdr:col>
      <xdr:colOff>101600</xdr:colOff>
      <xdr:row>86</xdr:row>
      <xdr:rowOff>92982</xdr:rowOff>
    </xdr:to>
    <xdr:sp macro="" textlink="">
      <xdr:nvSpPr>
        <xdr:cNvPr id="306" name="フローチャート: 判断 305">
          <a:extLst>
            <a:ext uri="{FF2B5EF4-FFF2-40B4-BE49-F238E27FC236}">
              <a16:creationId xmlns:a16="http://schemas.microsoft.com/office/drawing/2014/main" id="{DAD55B2C-8BA1-4E9F-B5B1-1B24A25FEDCB}"/>
            </a:ext>
          </a:extLst>
        </xdr:cNvPr>
        <xdr:cNvSpPr/>
      </xdr:nvSpPr>
      <xdr:spPr>
        <a:xfrm>
          <a:off x="7810500" y="1473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153851</xdr:rowOff>
    </xdr:from>
    <xdr:to>
      <xdr:col>36</xdr:col>
      <xdr:colOff>165100</xdr:colOff>
      <xdr:row>86</xdr:row>
      <xdr:rowOff>84001</xdr:rowOff>
    </xdr:to>
    <xdr:sp macro="" textlink="">
      <xdr:nvSpPr>
        <xdr:cNvPr id="307" name="フローチャート: 判断 306">
          <a:extLst>
            <a:ext uri="{FF2B5EF4-FFF2-40B4-BE49-F238E27FC236}">
              <a16:creationId xmlns:a16="http://schemas.microsoft.com/office/drawing/2014/main" id="{66469C06-3AC4-492D-8364-3D7AC3522E52}"/>
            </a:ext>
          </a:extLst>
        </xdr:cNvPr>
        <xdr:cNvSpPr/>
      </xdr:nvSpPr>
      <xdr:spPr>
        <a:xfrm>
          <a:off x="6921500" y="14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1706054E-FC28-4828-8723-5F255AAB7B7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B9EB17E9-E05A-4352-A372-E647D332513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B8390E62-760C-435E-B4F9-26962F68889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FA08DD76-B615-488F-ADFA-7827F59B0A2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26B76769-26F8-47B3-BD59-8FBCF1AD932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168221</xdr:rowOff>
    </xdr:from>
    <xdr:to>
      <xdr:col>55</xdr:col>
      <xdr:colOff>50800</xdr:colOff>
      <xdr:row>86</xdr:row>
      <xdr:rowOff>98371</xdr:rowOff>
    </xdr:to>
    <xdr:sp macro="" textlink="">
      <xdr:nvSpPr>
        <xdr:cNvPr id="313" name="楕円 312">
          <a:extLst>
            <a:ext uri="{FF2B5EF4-FFF2-40B4-BE49-F238E27FC236}">
              <a16:creationId xmlns:a16="http://schemas.microsoft.com/office/drawing/2014/main" id="{BEFB5037-9F81-4FA8-8F1B-8BDD6C798118}"/>
            </a:ext>
          </a:extLst>
        </xdr:cNvPr>
        <xdr:cNvSpPr/>
      </xdr:nvSpPr>
      <xdr:spPr>
        <a:xfrm>
          <a:off x="10426700" y="1474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83148</xdr:rowOff>
    </xdr:from>
    <xdr:ext cx="469744" cy="259045"/>
    <xdr:sp macro="" textlink="">
      <xdr:nvSpPr>
        <xdr:cNvPr id="314" name="【公営住宅】&#10;一人当たり面積該当値テキスト">
          <a:extLst>
            <a:ext uri="{FF2B5EF4-FFF2-40B4-BE49-F238E27FC236}">
              <a16:creationId xmlns:a16="http://schemas.microsoft.com/office/drawing/2014/main" id="{269CEFC0-9C63-4939-92E0-87D5B4581449}"/>
            </a:ext>
          </a:extLst>
        </xdr:cNvPr>
        <xdr:cNvSpPr txBox="1"/>
      </xdr:nvSpPr>
      <xdr:spPr>
        <a:xfrm>
          <a:off x="10515600" y="14656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170833</xdr:rowOff>
    </xdr:from>
    <xdr:to>
      <xdr:col>50</xdr:col>
      <xdr:colOff>165100</xdr:colOff>
      <xdr:row>86</xdr:row>
      <xdr:rowOff>100983</xdr:rowOff>
    </xdr:to>
    <xdr:sp macro="" textlink="">
      <xdr:nvSpPr>
        <xdr:cNvPr id="315" name="楕円 314">
          <a:extLst>
            <a:ext uri="{FF2B5EF4-FFF2-40B4-BE49-F238E27FC236}">
              <a16:creationId xmlns:a16="http://schemas.microsoft.com/office/drawing/2014/main" id="{837A0F29-C6DD-4E45-A0C8-0236BF7E47EC}"/>
            </a:ext>
          </a:extLst>
        </xdr:cNvPr>
        <xdr:cNvSpPr/>
      </xdr:nvSpPr>
      <xdr:spPr>
        <a:xfrm>
          <a:off x="9588500" y="1474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47571</xdr:rowOff>
    </xdr:from>
    <xdr:to>
      <xdr:col>55</xdr:col>
      <xdr:colOff>0</xdr:colOff>
      <xdr:row>86</xdr:row>
      <xdr:rowOff>50183</xdr:rowOff>
    </xdr:to>
    <xdr:cxnSp macro="">
      <xdr:nvCxnSpPr>
        <xdr:cNvPr id="316" name="直線コネクタ 315">
          <a:extLst>
            <a:ext uri="{FF2B5EF4-FFF2-40B4-BE49-F238E27FC236}">
              <a16:creationId xmlns:a16="http://schemas.microsoft.com/office/drawing/2014/main" id="{94420355-BA9C-43F0-AB66-C03E6DCEF99B}"/>
            </a:ext>
          </a:extLst>
        </xdr:cNvPr>
        <xdr:cNvCxnSpPr/>
      </xdr:nvCxnSpPr>
      <xdr:spPr>
        <a:xfrm flipV="1">
          <a:off x="9639300" y="14792271"/>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101835</xdr:rowOff>
    </xdr:from>
    <xdr:ext cx="469744" cy="259045"/>
    <xdr:sp macro="" textlink="">
      <xdr:nvSpPr>
        <xdr:cNvPr id="317" name="n_1aveValue【公営住宅】&#10;一人当たり面積">
          <a:extLst>
            <a:ext uri="{FF2B5EF4-FFF2-40B4-BE49-F238E27FC236}">
              <a16:creationId xmlns:a16="http://schemas.microsoft.com/office/drawing/2014/main" id="{B83AA0AB-7BD0-4583-B04B-63BEA4499588}"/>
            </a:ext>
          </a:extLst>
        </xdr:cNvPr>
        <xdr:cNvSpPr txBox="1"/>
      </xdr:nvSpPr>
      <xdr:spPr>
        <a:xfrm>
          <a:off x="9391727" y="1450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104447</xdr:rowOff>
    </xdr:from>
    <xdr:ext cx="469744" cy="259045"/>
    <xdr:sp macro="" textlink="">
      <xdr:nvSpPr>
        <xdr:cNvPr id="318" name="n_2aveValue【公営住宅】&#10;一人当たり面積">
          <a:extLst>
            <a:ext uri="{FF2B5EF4-FFF2-40B4-BE49-F238E27FC236}">
              <a16:creationId xmlns:a16="http://schemas.microsoft.com/office/drawing/2014/main" id="{7B13F015-AAEC-4A07-AF67-714A1A9B191B}"/>
            </a:ext>
          </a:extLst>
        </xdr:cNvPr>
        <xdr:cNvSpPr txBox="1"/>
      </xdr:nvSpPr>
      <xdr:spPr>
        <a:xfrm>
          <a:off x="8515427" y="1450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109509</xdr:rowOff>
    </xdr:from>
    <xdr:ext cx="469744" cy="259045"/>
    <xdr:sp macro="" textlink="">
      <xdr:nvSpPr>
        <xdr:cNvPr id="319" name="n_3aveValue【公営住宅】&#10;一人当たり面積">
          <a:extLst>
            <a:ext uri="{FF2B5EF4-FFF2-40B4-BE49-F238E27FC236}">
              <a16:creationId xmlns:a16="http://schemas.microsoft.com/office/drawing/2014/main" id="{6B588655-9E1A-4ADD-B710-77E5929481C1}"/>
            </a:ext>
          </a:extLst>
        </xdr:cNvPr>
        <xdr:cNvSpPr txBox="1"/>
      </xdr:nvSpPr>
      <xdr:spPr>
        <a:xfrm>
          <a:off x="7626427" y="1451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100528</xdr:rowOff>
    </xdr:from>
    <xdr:ext cx="469744" cy="259045"/>
    <xdr:sp macro="" textlink="">
      <xdr:nvSpPr>
        <xdr:cNvPr id="320" name="n_4aveValue【公営住宅】&#10;一人当たり面積">
          <a:extLst>
            <a:ext uri="{FF2B5EF4-FFF2-40B4-BE49-F238E27FC236}">
              <a16:creationId xmlns:a16="http://schemas.microsoft.com/office/drawing/2014/main" id="{0DA18C93-F339-44E7-A91E-0550402E94FE}"/>
            </a:ext>
          </a:extLst>
        </xdr:cNvPr>
        <xdr:cNvSpPr txBox="1"/>
      </xdr:nvSpPr>
      <xdr:spPr>
        <a:xfrm>
          <a:off x="6737427" y="1450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92110</xdr:rowOff>
    </xdr:from>
    <xdr:ext cx="469744" cy="259045"/>
    <xdr:sp macro="" textlink="">
      <xdr:nvSpPr>
        <xdr:cNvPr id="321" name="n_1mainValue【公営住宅】&#10;一人当たり面積">
          <a:extLst>
            <a:ext uri="{FF2B5EF4-FFF2-40B4-BE49-F238E27FC236}">
              <a16:creationId xmlns:a16="http://schemas.microsoft.com/office/drawing/2014/main" id="{F2F8593B-6A40-4C6C-9714-E697E588F0BF}"/>
            </a:ext>
          </a:extLst>
        </xdr:cNvPr>
        <xdr:cNvSpPr txBox="1"/>
      </xdr:nvSpPr>
      <xdr:spPr>
        <a:xfrm>
          <a:off x="9391727" y="1483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a:extLst>
            <a:ext uri="{FF2B5EF4-FFF2-40B4-BE49-F238E27FC236}">
              <a16:creationId xmlns:a16="http://schemas.microsoft.com/office/drawing/2014/main" id="{9DE1B5CD-ED04-424B-A07C-52F5AE16AC5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a:extLst>
            <a:ext uri="{FF2B5EF4-FFF2-40B4-BE49-F238E27FC236}">
              <a16:creationId xmlns:a16="http://schemas.microsoft.com/office/drawing/2014/main" id="{47318D40-43C8-4E53-8CAB-8108D62D43B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a:extLst>
            <a:ext uri="{FF2B5EF4-FFF2-40B4-BE49-F238E27FC236}">
              <a16:creationId xmlns:a16="http://schemas.microsoft.com/office/drawing/2014/main" id="{1266E7BE-17AB-4450-A0AB-29E6A91AEF2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a:extLst>
            <a:ext uri="{FF2B5EF4-FFF2-40B4-BE49-F238E27FC236}">
              <a16:creationId xmlns:a16="http://schemas.microsoft.com/office/drawing/2014/main" id="{9BBC24CF-4311-4CF9-A562-40B9970BE9A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a:extLst>
            <a:ext uri="{FF2B5EF4-FFF2-40B4-BE49-F238E27FC236}">
              <a16:creationId xmlns:a16="http://schemas.microsoft.com/office/drawing/2014/main" id="{E1876B52-A9B4-44B4-A905-4BF0BABE11D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a:extLst>
            <a:ext uri="{FF2B5EF4-FFF2-40B4-BE49-F238E27FC236}">
              <a16:creationId xmlns:a16="http://schemas.microsoft.com/office/drawing/2014/main" id="{2E9FB2C3-6D00-4954-A951-B6F9F00690C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a:extLst>
            <a:ext uri="{FF2B5EF4-FFF2-40B4-BE49-F238E27FC236}">
              <a16:creationId xmlns:a16="http://schemas.microsoft.com/office/drawing/2014/main" id="{504EFA52-EB31-47BA-8C6B-1C4BB7A3F64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a:extLst>
            <a:ext uri="{FF2B5EF4-FFF2-40B4-BE49-F238E27FC236}">
              <a16:creationId xmlns:a16="http://schemas.microsoft.com/office/drawing/2014/main" id="{6328E438-540F-4444-8ABB-1CDFF696FD7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0" name="正方形/長方形 329">
          <a:extLst>
            <a:ext uri="{FF2B5EF4-FFF2-40B4-BE49-F238E27FC236}">
              <a16:creationId xmlns:a16="http://schemas.microsoft.com/office/drawing/2014/main" id="{A8D87DB9-C886-4498-8EE8-650B553A318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1" name="正方形/長方形 330">
          <a:extLst>
            <a:ext uri="{FF2B5EF4-FFF2-40B4-BE49-F238E27FC236}">
              <a16:creationId xmlns:a16="http://schemas.microsoft.com/office/drawing/2014/main" id="{D6DFE7D8-DD6B-4740-99B4-F3CE818B8BD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2" name="正方形/長方形 331">
          <a:extLst>
            <a:ext uri="{FF2B5EF4-FFF2-40B4-BE49-F238E27FC236}">
              <a16:creationId xmlns:a16="http://schemas.microsoft.com/office/drawing/2014/main" id="{3D9B3E0C-B8F7-4E5A-B5C7-532BD635DE2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3" name="正方形/長方形 332">
          <a:extLst>
            <a:ext uri="{FF2B5EF4-FFF2-40B4-BE49-F238E27FC236}">
              <a16:creationId xmlns:a16="http://schemas.microsoft.com/office/drawing/2014/main" id="{B7CFA88D-6B24-4C52-8200-8A397360957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4" name="正方形/長方形 333">
          <a:extLst>
            <a:ext uri="{FF2B5EF4-FFF2-40B4-BE49-F238E27FC236}">
              <a16:creationId xmlns:a16="http://schemas.microsoft.com/office/drawing/2014/main" id="{DBF495B1-6692-4BA8-A4B2-5F7DC73FA42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5" name="正方形/長方形 334">
          <a:extLst>
            <a:ext uri="{FF2B5EF4-FFF2-40B4-BE49-F238E27FC236}">
              <a16:creationId xmlns:a16="http://schemas.microsoft.com/office/drawing/2014/main" id="{D626DC18-06D1-458B-8CF2-A1105F819E8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6" name="正方形/長方形 335">
          <a:extLst>
            <a:ext uri="{FF2B5EF4-FFF2-40B4-BE49-F238E27FC236}">
              <a16:creationId xmlns:a16="http://schemas.microsoft.com/office/drawing/2014/main" id="{0CE4E4D5-4F2F-4402-BA0B-8E5B4331C5F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7" name="正方形/長方形 336">
          <a:extLst>
            <a:ext uri="{FF2B5EF4-FFF2-40B4-BE49-F238E27FC236}">
              <a16:creationId xmlns:a16="http://schemas.microsoft.com/office/drawing/2014/main" id="{C7598DCC-7D46-42A9-8CC1-056263105FC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8" name="正方形/長方形 337">
          <a:extLst>
            <a:ext uri="{FF2B5EF4-FFF2-40B4-BE49-F238E27FC236}">
              <a16:creationId xmlns:a16="http://schemas.microsoft.com/office/drawing/2014/main" id="{E80D5E60-CCD1-4C05-ADCA-E6CC72C502E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9" name="正方形/長方形 338">
          <a:extLst>
            <a:ext uri="{FF2B5EF4-FFF2-40B4-BE49-F238E27FC236}">
              <a16:creationId xmlns:a16="http://schemas.microsoft.com/office/drawing/2014/main" id="{1D9350AE-7AAE-4324-9D4E-D47EF74268B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0" name="正方形/長方形 339">
          <a:extLst>
            <a:ext uri="{FF2B5EF4-FFF2-40B4-BE49-F238E27FC236}">
              <a16:creationId xmlns:a16="http://schemas.microsoft.com/office/drawing/2014/main" id="{F86B6756-F92E-4CF3-BFEA-62A43B6BB53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1" name="正方形/長方形 340">
          <a:extLst>
            <a:ext uri="{FF2B5EF4-FFF2-40B4-BE49-F238E27FC236}">
              <a16:creationId xmlns:a16="http://schemas.microsoft.com/office/drawing/2014/main" id="{E24D9433-F16C-430E-BC80-DF2F0A27EA3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2" name="正方形/長方形 341">
          <a:extLst>
            <a:ext uri="{FF2B5EF4-FFF2-40B4-BE49-F238E27FC236}">
              <a16:creationId xmlns:a16="http://schemas.microsoft.com/office/drawing/2014/main" id="{FD1F2888-19FB-4511-BCA7-5EFF3EAA48A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3" name="正方形/長方形 342">
          <a:extLst>
            <a:ext uri="{FF2B5EF4-FFF2-40B4-BE49-F238E27FC236}">
              <a16:creationId xmlns:a16="http://schemas.microsoft.com/office/drawing/2014/main" id="{59308F98-8C92-4C84-8614-B58D3F98EE4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4" name="正方形/長方形 343">
          <a:extLst>
            <a:ext uri="{FF2B5EF4-FFF2-40B4-BE49-F238E27FC236}">
              <a16:creationId xmlns:a16="http://schemas.microsoft.com/office/drawing/2014/main" id="{39A5886D-AE99-4DCE-BCD5-D8A56E952DD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5" name="正方形/長方形 344">
          <a:extLst>
            <a:ext uri="{FF2B5EF4-FFF2-40B4-BE49-F238E27FC236}">
              <a16:creationId xmlns:a16="http://schemas.microsoft.com/office/drawing/2014/main" id="{C9DB0BD6-B237-4F29-BBEF-DBDCFED0EEF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6" name="テキスト ボックス 345">
          <a:extLst>
            <a:ext uri="{FF2B5EF4-FFF2-40B4-BE49-F238E27FC236}">
              <a16:creationId xmlns:a16="http://schemas.microsoft.com/office/drawing/2014/main" id="{575FDAD1-5D27-4ED5-ACB8-5513F3458C5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7" name="直線コネクタ 346">
          <a:extLst>
            <a:ext uri="{FF2B5EF4-FFF2-40B4-BE49-F238E27FC236}">
              <a16:creationId xmlns:a16="http://schemas.microsoft.com/office/drawing/2014/main" id="{F093C957-87A4-4ED9-BD0B-809ABCF9FFC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8" name="テキスト ボックス 347">
          <a:extLst>
            <a:ext uri="{FF2B5EF4-FFF2-40B4-BE49-F238E27FC236}">
              <a16:creationId xmlns:a16="http://schemas.microsoft.com/office/drawing/2014/main" id="{A3512EB4-4FDB-40A1-AF8C-C521BCD4B37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49" name="直線コネクタ 348">
          <a:extLst>
            <a:ext uri="{FF2B5EF4-FFF2-40B4-BE49-F238E27FC236}">
              <a16:creationId xmlns:a16="http://schemas.microsoft.com/office/drawing/2014/main" id="{CBFC43B8-02A1-4122-A324-D22316FC882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50" name="テキスト ボックス 349">
          <a:extLst>
            <a:ext uri="{FF2B5EF4-FFF2-40B4-BE49-F238E27FC236}">
              <a16:creationId xmlns:a16="http://schemas.microsoft.com/office/drawing/2014/main" id="{CEF587A0-29F3-4102-8F62-E9AB2013689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1" name="直線コネクタ 350">
          <a:extLst>
            <a:ext uri="{FF2B5EF4-FFF2-40B4-BE49-F238E27FC236}">
              <a16:creationId xmlns:a16="http://schemas.microsoft.com/office/drawing/2014/main" id="{723385D5-0254-4C41-91DA-29F8D875B6D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2" name="テキスト ボックス 351">
          <a:extLst>
            <a:ext uri="{FF2B5EF4-FFF2-40B4-BE49-F238E27FC236}">
              <a16:creationId xmlns:a16="http://schemas.microsoft.com/office/drawing/2014/main" id="{F4F1DCF3-8C5E-472C-82E5-E737C4D0846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3" name="直線コネクタ 352">
          <a:extLst>
            <a:ext uri="{FF2B5EF4-FFF2-40B4-BE49-F238E27FC236}">
              <a16:creationId xmlns:a16="http://schemas.microsoft.com/office/drawing/2014/main" id="{8881ECC5-3635-4A6F-B2B6-6C381A20519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4" name="テキスト ボックス 353">
          <a:extLst>
            <a:ext uri="{FF2B5EF4-FFF2-40B4-BE49-F238E27FC236}">
              <a16:creationId xmlns:a16="http://schemas.microsoft.com/office/drawing/2014/main" id="{1B3965F2-56CE-414D-9746-E0790F208B5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5" name="直線コネクタ 354">
          <a:extLst>
            <a:ext uri="{FF2B5EF4-FFF2-40B4-BE49-F238E27FC236}">
              <a16:creationId xmlns:a16="http://schemas.microsoft.com/office/drawing/2014/main" id="{6B9CE2EC-6334-4148-98D4-270E6391060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6" name="テキスト ボックス 355">
          <a:extLst>
            <a:ext uri="{FF2B5EF4-FFF2-40B4-BE49-F238E27FC236}">
              <a16:creationId xmlns:a16="http://schemas.microsoft.com/office/drawing/2014/main" id="{801194C5-8B38-4EF4-8355-2BDE10CE1F7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7" name="直線コネクタ 356">
          <a:extLst>
            <a:ext uri="{FF2B5EF4-FFF2-40B4-BE49-F238E27FC236}">
              <a16:creationId xmlns:a16="http://schemas.microsoft.com/office/drawing/2014/main" id="{F5C71534-4DEC-4782-9375-449949DB414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8" name="テキスト ボックス 357">
          <a:extLst>
            <a:ext uri="{FF2B5EF4-FFF2-40B4-BE49-F238E27FC236}">
              <a16:creationId xmlns:a16="http://schemas.microsoft.com/office/drawing/2014/main" id="{C9BEBE6E-7CD0-48E2-8BCC-B2D85F5FD9D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9" name="直線コネクタ 358">
          <a:extLst>
            <a:ext uri="{FF2B5EF4-FFF2-40B4-BE49-F238E27FC236}">
              <a16:creationId xmlns:a16="http://schemas.microsoft.com/office/drawing/2014/main" id="{2F02EB64-C76C-4645-9CF6-9D38CF28063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60" name="テキスト ボックス 359">
          <a:extLst>
            <a:ext uri="{FF2B5EF4-FFF2-40B4-BE49-F238E27FC236}">
              <a16:creationId xmlns:a16="http://schemas.microsoft.com/office/drawing/2014/main" id="{FB4AF91C-A790-45CC-A966-812EA0A331B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1" name="直線コネクタ 360">
          <a:extLst>
            <a:ext uri="{FF2B5EF4-FFF2-40B4-BE49-F238E27FC236}">
              <a16:creationId xmlns:a16="http://schemas.microsoft.com/office/drawing/2014/main" id="{6A0E916E-9EDF-4770-B2FB-4B5F6BB2E1B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62" name="【認定こども園・幼稚園・保育所】&#10;有形固定資産減価償却率グラフ枠">
          <a:extLst>
            <a:ext uri="{FF2B5EF4-FFF2-40B4-BE49-F238E27FC236}">
              <a16:creationId xmlns:a16="http://schemas.microsoft.com/office/drawing/2014/main" id="{347B3A27-A1DB-43BD-A694-19B81B1AF33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42</xdr:row>
      <xdr:rowOff>92528</xdr:rowOff>
    </xdr:to>
    <xdr:cxnSp macro="">
      <xdr:nvCxnSpPr>
        <xdr:cNvPr id="363" name="直線コネクタ 362">
          <a:extLst>
            <a:ext uri="{FF2B5EF4-FFF2-40B4-BE49-F238E27FC236}">
              <a16:creationId xmlns:a16="http://schemas.microsoft.com/office/drawing/2014/main" id="{DCEBF8E7-580A-4BB3-9B19-C41DD0E69940}"/>
            </a:ext>
          </a:extLst>
        </xdr:cNvPr>
        <xdr:cNvCxnSpPr/>
      </xdr:nvCxnSpPr>
      <xdr:spPr>
        <a:xfrm flipV="1">
          <a:off x="16318864"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64" name="【認定こども園・幼稚園・保育所】&#10;有形固定資産減価償却率最小値テキスト">
          <a:extLst>
            <a:ext uri="{FF2B5EF4-FFF2-40B4-BE49-F238E27FC236}">
              <a16:creationId xmlns:a16="http://schemas.microsoft.com/office/drawing/2014/main" id="{F8CCD335-360B-4CB3-A33A-1C9C033C3C75}"/>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65" name="直線コネクタ 364">
          <a:extLst>
            <a:ext uri="{FF2B5EF4-FFF2-40B4-BE49-F238E27FC236}">
              <a16:creationId xmlns:a16="http://schemas.microsoft.com/office/drawing/2014/main" id="{4DEC7147-9C64-475F-AF43-8E0107E9999E}"/>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340478" cy="259045"/>
    <xdr:sp macro="" textlink="">
      <xdr:nvSpPr>
        <xdr:cNvPr id="366" name="【認定こども園・幼稚園・保育所】&#10;有形固定資産減価償却率最大値テキスト">
          <a:extLst>
            <a:ext uri="{FF2B5EF4-FFF2-40B4-BE49-F238E27FC236}">
              <a16:creationId xmlns:a16="http://schemas.microsoft.com/office/drawing/2014/main" id="{5EA5CBBC-BEE0-4F70-AEE4-42A71EA847F0}"/>
            </a:ext>
          </a:extLst>
        </xdr:cNvPr>
        <xdr:cNvSpPr txBox="1"/>
      </xdr:nvSpPr>
      <xdr:spPr>
        <a:xfrm>
          <a:off x="16357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367" name="直線コネクタ 366">
          <a:extLst>
            <a:ext uri="{FF2B5EF4-FFF2-40B4-BE49-F238E27FC236}">
              <a16:creationId xmlns:a16="http://schemas.microsoft.com/office/drawing/2014/main" id="{7E0695D1-D074-4C9F-9690-E31D618BBA2D}"/>
            </a:ext>
          </a:extLst>
        </xdr:cNvPr>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368" name="【認定こども園・幼稚園・保育所】&#10;有形固定資産減価償却率平均値テキスト">
          <a:extLst>
            <a:ext uri="{FF2B5EF4-FFF2-40B4-BE49-F238E27FC236}">
              <a16:creationId xmlns:a16="http://schemas.microsoft.com/office/drawing/2014/main" id="{31CB5A54-BBB8-458E-9A69-AC9225604A86}"/>
            </a:ext>
          </a:extLst>
        </xdr:cNvPr>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369" name="フローチャート: 判断 368">
          <a:extLst>
            <a:ext uri="{FF2B5EF4-FFF2-40B4-BE49-F238E27FC236}">
              <a16:creationId xmlns:a16="http://schemas.microsoft.com/office/drawing/2014/main" id="{064CEB99-98A4-4659-BB24-57242742C323}"/>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85816</xdr:rowOff>
    </xdr:from>
    <xdr:to>
      <xdr:col>81</xdr:col>
      <xdr:colOff>101600</xdr:colOff>
      <xdr:row>39</xdr:row>
      <xdr:rowOff>15966</xdr:rowOff>
    </xdr:to>
    <xdr:sp macro="" textlink="">
      <xdr:nvSpPr>
        <xdr:cNvPr id="370" name="フローチャート: 判断 369">
          <a:extLst>
            <a:ext uri="{FF2B5EF4-FFF2-40B4-BE49-F238E27FC236}">
              <a16:creationId xmlns:a16="http://schemas.microsoft.com/office/drawing/2014/main" id="{08ADD967-B59C-4EC1-AB19-104597BC5AAA}"/>
            </a:ext>
          </a:extLst>
        </xdr:cNvPr>
        <xdr:cNvSpPr/>
      </xdr:nvSpPr>
      <xdr:spPr>
        <a:xfrm>
          <a:off x="15430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64588</xdr:rowOff>
    </xdr:from>
    <xdr:to>
      <xdr:col>76</xdr:col>
      <xdr:colOff>165100</xdr:colOff>
      <xdr:row>38</xdr:row>
      <xdr:rowOff>166188</xdr:rowOff>
    </xdr:to>
    <xdr:sp macro="" textlink="">
      <xdr:nvSpPr>
        <xdr:cNvPr id="371" name="フローチャート: 判断 370">
          <a:extLst>
            <a:ext uri="{FF2B5EF4-FFF2-40B4-BE49-F238E27FC236}">
              <a16:creationId xmlns:a16="http://schemas.microsoft.com/office/drawing/2014/main" id="{111649F4-0B5C-47E3-9FA5-03A30667EB31}"/>
            </a:ext>
          </a:extLst>
        </xdr:cNvPr>
        <xdr:cNvSpPr/>
      </xdr:nvSpPr>
      <xdr:spPr>
        <a:xfrm>
          <a:off x="14541500" y="657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165826</xdr:rowOff>
    </xdr:from>
    <xdr:to>
      <xdr:col>72</xdr:col>
      <xdr:colOff>38100</xdr:colOff>
      <xdr:row>38</xdr:row>
      <xdr:rowOff>95976</xdr:rowOff>
    </xdr:to>
    <xdr:sp macro="" textlink="">
      <xdr:nvSpPr>
        <xdr:cNvPr id="372" name="フローチャート: 判断 371">
          <a:extLst>
            <a:ext uri="{FF2B5EF4-FFF2-40B4-BE49-F238E27FC236}">
              <a16:creationId xmlns:a16="http://schemas.microsoft.com/office/drawing/2014/main" id="{CBE5624A-646A-45AA-BDE5-090B72FB5B1F}"/>
            </a:ext>
          </a:extLst>
        </xdr:cNvPr>
        <xdr:cNvSpPr/>
      </xdr:nvSpPr>
      <xdr:spPr>
        <a:xfrm>
          <a:off x="136525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373" name="フローチャート: 判断 372">
          <a:extLst>
            <a:ext uri="{FF2B5EF4-FFF2-40B4-BE49-F238E27FC236}">
              <a16:creationId xmlns:a16="http://schemas.microsoft.com/office/drawing/2014/main" id="{4A4DA768-E317-40D4-B6DC-049E6496504F}"/>
            </a:ext>
          </a:extLst>
        </xdr:cNvPr>
        <xdr:cNvSpPr/>
      </xdr:nvSpPr>
      <xdr:spPr>
        <a:xfrm>
          <a:off x="12763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F596EF6F-7640-4318-A030-E22EB0A73CD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A52CEC48-0583-422A-8861-D6CDE39A201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5F7335DE-1A4F-4D98-B995-C5F55E471EE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FE1E1A68-2534-4A1D-8897-762686BD961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0E13A7B4-F209-4E3D-BF68-083ED5A91D2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98878</xdr:rowOff>
    </xdr:from>
    <xdr:to>
      <xdr:col>85</xdr:col>
      <xdr:colOff>177800</xdr:colOff>
      <xdr:row>42</xdr:row>
      <xdr:rowOff>29028</xdr:rowOff>
    </xdr:to>
    <xdr:sp macro="" textlink="">
      <xdr:nvSpPr>
        <xdr:cNvPr id="379" name="楕円 378">
          <a:extLst>
            <a:ext uri="{FF2B5EF4-FFF2-40B4-BE49-F238E27FC236}">
              <a16:creationId xmlns:a16="http://schemas.microsoft.com/office/drawing/2014/main" id="{D7493785-D355-46EF-B8BC-071541D6412D}"/>
            </a:ext>
          </a:extLst>
        </xdr:cNvPr>
        <xdr:cNvSpPr/>
      </xdr:nvSpPr>
      <xdr:spPr>
        <a:xfrm>
          <a:off x="162687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13805</xdr:rowOff>
    </xdr:from>
    <xdr:ext cx="405111" cy="259045"/>
    <xdr:sp macro="" textlink="">
      <xdr:nvSpPr>
        <xdr:cNvPr id="380" name="【認定こども園・幼稚園・保育所】&#10;有形固定資産減価償却率該当値テキスト">
          <a:extLst>
            <a:ext uri="{FF2B5EF4-FFF2-40B4-BE49-F238E27FC236}">
              <a16:creationId xmlns:a16="http://schemas.microsoft.com/office/drawing/2014/main" id="{1355F1FA-CE25-4C9C-9560-00BA20F99CA0}"/>
            </a:ext>
          </a:extLst>
        </xdr:cNvPr>
        <xdr:cNvSpPr txBox="1"/>
      </xdr:nvSpPr>
      <xdr:spPr>
        <a:xfrm>
          <a:off x="16357600" y="7043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84183</xdr:rowOff>
    </xdr:from>
    <xdr:to>
      <xdr:col>81</xdr:col>
      <xdr:colOff>101600</xdr:colOff>
      <xdr:row>42</xdr:row>
      <xdr:rowOff>14333</xdr:rowOff>
    </xdr:to>
    <xdr:sp macro="" textlink="">
      <xdr:nvSpPr>
        <xdr:cNvPr id="381" name="楕円 380">
          <a:extLst>
            <a:ext uri="{FF2B5EF4-FFF2-40B4-BE49-F238E27FC236}">
              <a16:creationId xmlns:a16="http://schemas.microsoft.com/office/drawing/2014/main" id="{417232AE-2A9B-4BE8-9CAB-9EBB001D2DD6}"/>
            </a:ext>
          </a:extLst>
        </xdr:cNvPr>
        <xdr:cNvSpPr/>
      </xdr:nvSpPr>
      <xdr:spPr>
        <a:xfrm>
          <a:off x="15430500" y="711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134983</xdr:rowOff>
    </xdr:from>
    <xdr:to>
      <xdr:col>85</xdr:col>
      <xdr:colOff>127000</xdr:colOff>
      <xdr:row>41</xdr:row>
      <xdr:rowOff>149678</xdr:rowOff>
    </xdr:to>
    <xdr:cxnSp macro="">
      <xdr:nvCxnSpPr>
        <xdr:cNvPr id="382" name="直線コネクタ 381">
          <a:extLst>
            <a:ext uri="{FF2B5EF4-FFF2-40B4-BE49-F238E27FC236}">
              <a16:creationId xmlns:a16="http://schemas.microsoft.com/office/drawing/2014/main" id="{ED83FA2E-9FD7-41DC-8289-3D61548F4ACB}"/>
            </a:ext>
          </a:extLst>
        </xdr:cNvPr>
        <xdr:cNvCxnSpPr/>
      </xdr:nvCxnSpPr>
      <xdr:spPr>
        <a:xfrm>
          <a:off x="15481300" y="7164433"/>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32493</xdr:rowOff>
    </xdr:from>
    <xdr:ext cx="405111" cy="259045"/>
    <xdr:sp macro="" textlink="">
      <xdr:nvSpPr>
        <xdr:cNvPr id="383" name="n_1aveValue【認定こども園・幼稚園・保育所】&#10;有形固定資産減価償却率">
          <a:extLst>
            <a:ext uri="{FF2B5EF4-FFF2-40B4-BE49-F238E27FC236}">
              <a16:creationId xmlns:a16="http://schemas.microsoft.com/office/drawing/2014/main" id="{9FBFC2E1-8D6E-4F08-A018-AD0B3D8F17D9}"/>
            </a:ext>
          </a:extLst>
        </xdr:cNvPr>
        <xdr:cNvSpPr txBox="1"/>
      </xdr:nvSpPr>
      <xdr:spPr>
        <a:xfrm>
          <a:off x="15266044" y="637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11266</xdr:rowOff>
    </xdr:from>
    <xdr:ext cx="405111" cy="259045"/>
    <xdr:sp macro="" textlink="">
      <xdr:nvSpPr>
        <xdr:cNvPr id="384" name="n_2aveValue【認定こども園・幼稚園・保育所】&#10;有形固定資産減価償却率">
          <a:extLst>
            <a:ext uri="{FF2B5EF4-FFF2-40B4-BE49-F238E27FC236}">
              <a16:creationId xmlns:a16="http://schemas.microsoft.com/office/drawing/2014/main" id="{86D055F1-1DE3-415D-88C8-1BBA1A0F7316}"/>
            </a:ext>
          </a:extLst>
        </xdr:cNvPr>
        <xdr:cNvSpPr txBox="1"/>
      </xdr:nvSpPr>
      <xdr:spPr>
        <a:xfrm>
          <a:off x="14389744" y="635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112503</xdr:rowOff>
    </xdr:from>
    <xdr:ext cx="405111" cy="259045"/>
    <xdr:sp macro="" textlink="">
      <xdr:nvSpPr>
        <xdr:cNvPr id="385" name="n_3aveValue【認定こども園・幼稚園・保育所】&#10;有形固定資産減価償却率">
          <a:extLst>
            <a:ext uri="{FF2B5EF4-FFF2-40B4-BE49-F238E27FC236}">
              <a16:creationId xmlns:a16="http://schemas.microsoft.com/office/drawing/2014/main" id="{2F3D3AD5-8297-4BB9-A2D6-2E47F7AFD5F1}"/>
            </a:ext>
          </a:extLst>
        </xdr:cNvPr>
        <xdr:cNvSpPr txBox="1"/>
      </xdr:nvSpPr>
      <xdr:spPr>
        <a:xfrm>
          <a:off x="13500744" y="628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138628</xdr:rowOff>
    </xdr:from>
    <xdr:ext cx="405111" cy="259045"/>
    <xdr:sp macro="" textlink="">
      <xdr:nvSpPr>
        <xdr:cNvPr id="386" name="n_4aveValue【認定こども園・幼稚園・保育所】&#10;有形固定資産減価償却率">
          <a:extLst>
            <a:ext uri="{FF2B5EF4-FFF2-40B4-BE49-F238E27FC236}">
              <a16:creationId xmlns:a16="http://schemas.microsoft.com/office/drawing/2014/main" id="{5A5FE52A-AD21-48B9-85D0-0F759AE9A104}"/>
            </a:ext>
          </a:extLst>
        </xdr:cNvPr>
        <xdr:cNvSpPr txBox="1"/>
      </xdr:nvSpPr>
      <xdr:spPr>
        <a:xfrm>
          <a:off x="12611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5460</xdr:rowOff>
    </xdr:from>
    <xdr:ext cx="405111" cy="259045"/>
    <xdr:sp macro="" textlink="">
      <xdr:nvSpPr>
        <xdr:cNvPr id="387" name="n_1mainValue【認定こども園・幼稚園・保育所】&#10;有形固定資産減価償却率">
          <a:extLst>
            <a:ext uri="{FF2B5EF4-FFF2-40B4-BE49-F238E27FC236}">
              <a16:creationId xmlns:a16="http://schemas.microsoft.com/office/drawing/2014/main" id="{34930988-8A11-4A74-8A9B-CC6A4759FECF}"/>
            </a:ext>
          </a:extLst>
        </xdr:cNvPr>
        <xdr:cNvSpPr txBox="1"/>
      </xdr:nvSpPr>
      <xdr:spPr>
        <a:xfrm>
          <a:off x="15266044" y="720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8" name="正方形/長方形 387">
          <a:extLst>
            <a:ext uri="{FF2B5EF4-FFF2-40B4-BE49-F238E27FC236}">
              <a16:creationId xmlns:a16="http://schemas.microsoft.com/office/drawing/2014/main" id="{F9B37205-D893-4E92-941E-2371E35D118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9" name="正方形/長方形 388">
          <a:extLst>
            <a:ext uri="{FF2B5EF4-FFF2-40B4-BE49-F238E27FC236}">
              <a16:creationId xmlns:a16="http://schemas.microsoft.com/office/drawing/2014/main" id="{787C79D9-8232-41A0-AA5E-735BD8A01C5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0" name="正方形/長方形 389">
          <a:extLst>
            <a:ext uri="{FF2B5EF4-FFF2-40B4-BE49-F238E27FC236}">
              <a16:creationId xmlns:a16="http://schemas.microsoft.com/office/drawing/2014/main" id="{E890F5B4-FA31-4585-B51C-E13AC1ED0F0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1" name="正方形/長方形 390">
          <a:extLst>
            <a:ext uri="{FF2B5EF4-FFF2-40B4-BE49-F238E27FC236}">
              <a16:creationId xmlns:a16="http://schemas.microsoft.com/office/drawing/2014/main" id="{0DB195C1-B43B-476E-88D7-95E9034E25B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2" name="正方形/長方形 391">
          <a:extLst>
            <a:ext uri="{FF2B5EF4-FFF2-40B4-BE49-F238E27FC236}">
              <a16:creationId xmlns:a16="http://schemas.microsoft.com/office/drawing/2014/main" id="{09D19862-8C29-44ED-A713-4519E86D6D7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3" name="正方形/長方形 392">
          <a:extLst>
            <a:ext uri="{FF2B5EF4-FFF2-40B4-BE49-F238E27FC236}">
              <a16:creationId xmlns:a16="http://schemas.microsoft.com/office/drawing/2014/main" id="{0F58A256-F444-4594-AF3E-36FD0DF0811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4" name="正方形/長方形 393">
          <a:extLst>
            <a:ext uri="{FF2B5EF4-FFF2-40B4-BE49-F238E27FC236}">
              <a16:creationId xmlns:a16="http://schemas.microsoft.com/office/drawing/2014/main" id="{B05195D5-358C-4615-88CF-EE18EB7EB85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5" name="正方形/長方形 394">
          <a:extLst>
            <a:ext uri="{FF2B5EF4-FFF2-40B4-BE49-F238E27FC236}">
              <a16:creationId xmlns:a16="http://schemas.microsoft.com/office/drawing/2014/main" id="{544A7F90-92FB-4368-9007-52CC66A1531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6" name="テキスト ボックス 395">
          <a:extLst>
            <a:ext uri="{FF2B5EF4-FFF2-40B4-BE49-F238E27FC236}">
              <a16:creationId xmlns:a16="http://schemas.microsoft.com/office/drawing/2014/main" id="{375DF628-7A31-4619-835A-30BA49907BF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7" name="直線コネクタ 396">
          <a:extLst>
            <a:ext uri="{FF2B5EF4-FFF2-40B4-BE49-F238E27FC236}">
              <a16:creationId xmlns:a16="http://schemas.microsoft.com/office/drawing/2014/main" id="{C9A934CA-0924-46F2-9E7D-0092673BB7A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8" name="直線コネクタ 397">
          <a:extLst>
            <a:ext uri="{FF2B5EF4-FFF2-40B4-BE49-F238E27FC236}">
              <a16:creationId xmlns:a16="http://schemas.microsoft.com/office/drawing/2014/main" id="{B8BB64F9-5CDF-4311-97F8-8E775BE05FF3}"/>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9" name="テキスト ボックス 398">
          <a:extLst>
            <a:ext uri="{FF2B5EF4-FFF2-40B4-BE49-F238E27FC236}">
              <a16:creationId xmlns:a16="http://schemas.microsoft.com/office/drawing/2014/main" id="{229758C5-D711-46AE-ADDA-B7D9715D6A4F}"/>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0" name="直線コネクタ 399">
          <a:extLst>
            <a:ext uri="{FF2B5EF4-FFF2-40B4-BE49-F238E27FC236}">
              <a16:creationId xmlns:a16="http://schemas.microsoft.com/office/drawing/2014/main" id="{E35C7E1A-8F00-44C5-ACC3-65D49C2F09A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1" name="テキスト ボックス 400">
          <a:extLst>
            <a:ext uri="{FF2B5EF4-FFF2-40B4-BE49-F238E27FC236}">
              <a16:creationId xmlns:a16="http://schemas.microsoft.com/office/drawing/2014/main" id="{08B13699-CB40-480B-A96C-D96C61402AC3}"/>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2" name="直線コネクタ 401">
          <a:extLst>
            <a:ext uri="{FF2B5EF4-FFF2-40B4-BE49-F238E27FC236}">
              <a16:creationId xmlns:a16="http://schemas.microsoft.com/office/drawing/2014/main" id="{180272BA-3ACE-4017-BA6F-46C1FAE4FC69}"/>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03" name="テキスト ボックス 402">
          <a:extLst>
            <a:ext uri="{FF2B5EF4-FFF2-40B4-BE49-F238E27FC236}">
              <a16:creationId xmlns:a16="http://schemas.microsoft.com/office/drawing/2014/main" id="{72EF3728-7860-4F91-B20B-3B03459C5538}"/>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4" name="直線コネクタ 403">
          <a:extLst>
            <a:ext uri="{FF2B5EF4-FFF2-40B4-BE49-F238E27FC236}">
              <a16:creationId xmlns:a16="http://schemas.microsoft.com/office/drawing/2014/main" id="{947F89DA-498C-42A1-AF8B-07882E41A692}"/>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05" name="テキスト ボックス 404">
          <a:extLst>
            <a:ext uri="{FF2B5EF4-FFF2-40B4-BE49-F238E27FC236}">
              <a16:creationId xmlns:a16="http://schemas.microsoft.com/office/drawing/2014/main" id="{0BE3FCD1-04B5-4C58-BE6B-459D9EF214F6}"/>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6" name="直線コネクタ 405">
          <a:extLst>
            <a:ext uri="{FF2B5EF4-FFF2-40B4-BE49-F238E27FC236}">
              <a16:creationId xmlns:a16="http://schemas.microsoft.com/office/drawing/2014/main" id="{4D07371D-4BE5-421B-8D27-A6E58BB2F50A}"/>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7" name="テキスト ボックス 406">
          <a:extLst>
            <a:ext uri="{FF2B5EF4-FFF2-40B4-BE49-F238E27FC236}">
              <a16:creationId xmlns:a16="http://schemas.microsoft.com/office/drawing/2014/main" id="{49CCC232-A917-4EF4-BFB6-096EF54CA5DA}"/>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8" name="直線コネクタ 407">
          <a:extLst>
            <a:ext uri="{FF2B5EF4-FFF2-40B4-BE49-F238E27FC236}">
              <a16:creationId xmlns:a16="http://schemas.microsoft.com/office/drawing/2014/main" id="{33B48A8F-ABA7-46E2-BCEE-931DB894577F}"/>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9" name="テキスト ボックス 408">
          <a:extLst>
            <a:ext uri="{FF2B5EF4-FFF2-40B4-BE49-F238E27FC236}">
              <a16:creationId xmlns:a16="http://schemas.microsoft.com/office/drawing/2014/main" id="{04ED3AA2-0E35-44DE-8D5A-F9E376FF06C2}"/>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0" name="直線コネクタ 409">
          <a:extLst>
            <a:ext uri="{FF2B5EF4-FFF2-40B4-BE49-F238E27FC236}">
              <a16:creationId xmlns:a16="http://schemas.microsoft.com/office/drawing/2014/main" id="{B33F36FD-AE7C-4811-A1CA-EF45FBDE18F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1" name="テキスト ボックス 410">
          <a:extLst>
            <a:ext uri="{FF2B5EF4-FFF2-40B4-BE49-F238E27FC236}">
              <a16:creationId xmlns:a16="http://schemas.microsoft.com/office/drawing/2014/main" id="{0B1712D2-555D-40D1-9348-A315FD28FBE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2" name="【認定こども園・幼稚園・保育所】&#10;一人当たり面積グラフ枠">
          <a:extLst>
            <a:ext uri="{FF2B5EF4-FFF2-40B4-BE49-F238E27FC236}">
              <a16:creationId xmlns:a16="http://schemas.microsoft.com/office/drawing/2014/main" id="{165985D0-B751-456B-9E94-B9A99092181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139881</xdr:rowOff>
    </xdr:from>
    <xdr:to>
      <xdr:col>116</xdr:col>
      <xdr:colOff>62864</xdr:colOff>
      <xdr:row>41</xdr:row>
      <xdr:rowOff>146413</xdr:rowOff>
    </xdr:to>
    <xdr:cxnSp macro="">
      <xdr:nvCxnSpPr>
        <xdr:cNvPr id="413" name="直線コネクタ 412">
          <a:extLst>
            <a:ext uri="{FF2B5EF4-FFF2-40B4-BE49-F238E27FC236}">
              <a16:creationId xmlns:a16="http://schemas.microsoft.com/office/drawing/2014/main" id="{4AFEA81F-F0C6-41DA-88FD-74A8A74547AF}"/>
            </a:ext>
          </a:extLst>
        </xdr:cNvPr>
        <xdr:cNvCxnSpPr/>
      </xdr:nvCxnSpPr>
      <xdr:spPr>
        <a:xfrm flipV="1">
          <a:off x="22160864" y="5797731"/>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150240</xdr:rowOff>
    </xdr:from>
    <xdr:ext cx="469744" cy="259045"/>
    <xdr:sp macro="" textlink="">
      <xdr:nvSpPr>
        <xdr:cNvPr id="414" name="【認定こども園・幼稚園・保育所】&#10;一人当たり面積最小値テキスト">
          <a:extLst>
            <a:ext uri="{FF2B5EF4-FFF2-40B4-BE49-F238E27FC236}">
              <a16:creationId xmlns:a16="http://schemas.microsoft.com/office/drawing/2014/main" id="{50C702EB-40F4-4D18-8142-D31728409C8E}"/>
            </a:ext>
          </a:extLst>
        </xdr:cNvPr>
        <xdr:cNvSpPr txBox="1"/>
      </xdr:nvSpPr>
      <xdr:spPr>
        <a:xfrm>
          <a:off x="22199600" y="71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146413</xdr:rowOff>
    </xdr:from>
    <xdr:to>
      <xdr:col>116</xdr:col>
      <xdr:colOff>152400</xdr:colOff>
      <xdr:row>41</xdr:row>
      <xdr:rowOff>146413</xdr:rowOff>
    </xdr:to>
    <xdr:cxnSp macro="">
      <xdr:nvCxnSpPr>
        <xdr:cNvPr id="415" name="直線コネクタ 414">
          <a:extLst>
            <a:ext uri="{FF2B5EF4-FFF2-40B4-BE49-F238E27FC236}">
              <a16:creationId xmlns:a16="http://schemas.microsoft.com/office/drawing/2014/main" id="{F2250C71-EEB2-44D7-82C2-A47DF2AF1194}"/>
            </a:ext>
          </a:extLst>
        </xdr:cNvPr>
        <xdr:cNvCxnSpPr/>
      </xdr:nvCxnSpPr>
      <xdr:spPr>
        <a:xfrm>
          <a:off x="22072600" y="71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86558</xdr:rowOff>
    </xdr:from>
    <xdr:ext cx="469744" cy="259045"/>
    <xdr:sp macro="" textlink="">
      <xdr:nvSpPr>
        <xdr:cNvPr id="416" name="【認定こども園・幼稚園・保育所】&#10;一人当たり面積最大値テキスト">
          <a:extLst>
            <a:ext uri="{FF2B5EF4-FFF2-40B4-BE49-F238E27FC236}">
              <a16:creationId xmlns:a16="http://schemas.microsoft.com/office/drawing/2014/main" id="{C22FCBE6-59BA-46DE-9C3C-3637F644AED9}"/>
            </a:ext>
          </a:extLst>
        </xdr:cNvPr>
        <xdr:cNvSpPr txBox="1"/>
      </xdr:nvSpPr>
      <xdr:spPr>
        <a:xfrm>
          <a:off x="22199600" y="557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139881</xdr:rowOff>
    </xdr:from>
    <xdr:to>
      <xdr:col>116</xdr:col>
      <xdr:colOff>152400</xdr:colOff>
      <xdr:row>33</xdr:row>
      <xdr:rowOff>139881</xdr:rowOff>
    </xdr:to>
    <xdr:cxnSp macro="">
      <xdr:nvCxnSpPr>
        <xdr:cNvPr id="417" name="直線コネクタ 416">
          <a:extLst>
            <a:ext uri="{FF2B5EF4-FFF2-40B4-BE49-F238E27FC236}">
              <a16:creationId xmlns:a16="http://schemas.microsoft.com/office/drawing/2014/main" id="{DC4F0D20-44EA-4400-A716-7ECFF5172FFA}"/>
            </a:ext>
          </a:extLst>
        </xdr:cNvPr>
        <xdr:cNvCxnSpPr/>
      </xdr:nvCxnSpPr>
      <xdr:spPr>
        <a:xfrm>
          <a:off x="22072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156046</xdr:rowOff>
    </xdr:from>
    <xdr:ext cx="469744" cy="259045"/>
    <xdr:sp macro="" textlink="">
      <xdr:nvSpPr>
        <xdr:cNvPr id="418" name="【認定こども園・幼稚園・保育所】&#10;一人当たり面積平均値テキスト">
          <a:extLst>
            <a:ext uri="{FF2B5EF4-FFF2-40B4-BE49-F238E27FC236}">
              <a16:creationId xmlns:a16="http://schemas.microsoft.com/office/drawing/2014/main" id="{206529C5-C00D-4672-AEE3-C2E9733AE70F}"/>
            </a:ext>
          </a:extLst>
        </xdr:cNvPr>
        <xdr:cNvSpPr txBox="1"/>
      </xdr:nvSpPr>
      <xdr:spPr>
        <a:xfrm>
          <a:off x="22199600" y="6499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133169</xdr:rowOff>
    </xdr:from>
    <xdr:to>
      <xdr:col>116</xdr:col>
      <xdr:colOff>114300</xdr:colOff>
      <xdr:row>39</xdr:row>
      <xdr:rowOff>63319</xdr:rowOff>
    </xdr:to>
    <xdr:sp macro="" textlink="">
      <xdr:nvSpPr>
        <xdr:cNvPr id="419" name="フローチャート: 判断 418">
          <a:extLst>
            <a:ext uri="{FF2B5EF4-FFF2-40B4-BE49-F238E27FC236}">
              <a16:creationId xmlns:a16="http://schemas.microsoft.com/office/drawing/2014/main" id="{5C0DFB4D-2235-4A92-9F08-BEA4CAB6E05B}"/>
            </a:ext>
          </a:extLst>
        </xdr:cNvPr>
        <xdr:cNvSpPr/>
      </xdr:nvSpPr>
      <xdr:spPr>
        <a:xfrm>
          <a:off x="22110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82550</xdr:rowOff>
    </xdr:from>
    <xdr:to>
      <xdr:col>112</xdr:col>
      <xdr:colOff>38100</xdr:colOff>
      <xdr:row>38</xdr:row>
      <xdr:rowOff>12700</xdr:rowOff>
    </xdr:to>
    <xdr:sp macro="" textlink="">
      <xdr:nvSpPr>
        <xdr:cNvPr id="420" name="フローチャート: 判断 419">
          <a:extLst>
            <a:ext uri="{FF2B5EF4-FFF2-40B4-BE49-F238E27FC236}">
              <a16:creationId xmlns:a16="http://schemas.microsoft.com/office/drawing/2014/main" id="{9C9B2874-6AFD-42DE-8DDD-EAF7B2E9BF81}"/>
            </a:ext>
          </a:extLst>
        </xdr:cNvPr>
        <xdr:cNvSpPr/>
      </xdr:nvSpPr>
      <xdr:spPr>
        <a:xfrm>
          <a:off x="2127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62956</xdr:rowOff>
    </xdr:from>
    <xdr:to>
      <xdr:col>107</xdr:col>
      <xdr:colOff>101600</xdr:colOff>
      <xdr:row>37</xdr:row>
      <xdr:rowOff>164556</xdr:rowOff>
    </xdr:to>
    <xdr:sp macro="" textlink="">
      <xdr:nvSpPr>
        <xdr:cNvPr id="421" name="フローチャート: 判断 420">
          <a:extLst>
            <a:ext uri="{FF2B5EF4-FFF2-40B4-BE49-F238E27FC236}">
              <a16:creationId xmlns:a16="http://schemas.microsoft.com/office/drawing/2014/main" id="{9D22E2E1-8AEF-44E1-83FB-901F45B6B440}"/>
            </a:ext>
          </a:extLst>
        </xdr:cNvPr>
        <xdr:cNvSpPr/>
      </xdr:nvSpPr>
      <xdr:spPr>
        <a:xfrm>
          <a:off x="203835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108676</xdr:rowOff>
    </xdr:from>
    <xdr:to>
      <xdr:col>102</xdr:col>
      <xdr:colOff>165100</xdr:colOff>
      <xdr:row>38</xdr:row>
      <xdr:rowOff>38826</xdr:rowOff>
    </xdr:to>
    <xdr:sp macro="" textlink="">
      <xdr:nvSpPr>
        <xdr:cNvPr id="422" name="フローチャート: 判断 421">
          <a:extLst>
            <a:ext uri="{FF2B5EF4-FFF2-40B4-BE49-F238E27FC236}">
              <a16:creationId xmlns:a16="http://schemas.microsoft.com/office/drawing/2014/main" id="{1D68E3B9-D67C-43D8-A4BE-6177ABF3BC30}"/>
            </a:ext>
          </a:extLst>
        </xdr:cNvPr>
        <xdr:cNvSpPr/>
      </xdr:nvSpPr>
      <xdr:spPr>
        <a:xfrm>
          <a:off x="19494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89081</xdr:rowOff>
    </xdr:from>
    <xdr:to>
      <xdr:col>98</xdr:col>
      <xdr:colOff>38100</xdr:colOff>
      <xdr:row>38</xdr:row>
      <xdr:rowOff>19231</xdr:rowOff>
    </xdr:to>
    <xdr:sp macro="" textlink="">
      <xdr:nvSpPr>
        <xdr:cNvPr id="423" name="フローチャート: 判断 422">
          <a:extLst>
            <a:ext uri="{FF2B5EF4-FFF2-40B4-BE49-F238E27FC236}">
              <a16:creationId xmlns:a16="http://schemas.microsoft.com/office/drawing/2014/main" id="{7D75DACD-1597-4234-8866-815971531241}"/>
            </a:ext>
          </a:extLst>
        </xdr:cNvPr>
        <xdr:cNvSpPr/>
      </xdr:nvSpPr>
      <xdr:spPr>
        <a:xfrm>
          <a:off x="18605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51175D11-6081-41AA-A445-329588CE675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898363A1-5281-4AB6-AD1C-C6AB6FCA922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21F21F61-4904-49BD-9910-7676F1E9B41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79CD0045-EEE9-4102-A049-C90CEC43D35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F0002845-FBBD-4999-A325-E81BF5ECE13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35197</xdr:rowOff>
    </xdr:from>
    <xdr:to>
      <xdr:col>116</xdr:col>
      <xdr:colOff>114300</xdr:colOff>
      <xdr:row>40</xdr:row>
      <xdr:rowOff>136797</xdr:rowOff>
    </xdr:to>
    <xdr:sp macro="" textlink="">
      <xdr:nvSpPr>
        <xdr:cNvPr id="429" name="楕円 428">
          <a:extLst>
            <a:ext uri="{FF2B5EF4-FFF2-40B4-BE49-F238E27FC236}">
              <a16:creationId xmlns:a16="http://schemas.microsoft.com/office/drawing/2014/main" id="{1D07B938-984C-40D6-BF8E-FB6F37185A4C}"/>
            </a:ext>
          </a:extLst>
        </xdr:cNvPr>
        <xdr:cNvSpPr/>
      </xdr:nvSpPr>
      <xdr:spPr>
        <a:xfrm>
          <a:off x="221107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13624</xdr:rowOff>
    </xdr:from>
    <xdr:ext cx="469744" cy="259045"/>
    <xdr:sp macro="" textlink="">
      <xdr:nvSpPr>
        <xdr:cNvPr id="430" name="【認定こども園・幼稚園・保育所】&#10;一人当たり面積該当値テキスト">
          <a:extLst>
            <a:ext uri="{FF2B5EF4-FFF2-40B4-BE49-F238E27FC236}">
              <a16:creationId xmlns:a16="http://schemas.microsoft.com/office/drawing/2014/main" id="{132DE382-2D52-4902-BB4B-8210B77EB32A}"/>
            </a:ext>
          </a:extLst>
        </xdr:cNvPr>
        <xdr:cNvSpPr txBox="1"/>
      </xdr:nvSpPr>
      <xdr:spPr>
        <a:xfrm>
          <a:off x="22199600" y="687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31931</xdr:rowOff>
    </xdr:from>
    <xdr:to>
      <xdr:col>112</xdr:col>
      <xdr:colOff>38100</xdr:colOff>
      <xdr:row>40</xdr:row>
      <xdr:rowOff>133531</xdr:rowOff>
    </xdr:to>
    <xdr:sp macro="" textlink="">
      <xdr:nvSpPr>
        <xdr:cNvPr id="431" name="楕円 430">
          <a:extLst>
            <a:ext uri="{FF2B5EF4-FFF2-40B4-BE49-F238E27FC236}">
              <a16:creationId xmlns:a16="http://schemas.microsoft.com/office/drawing/2014/main" id="{6445EAB6-9339-4669-A88F-25F30E4647C5}"/>
            </a:ext>
          </a:extLst>
        </xdr:cNvPr>
        <xdr:cNvSpPr/>
      </xdr:nvSpPr>
      <xdr:spPr>
        <a:xfrm>
          <a:off x="21272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82731</xdr:rowOff>
    </xdr:from>
    <xdr:to>
      <xdr:col>116</xdr:col>
      <xdr:colOff>63500</xdr:colOff>
      <xdr:row>40</xdr:row>
      <xdr:rowOff>85997</xdr:rowOff>
    </xdr:to>
    <xdr:cxnSp macro="">
      <xdr:nvCxnSpPr>
        <xdr:cNvPr id="432" name="直線コネクタ 431">
          <a:extLst>
            <a:ext uri="{FF2B5EF4-FFF2-40B4-BE49-F238E27FC236}">
              <a16:creationId xmlns:a16="http://schemas.microsoft.com/office/drawing/2014/main" id="{4AEE1997-FF13-4879-91F1-B0B1417157D1}"/>
            </a:ext>
          </a:extLst>
        </xdr:cNvPr>
        <xdr:cNvCxnSpPr/>
      </xdr:nvCxnSpPr>
      <xdr:spPr>
        <a:xfrm>
          <a:off x="21323300" y="694073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29227</xdr:rowOff>
    </xdr:from>
    <xdr:ext cx="469744" cy="259045"/>
    <xdr:sp macro="" textlink="">
      <xdr:nvSpPr>
        <xdr:cNvPr id="433" name="n_1aveValue【認定こども園・幼稚園・保育所】&#10;一人当たり面積">
          <a:extLst>
            <a:ext uri="{FF2B5EF4-FFF2-40B4-BE49-F238E27FC236}">
              <a16:creationId xmlns:a16="http://schemas.microsoft.com/office/drawing/2014/main" id="{5337851B-5E06-407B-A24F-52E224EED581}"/>
            </a:ext>
          </a:extLst>
        </xdr:cNvPr>
        <xdr:cNvSpPr txBox="1"/>
      </xdr:nvSpPr>
      <xdr:spPr>
        <a:xfrm>
          <a:off x="21075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9633</xdr:rowOff>
    </xdr:from>
    <xdr:ext cx="469744" cy="259045"/>
    <xdr:sp macro="" textlink="">
      <xdr:nvSpPr>
        <xdr:cNvPr id="434" name="n_2aveValue【認定こども園・幼稚園・保育所】&#10;一人当たり面積">
          <a:extLst>
            <a:ext uri="{FF2B5EF4-FFF2-40B4-BE49-F238E27FC236}">
              <a16:creationId xmlns:a16="http://schemas.microsoft.com/office/drawing/2014/main" id="{F852B78D-6337-482B-87A7-732A1030D6B1}"/>
            </a:ext>
          </a:extLst>
        </xdr:cNvPr>
        <xdr:cNvSpPr txBox="1"/>
      </xdr:nvSpPr>
      <xdr:spPr>
        <a:xfrm>
          <a:off x="20199427" y="618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55353</xdr:rowOff>
    </xdr:from>
    <xdr:ext cx="469744" cy="259045"/>
    <xdr:sp macro="" textlink="">
      <xdr:nvSpPr>
        <xdr:cNvPr id="435" name="n_3aveValue【認定こども園・幼稚園・保育所】&#10;一人当たり面積">
          <a:extLst>
            <a:ext uri="{FF2B5EF4-FFF2-40B4-BE49-F238E27FC236}">
              <a16:creationId xmlns:a16="http://schemas.microsoft.com/office/drawing/2014/main" id="{782DF331-03E3-437B-9623-53DE94C1697A}"/>
            </a:ext>
          </a:extLst>
        </xdr:cNvPr>
        <xdr:cNvSpPr txBox="1"/>
      </xdr:nvSpPr>
      <xdr:spPr>
        <a:xfrm>
          <a:off x="19310427" y="62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35758</xdr:rowOff>
    </xdr:from>
    <xdr:ext cx="469744" cy="259045"/>
    <xdr:sp macro="" textlink="">
      <xdr:nvSpPr>
        <xdr:cNvPr id="436" name="n_4aveValue【認定こども園・幼稚園・保育所】&#10;一人当たり面積">
          <a:extLst>
            <a:ext uri="{FF2B5EF4-FFF2-40B4-BE49-F238E27FC236}">
              <a16:creationId xmlns:a16="http://schemas.microsoft.com/office/drawing/2014/main" id="{B42ADA53-1CE6-4528-83B5-E9D7237519DA}"/>
            </a:ext>
          </a:extLst>
        </xdr:cNvPr>
        <xdr:cNvSpPr txBox="1"/>
      </xdr:nvSpPr>
      <xdr:spPr>
        <a:xfrm>
          <a:off x="18421427" y="620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124658</xdr:rowOff>
    </xdr:from>
    <xdr:ext cx="469744" cy="259045"/>
    <xdr:sp macro="" textlink="">
      <xdr:nvSpPr>
        <xdr:cNvPr id="437" name="n_1mainValue【認定こども園・幼稚園・保育所】&#10;一人当たり面積">
          <a:extLst>
            <a:ext uri="{FF2B5EF4-FFF2-40B4-BE49-F238E27FC236}">
              <a16:creationId xmlns:a16="http://schemas.microsoft.com/office/drawing/2014/main" id="{B283BB19-6DB0-48B7-8EA6-22D7F9BD8C0E}"/>
            </a:ext>
          </a:extLst>
        </xdr:cNvPr>
        <xdr:cNvSpPr txBox="1"/>
      </xdr:nvSpPr>
      <xdr:spPr>
        <a:xfrm>
          <a:off x="21075727" y="698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8" name="正方形/長方形 437">
          <a:extLst>
            <a:ext uri="{FF2B5EF4-FFF2-40B4-BE49-F238E27FC236}">
              <a16:creationId xmlns:a16="http://schemas.microsoft.com/office/drawing/2014/main" id="{477078FD-50CF-4BB8-8571-84E07088E9A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9" name="正方形/長方形 438">
          <a:extLst>
            <a:ext uri="{FF2B5EF4-FFF2-40B4-BE49-F238E27FC236}">
              <a16:creationId xmlns:a16="http://schemas.microsoft.com/office/drawing/2014/main" id="{B2458BD6-CBB4-43BF-A26F-7F5CBBEB3F1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0" name="正方形/長方形 439">
          <a:extLst>
            <a:ext uri="{FF2B5EF4-FFF2-40B4-BE49-F238E27FC236}">
              <a16:creationId xmlns:a16="http://schemas.microsoft.com/office/drawing/2014/main" id="{732297A8-2BFF-4773-AD95-C8780A303BD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1" name="正方形/長方形 440">
          <a:extLst>
            <a:ext uri="{FF2B5EF4-FFF2-40B4-BE49-F238E27FC236}">
              <a16:creationId xmlns:a16="http://schemas.microsoft.com/office/drawing/2014/main" id="{90FC6AAE-C35D-4351-9330-61A944F6719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2" name="正方形/長方形 441">
          <a:extLst>
            <a:ext uri="{FF2B5EF4-FFF2-40B4-BE49-F238E27FC236}">
              <a16:creationId xmlns:a16="http://schemas.microsoft.com/office/drawing/2014/main" id="{F7A64F10-4D38-49C7-9FD9-3D5B7858EBD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3" name="正方形/長方形 442">
          <a:extLst>
            <a:ext uri="{FF2B5EF4-FFF2-40B4-BE49-F238E27FC236}">
              <a16:creationId xmlns:a16="http://schemas.microsoft.com/office/drawing/2014/main" id="{AF1A038A-7994-4EFC-94A7-8E7593BAE5F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4" name="正方形/長方形 443">
          <a:extLst>
            <a:ext uri="{FF2B5EF4-FFF2-40B4-BE49-F238E27FC236}">
              <a16:creationId xmlns:a16="http://schemas.microsoft.com/office/drawing/2014/main" id="{20D4AFCC-55A4-42ED-ADA6-9123D00DF29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5" name="正方形/長方形 444">
          <a:extLst>
            <a:ext uri="{FF2B5EF4-FFF2-40B4-BE49-F238E27FC236}">
              <a16:creationId xmlns:a16="http://schemas.microsoft.com/office/drawing/2014/main" id="{3344CA65-A84B-41C5-BE92-8C95426CC6E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6" name="テキスト ボックス 445">
          <a:extLst>
            <a:ext uri="{FF2B5EF4-FFF2-40B4-BE49-F238E27FC236}">
              <a16:creationId xmlns:a16="http://schemas.microsoft.com/office/drawing/2014/main" id="{98BB53D0-F783-4943-9364-1D93193B50B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7" name="直線コネクタ 446">
          <a:extLst>
            <a:ext uri="{FF2B5EF4-FFF2-40B4-BE49-F238E27FC236}">
              <a16:creationId xmlns:a16="http://schemas.microsoft.com/office/drawing/2014/main" id="{EF5C8BEA-8B36-41F5-B83F-21CF80D05E8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8" name="テキスト ボックス 447">
          <a:extLst>
            <a:ext uri="{FF2B5EF4-FFF2-40B4-BE49-F238E27FC236}">
              <a16:creationId xmlns:a16="http://schemas.microsoft.com/office/drawing/2014/main" id="{2812C288-D2DE-4C4F-8B4F-28B498C9721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9" name="直線コネクタ 448">
          <a:extLst>
            <a:ext uri="{FF2B5EF4-FFF2-40B4-BE49-F238E27FC236}">
              <a16:creationId xmlns:a16="http://schemas.microsoft.com/office/drawing/2014/main" id="{B2C9BEE2-74C0-4FB6-B0A5-6C486F823D0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50" name="テキスト ボックス 449">
          <a:extLst>
            <a:ext uri="{FF2B5EF4-FFF2-40B4-BE49-F238E27FC236}">
              <a16:creationId xmlns:a16="http://schemas.microsoft.com/office/drawing/2014/main" id="{D7E14C5C-A9E9-4883-9CE3-4157039395C5}"/>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1" name="直線コネクタ 450">
          <a:extLst>
            <a:ext uri="{FF2B5EF4-FFF2-40B4-BE49-F238E27FC236}">
              <a16:creationId xmlns:a16="http://schemas.microsoft.com/office/drawing/2014/main" id="{988BCE5D-186F-4BF4-A662-C9F2579C69B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2" name="テキスト ボックス 451">
          <a:extLst>
            <a:ext uri="{FF2B5EF4-FFF2-40B4-BE49-F238E27FC236}">
              <a16:creationId xmlns:a16="http://schemas.microsoft.com/office/drawing/2014/main" id="{26053FDD-F42E-49CD-98A6-8B691471B86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3" name="直線コネクタ 452">
          <a:extLst>
            <a:ext uri="{FF2B5EF4-FFF2-40B4-BE49-F238E27FC236}">
              <a16:creationId xmlns:a16="http://schemas.microsoft.com/office/drawing/2014/main" id="{4CE3C1FD-6A51-4754-921E-37338365051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4" name="テキスト ボックス 453">
          <a:extLst>
            <a:ext uri="{FF2B5EF4-FFF2-40B4-BE49-F238E27FC236}">
              <a16:creationId xmlns:a16="http://schemas.microsoft.com/office/drawing/2014/main" id="{F859B52C-D19C-4E38-8A3A-BC9657D7693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5" name="直線コネクタ 454">
          <a:extLst>
            <a:ext uri="{FF2B5EF4-FFF2-40B4-BE49-F238E27FC236}">
              <a16:creationId xmlns:a16="http://schemas.microsoft.com/office/drawing/2014/main" id="{2C8647B7-7F65-479F-B321-5236840E782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6" name="テキスト ボックス 455">
          <a:extLst>
            <a:ext uri="{FF2B5EF4-FFF2-40B4-BE49-F238E27FC236}">
              <a16:creationId xmlns:a16="http://schemas.microsoft.com/office/drawing/2014/main" id="{3191E6DB-3DFD-48FF-B64F-321BF78D51D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7" name="直線コネクタ 456">
          <a:extLst>
            <a:ext uri="{FF2B5EF4-FFF2-40B4-BE49-F238E27FC236}">
              <a16:creationId xmlns:a16="http://schemas.microsoft.com/office/drawing/2014/main" id="{EAF42CDC-EB1A-4F16-9A6B-9201E160DB7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8" name="テキスト ボックス 457">
          <a:extLst>
            <a:ext uri="{FF2B5EF4-FFF2-40B4-BE49-F238E27FC236}">
              <a16:creationId xmlns:a16="http://schemas.microsoft.com/office/drawing/2014/main" id="{3F218155-3C7A-4834-A457-644F3EB35E0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9" name="直線コネクタ 458">
          <a:extLst>
            <a:ext uri="{FF2B5EF4-FFF2-40B4-BE49-F238E27FC236}">
              <a16:creationId xmlns:a16="http://schemas.microsoft.com/office/drawing/2014/main" id="{6AB29950-4D5A-4EE9-B32F-F818FE1F638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60" name="テキスト ボックス 459">
          <a:extLst>
            <a:ext uri="{FF2B5EF4-FFF2-40B4-BE49-F238E27FC236}">
              <a16:creationId xmlns:a16="http://schemas.microsoft.com/office/drawing/2014/main" id="{575975CF-EE3E-48CF-9B05-5F6C65880F5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1" name="【学校施設】&#10;有形固定資産減価償却率グラフ枠">
          <a:extLst>
            <a:ext uri="{FF2B5EF4-FFF2-40B4-BE49-F238E27FC236}">
              <a16:creationId xmlns:a16="http://schemas.microsoft.com/office/drawing/2014/main" id="{24624DC6-BC99-4420-8E81-00E6C0024F1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63</xdr:row>
      <xdr:rowOff>55245</xdr:rowOff>
    </xdr:to>
    <xdr:cxnSp macro="">
      <xdr:nvCxnSpPr>
        <xdr:cNvPr id="462" name="直線コネクタ 461">
          <a:extLst>
            <a:ext uri="{FF2B5EF4-FFF2-40B4-BE49-F238E27FC236}">
              <a16:creationId xmlns:a16="http://schemas.microsoft.com/office/drawing/2014/main" id="{F375039B-142C-4D9D-8A21-DBA929B51ED3}"/>
            </a:ext>
          </a:extLst>
        </xdr:cNvPr>
        <xdr:cNvCxnSpPr/>
      </xdr:nvCxnSpPr>
      <xdr:spPr>
        <a:xfrm flipV="1">
          <a:off x="16318864" y="9784080"/>
          <a:ext cx="0" cy="107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59072</xdr:rowOff>
    </xdr:from>
    <xdr:ext cx="405111" cy="259045"/>
    <xdr:sp macro="" textlink="">
      <xdr:nvSpPr>
        <xdr:cNvPr id="463" name="【学校施設】&#10;有形固定資産減価償却率最小値テキスト">
          <a:extLst>
            <a:ext uri="{FF2B5EF4-FFF2-40B4-BE49-F238E27FC236}">
              <a16:creationId xmlns:a16="http://schemas.microsoft.com/office/drawing/2014/main" id="{DE76A104-8591-4724-BB53-71DD0CBCAD10}"/>
            </a:ext>
          </a:extLst>
        </xdr:cNvPr>
        <xdr:cNvSpPr txBox="1"/>
      </xdr:nvSpPr>
      <xdr:spPr>
        <a:xfrm>
          <a:off x="16357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55245</xdr:rowOff>
    </xdr:from>
    <xdr:to>
      <xdr:col>86</xdr:col>
      <xdr:colOff>25400</xdr:colOff>
      <xdr:row>63</xdr:row>
      <xdr:rowOff>55245</xdr:rowOff>
    </xdr:to>
    <xdr:cxnSp macro="">
      <xdr:nvCxnSpPr>
        <xdr:cNvPr id="464" name="直線コネクタ 463">
          <a:extLst>
            <a:ext uri="{FF2B5EF4-FFF2-40B4-BE49-F238E27FC236}">
              <a16:creationId xmlns:a16="http://schemas.microsoft.com/office/drawing/2014/main" id="{1DA365D4-7EAC-47FE-A3E8-5A5EE41CC591}"/>
            </a:ext>
          </a:extLst>
        </xdr:cNvPr>
        <xdr:cNvCxnSpPr/>
      </xdr:nvCxnSpPr>
      <xdr:spPr>
        <a:xfrm>
          <a:off x="16230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465" name="【学校施設】&#10;有形固定資産減価償却率最大値テキスト">
          <a:extLst>
            <a:ext uri="{FF2B5EF4-FFF2-40B4-BE49-F238E27FC236}">
              <a16:creationId xmlns:a16="http://schemas.microsoft.com/office/drawing/2014/main" id="{7CE52C28-398D-4851-9EC9-8367F454DE84}"/>
            </a:ext>
          </a:extLst>
        </xdr:cNvPr>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466" name="直線コネクタ 465">
          <a:extLst>
            <a:ext uri="{FF2B5EF4-FFF2-40B4-BE49-F238E27FC236}">
              <a16:creationId xmlns:a16="http://schemas.microsoft.com/office/drawing/2014/main" id="{4BC7E4B7-3EC8-41AE-BE3F-B3034E5DEC07}"/>
            </a:ext>
          </a:extLst>
        </xdr:cNvPr>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467" name="【学校施設】&#10;有形固定資産減価償却率平均値テキスト">
          <a:extLst>
            <a:ext uri="{FF2B5EF4-FFF2-40B4-BE49-F238E27FC236}">
              <a16:creationId xmlns:a16="http://schemas.microsoft.com/office/drawing/2014/main" id="{D5F07F4B-A475-474D-9BA3-9C4A986B8613}"/>
            </a:ext>
          </a:extLst>
        </xdr:cNvPr>
        <xdr:cNvSpPr txBox="1"/>
      </xdr:nvSpPr>
      <xdr:spPr>
        <a:xfrm>
          <a:off x="16357600" y="1024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468" name="フローチャート: 判断 467">
          <a:extLst>
            <a:ext uri="{FF2B5EF4-FFF2-40B4-BE49-F238E27FC236}">
              <a16:creationId xmlns:a16="http://schemas.microsoft.com/office/drawing/2014/main" id="{D554D25E-0A63-469E-B6F2-C3B8281DF2E1}"/>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469" name="フローチャート: 判断 468">
          <a:extLst>
            <a:ext uri="{FF2B5EF4-FFF2-40B4-BE49-F238E27FC236}">
              <a16:creationId xmlns:a16="http://schemas.microsoft.com/office/drawing/2014/main" id="{CBB4FE19-1BF8-4DD1-B736-8F2E69FFB6E5}"/>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145415</xdr:rowOff>
    </xdr:from>
    <xdr:to>
      <xdr:col>76</xdr:col>
      <xdr:colOff>165100</xdr:colOff>
      <xdr:row>60</xdr:row>
      <xdr:rowOff>75565</xdr:rowOff>
    </xdr:to>
    <xdr:sp macro="" textlink="">
      <xdr:nvSpPr>
        <xdr:cNvPr id="470" name="フローチャート: 判断 469">
          <a:extLst>
            <a:ext uri="{FF2B5EF4-FFF2-40B4-BE49-F238E27FC236}">
              <a16:creationId xmlns:a16="http://schemas.microsoft.com/office/drawing/2014/main" id="{68515E09-0D52-41B5-B8BF-C946C90CFB16}"/>
            </a:ext>
          </a:extLst>
        </xdr:cNvPr>
        <xdr:cNvSpPr/>
      </xdr:nvSpPr>
      <xdr:spPr>
        <a:xfrm>
          <a:off x="14541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156845</xdr:rowOff>
    </xdr:from>
    <xdr:to>
      <xdr:col>72</xdr:col>
      <xdr:colOff>38100</xdr:colOff>
      <xdr:row>60</xdr:row>
      <xdr:rowOff>86995</xdr:rowOff>
    </xdr:to>
    <xdr:sp macro="" textlink="">
      <xdr:nvSpPr>
        <xdr:cNvPr id="471" name="フローチャート: 判断 470">
          <a:extLst>
            <a:ext uri="{FF2B5EF4-FFF2-40B4-BE49-F238E27FC236}">
              <a16:creationId xmlns:a16="http://schemas.microsoft.com/office/drawing/2014/main" id="{974E959E-8A43-440F-8E7E-293A479FBA9D}"/>
            </a:ext>
          </a:extLst>
        </xdr:cNvPr>
        <xdr:cNvSpPr/>
      </xdr:nvSpPr>
      <xdr:spPr>
        <a:xfrm>
          <a:off x="13652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103505</xdr:rowOff>
    </xdr:from>
    <xdr:to>
      <xdr:col>67</xdr:col>
      <xdr:colOff>101600</xdr:colOff>
      <xdr:row>60</xdr:row>
      <xdr:rowOff>33655</xdr:rowOff>
    </xdr:to>
    <xdr:sp macro="" textlink="">
      <xdr:nvSpPr>
        <xdr:cNvPr id="472" name="フローチャート: 判断 471">
          <a:extLst>
            <a:ext uri="{FF2B5EF4-FFF2-40B4-BE49-F238E27FC236}">
              <a16:creationId xmlns:a16="http://schemas.microsoft.com/office/drawing/2014/main" id="{0BFFF1FB-21EE-4BEE-8179-D36148925812}"/>
            </a:ext>
          </a:extLst>
        </xdr:cNvPr>
        <xdr:cNvSpPr/>
      </xdr:nvSpPr>
      <xdr:spPr>
        <a:xfrm>
          <a:off x="12763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id="{6352E155-7127-405F-A4A1-B1A0FC6B312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23629CCC-BDD0-4987-B1FB-8EC454845D3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F2A61C9B-F39E-4B76-9767-0B291824D05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1644C63C-611B-424E-A2FE-015C5A39812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A1E6C25C-7E46-4F24-949C-9170D88CE51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88265</xdr:rowOff>
    </xdr:from>
    <xdr:to>
      <xdr:col>85</xdr:col>
      <xdr:colOff>177800</xdr:colOff>
      <xdr:row>59</xdr:row>
      <xdr:rowOff>18415</xdr:rowOff>
    </xdr:to>
    <xdr:sp macro="" textlink="">
      <xdr:nvSpPr>
        <xdr:cNvPr id="478" name="楕円 477">
          <a:extLst>
            <a:ext uri="{FF2B5EF4-FFF2-40B4-BE49-F238E27FC236}">
              <a16:creationId xmlns:a16="http://schemas.microsoft.com/office/drawing/2014/main" id="{E2F3BB79-66D9-4FB8-A2C1-F9500A762B5D}"/>
            </a:ext>
          </a:extLst>
        </xdr:cNvPr>
        <xdr:cNvSpPr/>
      </xdr:nvSpPr>
      <xdr:spPr>
        <a:xfrm>
          <a:off x="162687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111142</xdr:rowOff>
    </xdr:from>
    <xdr:ext cx="405111" cy="259045"/>
    <xdr:sp macro="" textlink="">
      <xdr:nvSpPr>
        <xdr:cNvPr id="479" name="【学校施設】&#10;有形固定資産減価償却率該当値テキスト">
          <a:extLst>
            <a:ext uri="{FF2B5EF4-FFF2-40B4-BE49-F238E27FC236}">
              <a16:creationId xmlns:a16="http://schemas.microsoft.com/office/drawing/2014/main" id="{8894FF41-0163-4BDD-A388-9E1DF31E2EDA}"/>
            </a:ext>
          </a:extLst>
        </xdr:cNvPr>
        <xdr:cNvSpPr txBox="1"/>
      </xdr:nvSpPr>
      <xdr:spPr>
        <a:xfrm>
          <a:off x="16357600"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52070</xdr:rowOff>
    </xdr:from>
    <xdr:to>
      <xdr:col>81</xdr:col>
      <xdr:colOff>101600</xdr:colOff>
      <xdr:row>58</xdr:row>
      <xdr:rowOff>153670</xdr:rowOff>
    </xdr:to>
    <xdr:sp macro="" textlink="">
      <xdr:nvSpPr>
        <xdr:cNvPr id="480" name="楕円 479">
          <a:extLst>
            <a:ext uri="{FF2B5EF4-FFF2-40B4-BE49-F238E27FC236}">
              <a16:creationId xmlns:a16="http://schemas.microsoft.com/office/drawing/2014/main" id="{59D7D3B1-97AC-4232-B533-32E735302D72}"/>
            </a:ext>
          </a:extLst>
        </xdr:cNvPr>
        <xdr:cNvSpPr/>
      </xdr:nvSpPr>
      <xdr:spPr>
        <a:xfrm>
          <a:off x="15430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102870</xdr:rowOff>
    </xdr:from>
    <xdr:to>
      <xdr:col>85</xdr:col>
      <xdr:colOff>127000</xdr:colOff>
      <xdr:row>58</xdr:row>
      <xdr:rowOff>139065</xdr:rowOff>
    </xdr:to>
    <xdr:cxnSp macro="">
      <xdr:nvCxnSpPr>
        <xdr:cNvPr id="481" name="直線コネクタ 480">
          <a:extLst>
            <a:ext uri="{FF2B5EF4-FFF2-40B4-BE49-F238E27FC236}">
              <a16:creationId xmlns:a16="http://schemas.microsoft.com/office/drawing/2014/main" id="{0199A372-0583-4B1B-9756-681D64A53AE8}"/>
            </a:ext>
          </a:extLst>
        </xdr:cNvPr>
        <xdr:cNvCxnSpPr/>
      </xdr:nvCxnSpPr>
      <xdr:spPr>
        <a:xfrm>
          <a:off x="15481300" y="1004697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482" name="n_1aveValue【学校施設】&#10;有形固定資産減価償却率">
          <a:extLst>
            <a:ext uri="{FF2B5EF4-FFF2-40B4-BE49-F238E27FC236}">
              <a16:creationId xmlns:a16="http://schemas.microsoft.com/office/drawing/2014/main" id="{B2FC4679-EDC8-4B77-9C55-AEFDEFE787C4}"/>
            </a:ext>
          </a:extLst>
        </xdr:cNvPr>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92092</xdr:rowOff>
    </xdr:from>
    <xdr:ext cx="405111" cy="259045"/>
    <xdr:sp macro="" textlink="">
      <xdr:nvSpPr>
        <xdr:cNvPr id="483" name="n_2aveValue【学校施設】&#10;有形固定資産減価償却率">
          <a:extLst>
            <a:ext uri="{FF2B5EF4-FFF2-40B4-BE49-F238E27FC236}">
              <a16:creationId xmlns:a16="http://schemas.microsoft.com/office/drawing/2014/main" id="{31A29443-69EA-4E55-B8F1-721723DC4970}"/>
            </a:ext>
          </a:extLst>
        </xdr:cNvPr>
        <xdr:cNvSpPr txBox="1"/>
      </xdr:nvSpPr>
      <xdr:spPr>
        <a:xfrm>
          <a:off x="14389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103522</xdr:rowOff>
    </xdr:from>
    <xdr:ext cx="405111" cy="259045"/>
    <xdr:sp macro="" textlink="">
      <xdr:nvSpPr>
        <xdr:cNvPr id="484" name="n_3aveValue【学校施設】&#10;有形固定資産減価償却率">
          <a:extLst>
            <a:ext uri="{FF2B5EF4-FFF2-40B4-BE49-F238E27FC236}">
              <a16:creationId xmlns:a16="http://schemas.microsoft.com/office/drawing/2014/main" id="{8C7D1754-2E76-42E1-99CD-2F6404B460A0}"/>
            </a:ext>
          </a:extLst>
        </xdr:cNvPr>
        <xdr:cNvSpPr txBox="1"/>
      </xdr:nvSpPr>
      <xdr:spPr>
        <a:xfrm>
          <a:off x="13500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50182</xdr:rowOff>
    </xdr:from>
    <xdr:ext cx="405111" cy="259045"/>
    <xdr:sp macro="" textlink="">
      <xdr:nvSpPr>
        <xdr:cNvPr id="485" name="n_4aveValue【学校施設】&#10;有形固定資産減価償却率">
          <a:extLst>
            <a:ext uri="{FF2B5EF4-FFF2-40B4-BE49-F238E27FC236}">
              <a16:creationId xmlns:a16="http://schemas.microsoft.com/office/drawing/2014/main" id="{4A21FE28-704B-4312-BB2D-2B69CAE6D8DA}"/>
            </a:ext>
          </a:extLst>
        </xdr:cNvPr>
        <xdr:cNvSpPr txBox="1"/>
      </xdr:nvSpPr>
      <xdr:spPr>
        <a:xfrm>
          <a:off x="12611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170197</xdr:rowOff>
    </xdr:from>
    <xdr:ext cx="405111" cy="259045"/>
    <xdr:sp macro="" textlink="">
      <xdr:nvSpPr>
        <xdr:cNvPr id="486" name="n_1mainValue【学校施設】&#10;有形固定資産減価償却率">
          <a:extLst>
            <a:ext uri="{FF2B5EF4-FFF2-40B4-BE49-F238E27FC236}">
              <a16:creationId xmlns:a16="http://schemas.microsoft.com/office/drawing/2014/main" id="{F152D8D3-C396-44F3-855F-2BAA8881559F}"/>
            </a:ext>
          </a:extLst>
        </xdr:cNvPr>
        <xdr:cNvSpPr txBox="1"/>
      </xdr:nvSpPr>
      <xdr:spPr>
        <a:xfrm>
          <a:off x="152660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a:extLst>
            <a:ext uri="{FF2B5EF4-FFF2-40B4-BE49-F238E27FC236}">
              <a16:creationId xmlns:a16="http://schemas.microsoft.com/office/drawing/2014/main" id="{30A08981-8998-4CE5-A0E6-AC35C1EC28C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a:extLst>
            <a:ext uri="{FF2B5EF4-FFF2-40B4-BE49-F238E27FC236}">
              <a16:creationId xmlns:a16="http://schemas.microsoft.com/office/drawing/2014/main" id="{23BDB8C9-6553-4209-B3C9-4585FAC02A2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a:extLst>
            <a:ext uri="{FF2B5EF4-FFF2-40B4-BE49-F238E27FC236}">
              <a16:creationId xmlns:a16="http://schemas.microsoft.com/office/drawing/2014/main" id="{68C0F665-FCCB-4315-A95A-DFDE16EA5C7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a:extLst>
            <a:ext uri="{FF2B5EF4-FFF2-40B4-BE49-F238E27FC236}">
              <a16:creationId xmlns:a16="http://schemas.microsoft.com/office/drawing/2014/main" id="{DC13E474-6976-4E87-A9B9-54FAE50387C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a:extLst>
            <a:ext uri="{FF2B5EF4-FFF2-40B4-BE49-F238E27FC236}">
              <a16:creationId xmlns:a16="http://schemas.microsoft.com/office/drawing/2014/main" id="{81B3A4CC-DA89-4B40-B5E9-E93E4BC56C4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a:extLst>
            <a:ext uri="{FF2B5EF4-FFF2-40B4-BE49-F238E27FC236}">
              <a16:creationId xmlns:a16="http://schemas.microsoft.com/office/drawing/2014/main" id="{89B1DF4B-03EB-4719-B360-86D5369BA31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a:extLst>
            <a:ext uri="{FF2B5EF4-FFF2-40B4-BE49-F238E27FC236}">
              <a16:creationId xmlns:a16="http://schemas.microsoft.com/office/drawing/2014/main" id="{6A61EDF3-F7AD-42E5-BFEA-F1DF0136251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a:extLst>
            <a:ext uri="{FF2B5EF4-FFF2-40B4-BE49-F238E27FC236}">
              <a16:creationId xmlns:a16="http://schemas.microsoft.com/office/drawing/2014/main" id="{3A8A4A4C-ADED-4095-8064-C3B3A47B028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a:extLst>
            <a:ext uri="{FF2B5EF4-FFF2-40B4-BE49-F238E27FC236}">
              <a16:creationId xmlns:a16="http://schemas.microsoft.com/office/drawing/2014/main" id="{0CB52BB8-8281-4234-9421-A978FDA7FAD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a:extLst>
            <a:ext uri="{FF2B5EF4-FFF2-40B4-BE49-F238E27FC236}">
              <a16:creationId xmlns:a16="http://schemas.microsoft.com/office/drawing/2014/main" id="{F1B179D7-8CC1-4CF6-A640-1D329A3D39A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7" name="テキスト ボックス 496">
          <a:extLst>
            <a:ext uri="{FF2B5EF4-FFF2-40B4-BE49-F238E27FC236}">
              <a16:creationId xmlns:a16="http://schemas.microsoft.com/office/drawing/2014/main" id="{8B578FDA-7324-4345-85EB-27680CD3515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8" name="直線コネクタ 497">
          <a:extLst>
            <a:ext uri="{FF2B5EF4-FFF2-40B4-BE49-F238E27FC236}">
              <a16:creationId xmlns:a16="http://schemas.microsoft.com/office/drawing/2014/main" id="{214DED81-3434-4CBE-8E7E-703627D5AA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9" name="テキスト ボックス 498">
          <a:extLst>
            <a:ext uri="{FF2B5EF4-FFF2-40B4-BE49-F238E27FC236}">
              <a16:creationId xmlns:a16="http://schemas.microsoft.com/office/drawing/2014/main" id="{EF8F3A8F-C086-44D2-9799-E57CC6EFA6A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0" name="直線コネクタ 499">
          <a:extLst>
            <a:ext uri="{FF2B5EF4-FFF2-40B4-BE49-F238E27FC236}">
              <a16:creationId xmlns:a16="http://schemas.microsoft.com/office/drawing/2014/main" id="{4824001D-DE86-4B87-8BC9-0F346AD3CA9D}"/>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1" name="テキスト ボックス 500">
          <a:extLst>
            <a:ext uri="{FF2B5EF4-FFF2-40B4-BE49-F238E27FC236}">
              <a16:creationId xmlns:a16="http://schemas.microsoft.com/office/drawing/2014/main" id="{1ECB7B3F-3083-4EF5-BCE5-435DEB4C885F}"/>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2" name="直線コネクタ 501">
          <a:extLst>
            <a:ext uri="{FF2B5EF4-FFF2-40B4-BE49-F238E27FC236}">
              <a16:creationId xmlns:a16="http://schemas.microsoft.com/office/drawing/2014/main" id="{3F24721A-9ED5-4B82-9C38-83B064B82FE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3" name="テキスト ボックス 502">
          <a:extLst>
            <a:ext uri="{FF2B5EF4-FFF2-40B4-BE49-F238E27FC236}">
              <a16:creationId xmlns:a16="http://schemas.microsoft.com/office/drawing/2014/main" id="{99BF0695-8546-4CE8-88A6-0121968BC42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4" name="直線コネクタ 503">
          <a:extLst>
            <a:ext uri="{FF2B5EF4-FFF2-40B4-BE49-F238E27FC236}">
              <a16:creationId xmlns:a16="http://schemas.microsoft.com/office/drawing/2014/main" id="{DCD522BD-BB12-4AA6-AF94-948B2CEF599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5" name="テキスト ボックス 504">
          <a:extLst>
            <a:ext uri="{FF2B5EF4-FFF2-40B4-BE49-F238E27FC236}">
              <a16:creationId xmlns:a16="http://schemas.microsoft.com/office/drawing/2014/main" id="{D31D1884-535F-49EA-8D30-FA43B4662161}"/>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6" name="直線コネクタ 505">
          <a:extLst>
            <a:ext uri="{FF2B5EF4-FFF2-40B4-BE49-F238E27FC236}">
              <a16:creationId xmlns:a16="http://schemas.microsoft.com/office/drawing/2014/main" id="{0D6F6718-EAB8-4EC4-B705-C45B560ADBF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7" name="テキスト ボックス 506">
          <a:extLst>
            <a:ext uri="{FF2B5EF4-FFF2-40B4-BE49-F238E27FC236}">
              <a16:creationId xmlns:a16="http://schemas.microsoft.com/office/drawing/2014/main" id="{368311FE-4620-4B9B-8295-CAE70F88227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8" name="【学校施設】&#10;一人当たり面積グラフ枠">
          <a:extLst>
            <a:ext uri="{FF2B5EF4-FFF2-40B4-BE49-F238E27FC236}">
              <a16:creationId xmlns:a16="http://schemas.microsoft.com/office/drawing/2014/main" id="{4FFA9E70-C451-4AEF-A57A-5B34F9BA2A5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63</xdr:row>
      <xdr:rowOff>113843</xdr:rowOff>
    </xdr:to>
    <xdr:cxnSp macro="">
      <xdr:nvCxnSpPr>
        <xdr:cNvPr id="509" name="直線コネクタ 508">
          <a:extLst>
            <a:ext uri="{FF2B5EF4-FFF2-40B4-BE49-F238E27FC236}">
              <a16:creationId xmlns:a16="http://schemas.microsoft.com/office/drawing/2014/main" id="{41FACCC1-612A-4170-9D28-8454B14A874A}"/>
            </a:ext>
          </a:extLst>
        </xdr:cNvPr>
        <xdr:cNvCxnSpPr/>
      </xdr:nvCxnSpPr>
      <xdr:spPr>
        <a:xfrm flipV="1">
          <a:off x="22160864" y="9551822"/>
          <a:ext cx="0" cy="136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117670</xdr:rowOff>
    </xdr:from>
    <xdr:ext cx="469744" cy="259045"/>
    <xdr:sp macro="" textlink="">
      <xdr:nvSpPr>
        <xdr:cNvPr id="510" name="【学校施設】&#10;一人当たり面積最小値テキスト">
          <a:extLst>
            <a:ext uri="{FF2B5EF4-FFF2-40B4-BE49-F238E27FC236}">
              <a16:creationId xmlns:a16="http://schemas.microsoft.com/office/drawing/2014/main" id="{11724FAF-D9E1-4363-A638-4F4709AB4BC6}"/>
            </a:ext>
          </a:extLst>
        </xdr:cNvPr>
        <xdr:cNvSpPr txBox="1"/>
      </xdr:nvSpPr>
      <xdr:spPr>
        <a:xfrm>
          <a:off x="22199600" y="1091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113843</xdr:rowOff>
    </xdr:from>
    <xdr:to>
      <xdr:col>116</xdr:col>
      <xdr:colOff>152400</xdr:colOff>
      <xdr:row>63</xdr:row>
      <xdr:rowOff>113843</xdr:rowOff>
    </xdr:to>
    <xdr:cxnSp macro="">
      <xdr:nvCxnSpPr>
        <xdr:cNvPr id="511" name="直線コネクタ 510">
          <a:extLst>
            <a:ext uri="{FF2B5EF4-FFF2-40B4-BE49-F238E27FC236}">
              <a16:creationId xmlns:a16="http://schemas.microsoft.com/office/drawing/2014/main" id="{0F9C0959-DD63-4275-A8F2-2A80290E1D47}"/>
            </a:ext>
          </a:extLst>
        </xdr:cNvPr>
        <xdr:cNvCxnSpPr/>
      </xdr:nvCxnSpPr>
      <xdr:spPr>
        <a:xfrm>
          <a:off x="22072600" y="1091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12" name="【学校施設】&#10;一人当たり面積最大値テキスト">
          <a:extLst>
            <a:ext uri="{FF2B5EF4-FFF2-40B4-BE49-F238E27FC236}">
              <a16:creationId xmlns:a16="http://schemas.microsoft.com/office/drawing/2014/main" id="{9F3BA27D-5FF2-4473-985E-8EFBA9A39B70}"/>
            </a:ext>
          </a:extLst>
        </xdr:cNvPr>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13" name="直線コネクタ 512">
          <a:extLst>
            <a:ext uri="{FF2B5EF4-FFF2-40B4-BE49-F238E27FC236}">
              <a16:creationId xmlns:a16="http://schemas.microsoft.com/office/drawing/2014/main" id="{D529F165-950E-43DE-AB7B-423AFE7BD5E2}"/>
            </a:ext>
          </a:extLst>
        </xdr:cNvPr>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63517</xdr:rowOff>
    </xdr:from>
    <xdr:ext cx="469744" cy="259045"/>
    <xdr:sp macro="" textlink="">
      <xdr:nvSpPr>
        <xdr:cNvPr id="514" name="【学校施設】&#10;一人当たり面積平均値テキスト">
          <a:extLst>
            <a:ext uri="{FF2B5EF4-FFF2-40B4-BE49-F238E27FC236}">
              <a16:creationId xmlns:a16="http://schemas.microsoft.com/office/drawing/2014/main" id="{26D01FE9-1C4B-4569-909F-33D6AA6D8D26}"/>
            </a:ext>
          </a:extLst>
        </xdr:cNvPr>
        <xdr:cNvSpPr txBox="1"/>
      </xdr:nvSpPr>
      <xdr:spPr>
        <a:xfrm>
          <a:off x="22199600" y="1035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15" name="フローチャート: 判断 514">
          <a:extLst>
            <a:ext uri="{FF2B5EF4-FFF2-40B4-BE49-F238E27FC236}">
              <a16:creationId xmlns:a16="http://schemas.microsoft.com/office/drawing/2014/main" id="{6C851084-56AC-4D6D-9AC7-5BE652362CDE}"/>
            </a:ext>
          </a:extLst>
        </xdr:cNvPr>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25095</xdr:rowOff>
    </xdr:from>
    <xdr:to>
      <xdr:col>112</xdr:col>
      <xdr:colOff>38100</xdr:colOff>
      <xdr:row>61</xdr:row>
      <xdr:rowOff>126695</xdr:rowOff>
    </xdr:to>
    <xdr:sp macro="" textlink="">
      <xdr:nvSpPr>
        <xdr:cNvPr id="516" name="フローチャート: 判断 515">
          <a:extLst>
            <a:ext uri="{FF2B5EF4-FFF2-40B4-BE49-F238E27FC236}">
              <a16:creationId xmlns:a16="http://schemas.microsoft.com/office/drawing/2014/main" id="{5A55F8A9-86F6-40BD-AAE4-F5C83C7D324E}"/>
            </a:ext>
          </a:extLst>
        </xdr:cNvPr>
        <xdr:cNvSpPr/>
      </xdr:nvSpPr>
      <xdr:spPr>
        <a:xfrm>
          <a:off x="21272500" y="1048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8179</xdr:rowOff>
    </xdr:from>
    <xdr:to>
      <xdr:col>107</xdr:col>
      <xdr:colOff>101600</xdr:colOff>
      <xdr:row>61</xdr:row>
      <xdr:rowOff>109779</xdr:rowOff>
    </xdr:to>
    <xdr:sp macro="" textlink="">
      <xdr:nvSpPr>
        <xdr:cNvPr id="517" name="フローチャート: 判断 516">
          <a:extLst>
            <a:ext uri="{FF2B5EF4-FFF2-40B4-BE49-F238E27FC236}">
              <a16:creationId xmlns:a16="http://schemas.microsoft.com/office/drawing/2014/main" id="{CCE4521D-81F9-4869-8971-A158DB3D46F4}"/>
            </a:ext>
          </a:extLst>
        </xdr:cNvPr>
        <xdr:cNvSpPr/>
      </xdr:nvSpPr>
      <xdr:spPr>
        <a:xfrm>
          <a:off x="203835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22809</xdr:rowOff>
    </xdr:from>
    <xdr:to>
      <xdr:col>102</xdr:col>
      <xdr:colOff>165100</xdr:colOff>
      <xdr:row>61</xdr:row>
      <xdr:rowOff>124409</xdr:rowOff>
    </xdr:to>
    <xdr:sp macro="" textlink="">
      <xdr:nvSpPr>
        <xdr:cNvPr id="518" name="フローチャート: 判断 517">
          <a:extLst>
            <a:ext uri="{FF2B5EF4-FFF2-40B4-BE49-F238E27FC236}">
              <a16:creationId xmlns:a16="http://schemas.microsoft.com/office/drawing/2014/main" id="{BF5B50D1-1CC3-45C8-8352-4F08241E2888}"/>
            </a:ext>
          </a:extLst>
        </xdr:cNvPr>
        <xdr:cNvSpPr/>
      </xdr:nvSpPr>
      <xdr:spPr>
        <a:xfrm>
          <a:off x="19494500" y="1048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106934</xdr:rowOff>
    </xdr:from>
    <xdr:to>
      <xdr:col>98</xdr:col>
      <xdr:colOff>38100</xdr:colOff>
      <xdr:row>61</xdr:row>
      <xdr:rowOff>37084</xdr:rowOff>
    </xdr:to>
    <xdr:sp macro="" textlink="">
      <xdr:nvSpPr>
        <xdr:cNvPr id="519" name="フローチャート: 判断 518">
          <a:extLst>
            <a:ext uri="{FF2B5EF4-FFF2-40B4-BE49-F238E27FC236}">
              <a16:creationId xmlns:a16="http://schemas.microsoft.com/office/drawing/2014/main" id="{71796C9B-8755-4148-BB82-48E151DCB51E}"/>
            </a:ext>
          </a:extLst>
        </xdr:cNvPr>
        <xdr:cNvSpPr/>
      </xdr:nvSpPr>
      <xdr:spPr>
        <a:xfrm>
          <a:off x="18605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D0E71BAC-0011-4340-BC07-DA1C38686BD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58219354-305A-44D8-B661-55F0E81EDAB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93B64CE2-6560-4B14-ACB1-53FFCFDD95D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CE5DF42C-BA50-430C-818A-22AECA03628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73E85E68-D4E0-47CE-AB52-4B01BF6695B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525" name="楕円 524">
          <a:extLst>
            <a:ext uri="{FF2B5EF4-FFF2-40B4-BE49-F238E27FC236}">
              <a16:creationId xmlns:a16="http://schemas.microsoft.com/office/drawing/2014/main" id="{9786B9FA-1878-4BAE-91B5-34D3F3202C96}"/>
            </a:ext>
          </a:extLst>
        </xdr:cNvPr>
        <xdr:cNvSpPr/>
      </xdr:nvSpPr>
      <xdr:spPr>
        <a:xfrm>
          <a:off x="221107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69359</xdr:rowOff>
    </xdr:from>
    <xdr:ext cx="469744" cy="259045"/>
    <xdr:sp macro="" textlink="">
      <xdr:nvSpPr>
        <xdr:cNvPr id="526" name="【学校施設】&#10;一人当たり面積該当値テキスト">
          <a:extLst>
            <a:ext uri="{FF2B5EF4-FFF2-40B4-BE49-F238E27FC236}">
              <a16:creationId xmlns:a16="http://schemas.microsoft.com/office/drawing/2014/main" id="{C49E559F-6207-40FB-8B6F-9755E21A3DD6}"/>
            </a:ext>
          </a:extLst>
        </xdr:cNvPr>
        <xdr:cNvSpPr txBox="1"/>
      </xdr:nvSpPr>
      <xdr:spPr>
        <a:xfrm>
          <a:off x="22199600"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84074</xdr:rowOff>
    </xdr:from>
    <xdr:to>
      <xdr:col>112</xdr:col>
      <xdr:colOff>38100</xdr:colOff>
      <xdr:row>63</xdr:row>
      <xdr:rowOff>14224</xdr:rowOff>
    </xdr:to>
    <xdr:sp macro="" textlink="">
      <xdr:nvSpPr>
        <xdr:cNvPr id="527" name="楕円 526">
          <a:extLst>
            <a:ext uri="{FF2B5EF4-FFF2-40B4-BE49-F238E27FC236}">
              <a16:creationId xmlns:a16="http://schemas.microsoft.com/office/drawing/2014/main" id="{8DD67B5A-BDF3-405E-9F74-ED944DA1633E}"/>
            </a:ext>
          </a:extLst>
        </xdr:cNvPr>
        <xdr:cNvSpPr/>
      </xdr:nvSpPr>
      <xdr:spPr>
        <a:xfrm>
          <a:off x="21272500" y="107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134874</xdr:rowOff>
    </xdr:from>
    <xdr:to>
      <xdr:col>116</xdr:col>
      <xdr:colOff>63500</xdr:colOff>
      <xdr:row>62</xdr:row>
      <xdr:rowOff>141732</xdr:rowOff>
    </xdr:to>
    <xdr:cxnSp macro="">
      <xdr:nvCxnSpPr>
        <xdr:cNvPr id="528" name="直線コネクタ 527">
          <a:extLst>
            <a:ext uri="{FF2B5EF4-FFF2-40B4-BE49-F238E27FC236}">
              <a16:creationId xmlns:a16="http://schemas.microsoft.com/office/drawing/2014/main" id="{55E9D7E0-4FEB-44DE-9E54-E5C91BA2398B}"/>
            </a:ext>
          </a:extLst>
        </xdr:cNvPr>
        <xdr:cNvCxnSpPr/>
      </xdr:nvCxnSpPr>
      <xdr:spPr>
        <a:xfrm>
          <a:off x="21323300" y="1076477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143222</xdr:rowOff>
    </xdr:from>
    <xdr:ext cx="469744" cy="259045"/>
    <xdr:sp macro="" textlink="">
      <xdr:nvSpPr>
        <xdr:cNvPr id="529" name="n_1aveValue【学校施設】&#10;一人当たり面積">
          <a:extLst>
            <a:ext uri="{FF2B5EF4-FFF2-40B4-BE49-F238E27FC236}">
              <a16:creationId xmlns:a16="http://schemas.microsoft.com/office/drawing/2014/main" id="{ACE49654-B0B5-4F19-BB9A-9E0847847584}"/>
            </a:ext>
          </a:extLst>
        </xdr:cNvPr>
        <xdr:cNvSpPr txBox="1"/>
      </xdr:nvSpPr>
      <xdr:spPr>
        <a:xfrm>
          <a:off x="21075727" y="1025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126306</xdr:rowOff>
    </xdr:from>
    <xdr:ext cx="469744" cy="259045"/>
    <xdr:sp macro="" textlink="">
      <xdr:nvSpPr>
        <xdr:cNvPr id="530" name="n_2aveValue【学校施設】&#10;一人当たり面積">
          <a:extLst>
            <a:ext uri="{FF2B5EF4-FFF2-40B4-BE49-F238E27FC236}">
              <a16:creationId xmlns:a16="http://schemas.microsoft.com/office/drawing/2014/main" id="{F632121C-C143-4427-9346-464D37616FB8}"/>
            </a:ext>
          </a:extLst>
        </xdr:cNvPr>
        <xdr:cNvSpPr txBox="1"/>
      </xdr:nvSpPr>
      <xdr:spPr>
        <a:xfrm>
          <a:off x="20199427" y="1024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140936</xdr:rowOff>
    </xdr:from>
    <xdr:ext cx="469744" cy="259045"/>
    <xdr:sp macro="" textlink="">
      <xdr:nvSpPr>
        <xdr:cNvPr id="531" name="n_3aveValue【学校施設】&#10;一人当たり面積">
          <a:extLst>
            <a:ext uri="{FF2B5EF4-FFF2-40B4-BE49-F238E27FC236}">
              <a16:creationId xmlns:a16="http://schemas.microsoft.com/office/drawing/2014/main" id="{034B1304-4B0B-4A0A-BF7B-D969B19FF68D}"/>
            </a:ext>
          </a:extLst>
        </xdr:cNvPr>
        <xdr:cNvSpPr txBox="1"/>
      </xdr:nvSpPr>
      <xdr:spPr>
        <a:xfrm>
          <a:off x="19310427" y="1025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53611</xdr:rowOff>
    </xdr:from>
    <xdr:ext cx="469744" cy="259045"/>
    <xdr:sp macro="" textlink="">
      <xdr:nvSpPr>
        <xdr:cNvPr id="532" name="n_4aveValue【学校施設】&#10;一人当たり面積">
          <a:extLst>
            <a:ext uri="{FF2B5EF4-FFF2-40B4-BE49-F238E27FC236}">
              <a16:creationId xmlns:a16="http://schemas.microsoft.com/office/drawing/2014/main" id="{9D09CDDF-E91E-4B0B-AFC5-B97E426597A6}"/>
            </a:ext>
          </a:extLst>
        </xdr:cNvPr>
        <xdr:cNvSpPr txBox="1"/>
      </xdr:nvSpPr>
      <xdr:spPr>
        <a:xfrm>
          <a:off x="18421427" y="1016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5351</xdr:rowOff>
    </xdr:from>
    <xdr:ext cx="469744" cy="259045"/>
    <xdr:sp macro="" textlink="">
      <xdr:nvSpPr>
        <xdr:cNvPr id="533" name="n_1mainValue【学校施設】&#10;一人当たり面積">
          <a:extLst>
            <a:ext uri="{FF2B5EF4-FFF2-40B4-BE49-F238E27FC236}">
              <a16:creationId xmlns:a16="http://schemas.microsoft.com/office/drawing/2014/main" id="{733A1EC4-FE7A-4E95-8E2A-54D53D322E0C}"/>
            </a:ext>
          </a:extLst>
        </xdr:cNvPr>
        <xdr:cNvSpPr txBox="1"/>
      </xdr:nvSpPr>
      <xdr:spPr>
        <a:xfrm>
          <a:off x="21075727" y="1080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4" name="正方形/長方形 533">
          <a:extLst>
            <a:ext uri="{FF2B5EF4-FFF2-40B4-BE49-F238E27FC236}">
              <a16:creationId xmlns:a16="http://schemas.microsoft.com/office/drawing/2014/main" id="{34606A41-947B-4F3E-919F-F5243B9FF4B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5" name="正方形/長方形 534">
          <a:extLst>
            <a:ext uri="{FF2B5EF4-FFF2-40B4-BE49-F238E27FC236}">
              <a16:creationId xmlns:a16="http://schemas.microsoft.com/office/drawing/2014/main" id="{E8CE0E7D-01EC-4BAE-8595-C2C37E69930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6" name="正方形/長方形 535">
          <a:extLst>
            <a:ext uri="{FF2B5EF4-FFF2-40B4-BE49-F238E27FC236}">
              <a16:creationId xmlns:a16="http://schemas.microsoft.com/office/drawing/2014/main" id="{0064907A-D286-4B00-BC65-DAD55FEDC62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7" name="正方形/長方形 536">
          <a:extLst>
            <a:ext uri="{FF2B5EF4-FFF2-40B4-BE49-F238E27FC236}">
              <a16:creationId xmlns:a16="http://schemas.microsoft.com/office/drawing/2014/main" id="{3FC6AF65-4372-4564-B4CF-BBA2D6D7A64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8" name="正方形/長方形 537">
          <a:extLst>
            <a:ext uri="{FF2B5EF4-FFF2-40B4-BE49-F238E27FC236}">
              <a16:creationId xmlns:a16="http://schemas.microsoft.com/office/drawing/2014/main" id="{818B1D09-70D0-4942-89D9-B2C7A129FAF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9" name="正方形/長方形 538">
          <a:extLst>
            <a:ext uri="{FF2B5EF4-FFF2-40B4-BE49-F238E27FC236}">
              <a16:creationId xmlns:a16="http://schemas.microsoft.com/office/drawing/2014/main" id="{85CAF091-CF3D-4131-99A0-5808C66626A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0" name="正方形/長方形 539">
          <a:extLst>
            <a:ext uri="{FF2B5EF4-FFF2-40B4-BE49-F238E27FC236}">
              <a16:creationId xmlns:a16="http://schemas.microsoft.com/office/drawing/2014/main" id="{B1F1FEE7-A32E-489D-AF55-296A5FA20A0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1" name="正方形/長方形 540">
          <a:extLst>
            <a:ext uri="{FF2B5EF4-FFF2-40B4-BE49-F238E27FC236}">
              <a16:creationId xmlns:a16="http://schemas.microsoft.com/office/drawing/2014/main" id="{322D6F9E-CD9B-4EC8-A41C-2A11FE866DE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2" name="テキスト ボックス 541">
          <a:extLst>
            <a:ext uri="{FF2B5EF4-FFF2-40B4-BE49-F238E27FC236}">
              <a16:creationId xmlns:a16="http://schemas.microsoft.com/office/drawing/2014/main" id="{79599EF3-BAD3-4F8F-AD36-A40BADA50FC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3" name="直線コネクタ 542">
          <a:extLst>
            <a:ext uri="{FF2B5EF4-FFF2-40B4-BE49-F238E27FC236}">
              <a16:creationId xmlns:a16="http://schemas.microsoft.com/office/drawing/2014/main" id="{29A988EA-C9D2-438D-BDDB-DE9F0EE14D5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4" name="テキスト ボックス 543">
          <a:extLst>
            <a:ext uri="{FF2B5EF4-FFF2-40B4-BE49-F238E27FC236}">
              <a16:creationId xmlns:a16="http://schemas.microsoft.com/office/drawing/2014/main" id="{5E7650F7-E147-48A5-867C-A514D4D4530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5" name="直線コネクタ 544">
          <a:extLst>
            <a:ext uri="{FF2B5EF4-FFF2-40B4-BE49-F238E27FC236}">
              <a16:creationId xmlns:a16="http://schemas.microsoft.com/office/drawing/2014/main" id="{B82C4D20-9D2B-4AAA-8C0E-9B8368B0C99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6" name="テキスト ボックス 545">
          <a:extLst>
            <a:ext uri="{FF2B5EF4-FFF2-40B4-BE49-F238E27FC236}">
              <a16:creationId xmlns:a16="http://schemas.microsoft.com/office/drawing/2014/main" id="{F84A381A-3251-4A6C-8FD3-C7F1898C9FAC}"/>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7" name="直線コネクタ 546">
          <a:extLst>
            <a:ext uri="{FF2B5EF4-FFF2-40B4-BE49-F238E27FC236}">
              <a16:creationId xmlns:a16="http://schemas.microsoft.com/office/drawing/2014/main" id="{B20D7FFF-C33D-49BA-89C7-B3D9204410ED}"/>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8" name="テキスト ボックス 547">
          <a:extLst>
            <a:ext uri="{FF2B5EF4-FFF2-40B4-BE49-F238E27FC236}">
              <a16:creationId xmlns:a16="http://schemas.microsoft.com/office/drawing/2014/main" id="{55DF6B91-0FE2-43C2-925A-C735BD2682A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9" name="直線コネクタ 548">
          <a:extLst>
            <a:ext uri="{FF2B5EF4-FFF2-40B4-BE49-F238E27FC236}">
              <a16:creationId xmlns:a16="http://schemas.microsoft.com/office/drawing/2014/main" id="{A03528F8-BA76-47E8-BC96-E78FA7F24C5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0" name="テキスト ボックス 549">
          <a:extLst>
            <a:ext uri="{FF2B5EF4-FFF2-40B4-BE49-F238E27FC236}">
              <a16:creationId xmlns:a16="http://schemas.microsoft.com/office/drawing/2014/main" id="{46DE6CBE-6B92-4623-8E98-738084876E2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1" name="直線コネクタ 550">
          <a:extLst>
            <a:ext uri="{FF2B5EF4-FFF2-40B4-BE49-F238E27FC236}">
              <a16:creationId xmlns:a16="http://schemas.microsoft.com/office/drawing/2014/main" id="{7BB69B30-B949-4649-828A-994B01B479C3}"/>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2" name="テキスト ボックス 551">
          <a:extLst>
            <a:ext uri="{FF2B5EF4-FFF2-40B4-BE49-F238E27FC236}">
              <a16:creationId xmlns:a16="http://schemas.microsoft.com/office/drawing/2014/main" id="{47FE8A96-2687-41B8-B2AD-308660A8004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3" name="直線コネクタ 552">
          <a:extLst>
            <a:ext uri="{FF2B5EF4-FFF2-40B4-BE49-F238E27FC236}">
              <a16:creationId xmlns:a16="http://schemas.microsoft.com/office/drawing/2014/main" id="{0AB83F8B-EA53-4CD0-81A5-8BD3DF3A01BF}"/>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54" name="テキスト ボックス 553">
          <a:extLst>
            <a:ext uri="{FF2B5EF4-FFF2-40B4-BE49-F238E27FC236}">
              <a16:creationId xmlns:a16="http://schemas.microsoft.com/office/drawing/2014/main" id="{1A771490-7DA0-4B90-BEBC-C07A905EED42}"/>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5" name="直線コネクタ 554">
          <a:extLst>
            <a:ext uri="{FF2B5EF4-FFF2-40B4-BE49-F238E27FC236}">
              <a16:creationId xmlns:a16="http://schemas.microsoft.com/office/drawing/2014/main" id="{49DDFFB5-801E-45D9-A3A8-6D999AD7BF6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6" name="テキスト ボックス 555">
          <a:extLst>
            <a:ext uri="{FF2B5EF4-FFF2-40B4-BE49-F238E27FC236}">
              <a16:creationId xmlns:a16="http://schemas.microsoft.com/office/drawing/2014/main" id="{7A82E796-F78F-474C-8694-EB55E1B66222}"/>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7" name="【児童館】&#10;有形固定資産減価償却率グラフ枠">
          <a:extLst>
            <a:ext uri="{FF2B5EF4-FFF2-40B4-BE49-F238E27FC236}">
              <a16:creationId xmlns:a16="http://schemas.microsoft.com/office/drawing/2014/main" id="{AB52AF4B-2CD6-4531-BCDA-AA70D91AB95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160020</xdr:rowOff>
    </xdr:from>
    <xdr:to>
      <xdr:col>85</xdr:col>
      <xdr:colOff>126364</xdr:colOff>
      <xdr:row>86</xdr:row>
      <xdr:rowOff>114300</xdr:rowOff>
    </xdr:to>
    <xdr:cxnSp macro="">
      <xdr:nvCxnSpPr>
        <xdr:cNvPr id="558" name="直線コネクタ 557">
          <a:extLst>
            <a:ext uri="{FF2B5EF4-FFF2-40B4-BE49-F238E27FC236}">
              <a16:creationId xmlns:a16="http://schemas.microsoft.com/office/drawing/2014/main" id="{426DE050-EDBC-4226-A2EC-7168D3E99458}"/>
            </a:ext>
          </a:extLst>
        </xdr:cNvPr>
        <xdr:cNvCxnSpPr/>
      </xdr:nvCxnSpPr>
      <xdr:spPr>
        <a:xfrm flipV="1">
          <a:off x="16318864" y="1336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59" name="【児童館】&#10;有形固定資産減価償却率最小値テキスト">
          <a:extLst>
            <a:ext uri="{FF2B5EF4-FFF2-40B4-BE49-F238E27FC236}">
              <a16:creationId xmlns:a16="http://schemas.microsoft.com/office/drawing/2014/main" id="{C8C39E32-47AA-4B94-8BBD-B588B376E2AE}"/>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60" name="直線コネクタ 559">
          <a:extLst>
            <a:ext uri="{FF2B5EF4-FFF2-40B4-BE49-F238E27FC236}">
              <a16:creationId xmlns:a16="http://schemas.microsoft.com/office/drawing/2014/main" id="{8E30061A-BF2D-4B7D-B95A-C8494DA8A261}"/>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106697</xdr:rowOff>
    </xdr:from>
    <xdr:ext cx="405111" cy="259045"/>
    <xdr:sp macro="" textlink="">
      <xdr:nvSpPr>
        <xdr:cNvPr id="561" name="【児童館】&#10;有形固定資産減価償却率最大値テキスト">
          <a:extLst>
            <a:ext uri="{FF2B5EF4-FFF2-40B4-BE49-F238E27FC236}">
              <a16:creationId xmlns:a16="http://schemas.microsoft.com/office/drawing/2014/main" id="{4AB5E168-A8FC-47C0-9E03-961C72216B5F}"/>
            </a:ext>
          </a:extLst>
        </xdr:cNvPr>
        <xdr:cNvSpPr txBox="1"/>
      </xdr:nvSpPr>
      <xdr:spPr>
        <a:xfrm>
          <a:off x="16357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160020</xdr:rowOff>
    </xdr:from>
    <xdr:to>
      <xdr:col>86</xdr:col>
      <xdr:colOff>25400</xdr:colOff>
      <xdr:row>77</xdr:row>
      <xdr:rowOff>160020</xdr:rowOff>
    </xdr:to>
    <xdr:cxnSp macro="">
      <xdr:nvCxnSpPr>
        <xdr:cNvPr id="562" name="直線コネクタ 561">
          <a:extLst>
            <a:ext uri="{FF2B5EF4-FFF2-40B4-BE49-F238E27FC236}">
              <a16:creationId xmlns:a16="http://schemas.microsoft.com/office/drawing/2014/main" id="{62C50D13-4459-4C27-8014-3E66E5ABED92}"/>
            </a:ext>
          </a:extLst>
        </xdr:cNvPr>
        <xdr:cNvCxnSpPr/>
      </xdr:nvCxnSpPr>
      <xdr:spPr>
        <a:xfrm>
          <a:off x="16230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128288</xdr:rowOff>
    </xdr:from>
    <xdr:ext cx="405111" cy="259045"/>
    <xdr:sp macro="" textlink="">
      <xdr:nvSpPr>
        <xdr:cNvPr id="563" name="【児童館】&#10;有形固定資産減価償却率平均値テキスト">
          <a:extLst>
            <a:ext uri="{FF2B5EF4-FFF2-40B4-BE49-F238E27FC236}">
              <a16:creationId xmlns:a16="http://schemas.microsoft.com/office/drawing/2014/main" id="{4CE5B5D3-B8BA-4156-966C-E923F2234E44}"/>
            </a:ext>
          </a:extLst>
        </xdr:cNvPr>
        <xdr:cNvSpPr txBox="1"/>
      </xdr:nvSpPr>
      <xdr:spPr>
        <a:xfrm>
          <a:off x="16357600" y="13844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105411</xdr:rowOff>
    </xdr:from>
    <xdr:to>
      <xdr:col>85</xdr:col>
      <xdr:colOff>177800</xdr:colOff>
      <xdr:row>82</xdr:row>
      <xdr:rowOff>35561</xdr:rowOff>
    </xdr:to>
    <xdr:sp macro="" textlink="">
      <xdr:nvSpPr>
        <xdr:cNvPr id="564" name="フローチャート: 判断 563">
          <a:extLst>
            <a:ext uri="{FF2B5EF4-FFF2-40B4-BE49-F238E27FC236}">
              <a16:creationId xmlns:a16="http://schemas.microsoft.com/office/drawing/2014/main" id="{BE135D0A-EBAD-40F0-BD34-660D081BF158}"/>
            </a:ext>
          </a:extLst>
        </xdr:cNvPr>
        <xdr:cNvSpPr/>
      </xdr:nvSpPr>
      <xdr:spPr>
        <a:xfrm>
          <a:off x="162687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565" name="フローチャート: 判断 564">
          <a:extLst>
            <a:ext uri="{FF2B5EF4-FFF2-40B4-BE49-F238E27FC236}">
              <a16:creationId xmlns:a16="http://schemas.microsoft.com/office/drawing/2014/main" id="{60C6AC82-D41B-4508-8BD0-EB3331FAA75D}"/>
            </a:ext>
          </a:extLst>
        </xdr:cNvPr>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636</xdr:rowOff>
    </xdr:from>
    <xdr:to>
      <xdr:col>76</xdr:col>
      <xdr:colOff>165100</xdr:colOff>
      <xdr:row>82</xdr:row>
      <xdr:rowOff>102236</xdr:rowOff>
    </xdr:to>
    <xdr:sp macro="" textlink="">
      <xdr:nvSpPr>
        <xdr:cNvPr id="566" name="フローチャート: 判断 565">
          <a:extLst>
            <a:ext uri="{FF2B5EF4-FFF2-40B4-BE49-F238E27FC236}">
              <a16:creationId xmlns:a16="http://schemas.microsoft.com/office/drawing/2014/main" id="{F54C7FA5-8969-4BDF-886B-56ADCB7B9B47}"/>
            </a:ext>
          </a:extLst>
        </xdr:cNvPr>
        <xdr:cNvSpPr/>
      </xdr:nvSpPr>
      <xdr:spPr>
        <a:xfrm>
          <a:off x="14541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107314</xdr:rowOff>
    </xdr:from>
    <xdr:to>
      <xdr:col>72</xdr:col>
      <xdr:colOff>38100</xdr:colOff>
      <xdr:row>82</xdr:row>
      <xdr:rowOff>37464</xdr:rowOff>
    </xdr:to>
    <xdr:sp macro="" textlink="">
      <xdr:nvSpPr>
        <xdr:cNvPr id="567" name="フローチャート: 判断 566">
          <a:extLst>
            <a:ext uri="{FF2B5EF4-FFF2-40B4-BE49-F238E27FC236}">
              <a16:creationId xmlns:a16="http://schemas.microsoft.com/office/drawing/2014/main" id="{903415DC-EF4E-408F-B460-692BE0D8619E}"/>
            </a:ext>
          </a:extLst>
        </xdr:cNvPr>
        <xdr:cNvSpPr/>
      </xdr:nvSpPr>
      <xdr:spPr>
        <a:xfrm>
          <a:off x="13652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116839</xdr:rowOff>
    </xdr:from>
    <xdr:to>
      <xdr:col>67</xdr:col>
      <xdr:colOff>101600</xdr:colOff>
      <xdr:row>82</xdr:row>
      <xdr:rowOff>46989</xdr:rowOff>
    </xdr:to>
    <xdr:sp macro="" textlink="">
      <xdr:nvSpPr>
        <xdr:cNvPr id="568" name="フローチャート: 判断 567">
          <a:extLst>
            <a:ext uri="{FF2B5EF4-FFF2-40B4-BE49-F238E27FC236}">
              <a16:creationId xmlns:a16="http://schemas.microsoft.com/office/drawing/2014/main" id="{EDA2A1B2-024E-49DC-AF9A-1C841CBA041A}"/>
            </a:ext>
          </a:extLst>
        </xdr:cNvPr>
        <xdr:cNvSpPr/>
      </xdr:nvSpPr>
      <xdr:spPr>
        <a:xfrm>
          <a:off x="12763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668D12A6-6FB0-4515-9277-B6957417106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BC17E4A2-CACF-492B-BFD3-687A43B5134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3F5C7AAE-AD90-4A1F-8F03-EBEFCE5FFDD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FEF678D7-E686-4500-9716-056592BCC8E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0DDA2593-9642-48BC-B731-4042735881C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149225</xdr:rowOff>
    </xdr:from>
    <xdr:to>
      <xdr:col>85</xdr:col>
      <xdr:colOff>177800</xdr:colOff>
      <xdr:row>82</xdr:row>
      <xdr:rowOff>79375</xdr:rowOff>
    </xdr:to>
    <xdr:sp macro="" textlink="">
      <xdr:nvSpPr>
        <xdr:cNvPr id="574" name="楕円 573">
          <a:extLst>
            <a:ext uri="{FF2B5EF4-FFF2-40B4-BE49-F238E27FC236}">
              <a16:creationId xmlns:a16="http://schemas.microsoft.com/office/drawing/2014/main" id="{F203A1FD-1AE5-4161-802D-9C72D3E09C8C}"/>
            </a:ext>
          </a:extLst>
        </xdr:cNvPr>
        <xdr:cNvSpPr/>
      </xdr:nvSpPr>
      <xdr:spPr>
        <a:xfrm>
          <a:off x="162687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127652</xdr:rowOff>
    </xdr:from>
    <xdr:ext cx="405111" cy="259045"/>
    <xdr:sp macro="" textlink="">
      <xdr:nvSpPr>
        <xdr:cNvPr id="575" name="【児童館】&#10;有形固定資産減価償却率該当値テキスト">
          <a:extLst>
            <a:ext uri="{FF2B5EF4-FFF2-40B4-BE49-F238E27FC236}">
              <a16:creationId xmlns:a16="http://schemas.microsoft.com/office/drawing/2014/main" id="{116234B9-73CD-4EA8-A96F-8CC73B812ACC}"/>
            </a:ext>
          </a:extLst>
        </xdr:cNvPr>
        <xdr:cNvSpPr txBox="1"/>
      </xdr:nvSpPr>
      <xdr:spPr>
        <a:xfrm>
          <a:off x="16357600" y="1401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99695</xdr:rowOff>
    </xdr:from>
    <xdr:to>
      <xdr:col>81</xdr:col>
      <xdr:colOff>101600</xdr:colOff>
      <xdr:row>82</xdr:row>
      <xdr:rowOff>29845</xdr:rowOff>
    </xdr:to>
    <xdr:sp macro="" textlink="">
      <xdr:nvSpPr>
        <xdr:cNvPr id="576" name="楕円 575">
          <a:extLst>
            <a:ext uri="{FF2B5EF4-FFF2-40B4-BE49-F238E27FC236}">
              <a16:creationId xmlns:a16="http://schemas.microsoft.com/office/drawing/2014/main" id="{7B2CB932-65C4-4D0D-9C97-420AF6137F45}"/>
            </a:ext>
          </a:extLst>
        </xdr:cNvPr>
        <xdr:cNvSpPr/>
      </xdr:nvSpPr>
      <xdr:spPr>
        <a:xfrm>
          <a:off x="15430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150495</xdr:rowOff>
    </xdr:from>
    <xdr:to>
      <xdr:col>85</xdr:col>
      <xdr:colOff>127000</xdr:colOff>
      <xdr:row>82</xdr:row>
      <xdr:rowOff>28575</xdr:rowOff>
    </xdr:to>
    <xdr:cxnSp macro="">
      <xdr:nvCxnSpPr>
        <xdr:cNvPr id="577" name="直線コネクタ 576">
          <a:extLst>
            <a:ext uri="{FF2B5EF4-FFF2-40B4-BE49-F238E27FC236}">
              <a16:creationId xmlns:a16="http://schemas.microsoft.com/office/drawing/2014/main" id="{AB6AE0AD-50EB-4A51-9FE3-2FE949D09A89}"/>
            </a:ext>
          </a:extLst>
        </xdr:cNvPr>
        <xdr:cNvCxnSpPr/>
      </xdr:nvCxnSpPr>
      <xdr:spPr>
        <a:xfrm>
          <a:off x="15481300" y="1403794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578" name="n_1aveValue【児童館】&#10;有形固定資産減価償却率">
          <a:extLst>
            <a:ext uri="{FF2B5EF4-FFF2-40B4-BE49-F238E27FC236}">
              <a16:creationId xmlns:a16="http://schemas.microsoft.com/office/drawing/2014/main" id="{9E8BB236-07D6-43CE-AFDA-37DC8542CC37}"/>
            </a:ext>
          </a:extLst>
        </xdr:cNvPr>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118763</xdr:rowOff>
    </xdr:from>
    <xdr:ext cx="405111" cy="259045"/>
    <xdr:sp macro="" textlink="">
      <xdr:nvSpPr>
        <xdr:cNvPr id="579" name="n_2aveValue【児童館】&#10;有形固定資産減価償却率">
          <a:extLst>
            <a:ext uri="{FF2B5EF4-FFF2-40B4-BE49-F238E27FC236}">
              <a16:creationId xmlns:a16="http://schemas.microsoft.com/office/drawing/2014/main" id="{E0061297-CAB5-403C-B75B-F85752ECCA4B}"/>
            </a:ext>
          </a:extLst>
        </xdr:cNvPr>
        <xdr:cNvSpPr txBox="1"/>
      </xdr:nvSpPr>
      <xdr:spPr>
        <a:xfrm>
          <a:off x="143897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53991</xdr:rowOff>
    </xdr:from>
    <xdr:ext cx="405111" cy="259045"/>
    <xdr:sp macro="" textlink="">
      <xdr:nvSpPr>
        <xdr:cNvPr id="580" name="n_3aveValue【児童館】&#10;有形固定資産減価償却率">
          <a:extLst>
            <a:ext uri="{FF2B5EF4-FFF2-40B4-BE49-F238E27FC236}">
              <a16:creationId xmlns:a16="http://schemas.microsoft.com/office/drawing/2014/main" id="{280E8AF5-5CA2-4FB5-8082-D968A57E9444}"/>
            </a:ext>
          </a:extLst>
        </xdr:cNvPr>
        <xdr:cNvSpPr txBox="1"/>
      </xdr:nvSpPr>
      <xdr:spPr>
        <a:xfrm>
          <a:off x="13500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63516</xdr:rowOff>
    </xdr:from>
    <xdr:ext cx="405111" cy="259045"/>
    <xdr:sp macro="" textlink="">
      <xdr:nvSpPr>
        <xdr:cNvPr id="581" name="n_4aveValue【児童館】&#10;有形固定資産減価償却率">
          <a:extLst>
            <a:ext uri="{FF2B5EF4-FFF2-40B4-BE49-F238E27FC236}">
              <a16:creationId xmlns:a16="http://schemas.microsoft.com/office/drawing/2014/main" id="{3BFD3791-024A-447E-B7FB-A1E2DBEA140B}"/>
            </a:ext>
          </a:extLst>
        </xdr:cNvPr>
        <xdr:cNvSpPr txBox="1"/>
      </xdr:nvSpPr>
      <xdr:spPr>
        <a:xfrm>
          <a:off x="12611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46372</xdr:rowOff>
    </xdr:from>
    <xdr:ext cx="405111" cy="259045"/>
    <xdr:sp macro="" textlink="">
      <xdr:nvSpPr>
        <xdr:cNvPr id="582" name="n_1mainValue【児童館】&#10;有形固定資産減価償却率">
          <a:extLst>
            <a:ext uri="{FF2B5EF4-FFF2-40B4-BE49-F238E27FC236}">
              <a16:creationId xmlns:a16="http://schemas.microsoft.com/office/drawing/2014/main" id="{403E14F6-19B1-425A-A4FC-A144D3628B34}"/>
            </a:ext>
          </a:extLst>
        </xdr:cNvPr>
        <xdr:cNvSpPr txBox="1"/>
      </xdr:nvSpPr>
      <xdr:spPr>
        <a:xfrm>
          <a:off x="15266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a:extLst>
            <a:ext uri="{FF2B5EF4-FFF2-40B4-BE49-F238E27FC236}">
              <a16:creationId xmlns:a16="http://schemas.microsoft.com/office/drawing/2014/main" id="{C3E644F5-E756-4A05-9F36-8356BFE47C6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a:extLst>
            <a:ext uri="{FF2B5EF4-FFF2-40B4-BE49-F238E27FC236}">
              <a16:creationId xmlns:a16="http://schemas.microsoft.com/office/drawing/2014/main" id="{D634619A-DA29-491C-A327-3ECC789C397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a:extLst>
            <a:ext uri="{FF2B5EF4-FFF2-40B4-BE49-F238E27FC236}">
              <a16:creationId xmlns:a16="http://schemas.microsoft.com/office/drawing/2014/main" id="{682EF77F-08AF-4AE0-8EB2-AC70DE8B405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a:extLst>
            <a:ext uri="{FF2B5EF4-FFF2-40B4-BE49-F238E27FC236}">
              <a16:creationId xmlns:a16="http://schemas.microsoft.com/office/drawing/2014/main" id="{D015FFAF-443C-41B2-8701-194CA2334A2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a:extLst>
            <a:ext uri="{FF2B5EF4-FFF2-40B4-BE49-F238E27FC236}">
              <a16:creationId xmlns:a16="http://schemas.microsoft.com/office/drawing/2014/main" id="{6DBD674F-B52F-4044-B985-18484C30E21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a:extLst>
            <a:ext uri="{FF2B5EF4-FFF2-40B4-BE49-F238E27FC236}">
              <a16:creationId xmlns:a16="http://schemas.microsoft.com/office/drawing/2014/main" id="{3B1A2998-BE92-4240-AD8D-681F5D5CD9B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a:extLst>
            <a:ext uri="{FF2B5EF4-FFF2-40B4-BE49-F238E27FC236}">
              <a16:creationId xmlns:a16="http://schemas.microsoft.com/office/drawing/2014/main" id="{82765826-10BE-45AB-938C-13679712B61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a:extLst>
            <a:ext uri="{FF2B5EF4-FFF2-40B4-BE49-F238E27FC236}">
              <a16:creationId xmlns:a16="http://schemas.microsoft.com/office/drawing/2014/main" id="{76479691-8FBB-4A72-B8C2-79A4686DEE2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a:extLst>
            <a:ext uri="{FF2B5EF4-FFF2-40B4-BE49-F238E27FC236}">
              <a16:creationId xmlns:a16="http://schemas.microsoft.com/office/drawing/2014/main" id="{B9D121E3-749C-413C-8290-24814E5C9B6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a:extLst>
            <a:ext uri="{FF2B5EF4-FFF2-40B4-BE49-F238E27FC236}">
              <a16:creationId xmlns:a16="http://schemas.microsoft.com/office/drawing/2014/main" id="{4E31E7C0-ABEE-42BB-A3F1-07D515AEB47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3" name="直線コネクタ 592">
          <a:extLst>
            <a:ext uri="{FF2B5EF4-FFF2-40B4-BE49-F238E27FC236}">
              <a16:creationId xmlns:a16="http://schemas.microsoft.com/office/drawing/2014/main" id="{E0BEB641-3FA4-4093-9E11-32880481547E}"/>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4" name="テキスト ボックス 593">
          <a:extLst>
            <a:ext uri="{FF2B5EF4-FFF2-40B4-BE49-F238E27FC236}">
              <a16:creationId xmlns:a16="http://schemas.microsoft.com/office/drawing/2014/main" id="{0ADAF479-E9E8-4879-98A0-EE15BF2B199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5" name="直線コネクタ 594">
          <a:extLst>
            <a:ext uri="{FF2B5EF4-FFF2-40B4-BE49-F238E27FC236}">
              <a16:creationId xmlns:a16="http://schemas.microsoft.com/office/drawing/2014/main" id="{87F8E830-03F3-4425-A419-B1B4E3D43E6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6" name="テキスト ボックス 595">
          <a:extLst>
            <a:ext uri="{FF2B5EF4-FFF2-40B4-BE49-F238E27FC236}">
              <a16:creationId xmlns:a16="http://schemas.microsoft.com/office/drawing/2014/main" id="{28357DA3-711D-4B1A-8E7B-D9DA456AD308}"/>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7" name="直線コネクタ 596">
          <a:extLst>
            <a:ext uri="{FF2B5EF4-FFF2-40B4-BE49-F238E27FC236}">
              <a16:creationId xmlns:a16="http://schemas.microsoft.com/office/drawing/2014/main" id="{82A56188-6CC3-46C0-B536-562C74BC2F14}"/>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8" name="テキスト ボックス 597">
          <a:extLst>
            <a:ext uri="{FF2B5EF4-FFF2-40B4-BE49-F238E27FC236}">
              <a16:creationId xmlns:a16="http://schemas.microsoft.com/office/drawing/2014/main" id="{01071FD3-7F7F-47CC-BE66-9F292C46C9C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9" name="直線コネクタ 598">
          <a:extLst>
            <a:ext uri="{FF2B5EF4-FFF2-40B4-BE49-F238E27FC236}">
              <a16:creationId xmlns:a16="http://schemas.microsoft.com/office/drawing/2014/main" id="{1634970D-906C-4206-A88D-4B86EA67085C}"/>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0" name="テキスト ボックス 599">
          <a:extLst>
            <a:ext uri="{FF2B5EF4-FFF2-40B4-BE49-F238E27FC236}">
              <a16:creationId xmlns:a16="http://schemas.microsoft.com/office/drawing/2014/main" id="{64CD163D-1778-4802-A925-021230D273FB}"/>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a:extLst>
            <a:ext uri="{FF2B5EF4-FFF2-40B4-BE49-F238E27FC236}">
              <a16:creationId xmlns:a16="http://schemas.microsoft.com/office/drawing/2014/main" id="{151C61DE-4507-4C07-AF23-E81D6860EB1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a:extLst>
            <a:ext uri="{FF2B5EF4-FFF2-40B4-BE49-F238E27FC236}">
              <a16:creationId xmlns:a16="http://schemas.microsoft.com/office/drawing/2014/main" id="{C8FCC9DA-E822-4507-AD55-6489BEB0C46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児童館】&#10;一人当たり面積グラフ枠">
          <a:extLst>
            <a:ext uri="{FF2B5EF4-FFF2-40B4-BE49-F238E27FC236}">
              <a16:creationId xmlns:a16="http://schemas.microsoft.com/office/drawing/2014/main" id="{16457DBA-F985-401F-9A91-32F1676AE88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6096</xdr:rowOff>
    </xdr:to>
    <xdr:cxnSp macro="">
      <xdr:nvCxnSpPr>
        <xdr:cNvPr id="604" name="直線コネクタ 603">
          <a:extLst>
            <a:ext uri="{FF2B5EF4-FFF2-40B4-BE49-F238E27FC236}">
              <a16:creationId xmlns:a16="http://schemas.microsoft.com/office/drawing/2014/main" id="{751D2877-E544-4EAD-B5DB-BE5D6A0055A4}"/>
            </a:ext>
          </a:extLst>
        </xdr:cNvPr>
        <xdr:cNvCxnSpPr/>
      </xdr:nvCxnSpPr>
      <xdr:spPr>
        <a:xfrm flipV="1">
          <a:off x="22160864" y="13511785"/>
          <a:ext cx="0" cy="123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05" name="【児童館】&#10;一人当たり面積最小値テキスト">
          <a:extLst>
            <a:ext uri="{FF2B5EF4-FFF2-40B4-BE49-F238E27FC236}">
              <a16:creationId xmlns:a16="http://schemas.microsoft.com/office/drawing/2014/main" id="{C454ED63-DA8E-45D3-A563-53D32D72C7F3}"/>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06" name="直線コネクタ 605">
          <a:extLst>
            <a:ext uri="{FF2B5EF4-FFF2-40B4-BE49-F238E27FC236}">
              <a16:creationId xmlns:a16="http://schemas.microsoft.com/office/drawing/2014/main" id="{BE30FD4B-EDA6-401B-9FE8-96E0CBDA2E09}"/>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607" name="【児童館】&#10;一人当たり面積最大値テキスト">
          <a:extLst>
            <a:ext uri="{FF2B5EF4-FFF2-40B4-BE49-F238E27FC236}">
              <a16:creationId xmlns:a16="http://schemas.microsoft.com/office/drawing/2014/main" id="{19E7A7B0-8570-4F4A-BD3A-861A64148979}"/>
            </a:ext>
          </a:extLst>
        </xdr:cNvPr>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608" name="直線コネクタ 607">
          <a:extLst>
            <a:ext uri="{FF2B5EF4-FFF2-40B4-BE49-F238E27FC236}">
              <a16:creationId xmlns:a16="http://schemas.microsoft.com/office/drawing/2014/main" id="{6552E1E8-FE5C-4338-B800-075429F09804}"/>
            </a:ext>
          </a:extLst>
        </xdr:cNvPr>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83329</xdr:rowOff>
    </xdr:from>
    <xdr:ext cx="469744" cy="259045"/>
    <xdr:sp macro="" textlink="">
      <xdr:nvSpPr>
        <xdr:cNvPr id="609" name="【児童館】&#10;一人当たり面積平均値テキスト">
          <a:extLst>
            <a:ext uri="{FF2B5EF4-FFF2-40B4-BE49-F238E27FC236}">
              <a16:creationId xmlns:a16="http://schemas.microsoft.com/office/drawing/2014/main" id="{CD72A5CC-456A-4B48-906D-94A5DE204F1B}"/>
            </a:ext>
          </a:extLst>
        </xdr:cNvPr>
        <xdr:cNvSpPr txBox="1"/>
      </xdr:nvSpPr>
      <xdr:spPr>
        <a:xfrm>
          <a:off x="22199600" y="1431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610" name="フローチャート: 判断 609">
          <a:extLst>
            <a:ext uri="{FF2B5EF4-FFF2-40B4-BE49-F238E27FC236}">
              <a16:creationId xmlns:a16="http://schemas.microsoft.com/office/drawing/2014/main" id="{6D3825A4-C876-48C0-AFA6-13C542923198}"/>
            </a:ext>
          </a:extLst>
        </xdr:cNvPr>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124461</xdr:rowOff>
    </xdr:from>
    <xdr:to>
      <xdr:col>112</xdr:col>
      <xdr:colOff>38100</xdr:colOff>
      <xdr:row>85</xdr:row>
      <xdr:rowOff>54611</xdr:rowOff>
    </xdr:to>
    <xdr:sp macro="" textlink="">
      <xdr:nvSpPr>
        <xdr:cNvPr id="611" name="フローチャート: 判断 610">
          <a:extLst>
            <a:ext uri="{FF2B5EF4-FFF2-40B4-BE49-F238E27FC236}">
              <a16:creationId xmlns:a16="http://schemas.microsoft.com/office/drawing/2014/main" id="{3E9F9077-BE8A-49B7-BABF-8761CC181BBC}"/>
            </a:ext>
          </a:extLst>
        </xdr:cNvPr>
        <xdr:cNvSpPr/>
      </xdr:nvSpPr>
      <xdr:spPr>
        <a:xfrm>
          <a:off x="21272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133604</xdr:rowOff>
    </xdr:from>
    <xdr:to>
      <xdr:col>107</xdr:col>
      <xdr:colOff>101600</xdr:colOff>
      <xdr:row>85</xdr:row>
      <xdr:rowOff>63754</xdr:rowOff>
    </xdr:to>
    <xdr:sp macro="" textlink="">
      <xdr:nvSpPr>
        <xdr:cNvPr id="612" name="フローチャート: 判断 611">
          <a:extLst>
            <a:ext uri="{FF2B5EF4-FFF2-40B4-BE49-F238E27FC236}">
              <a16:creationId xmlns:a16="http://schemas.microsoft.com/office/drawing/2014/main" id="{146F84D6-33B6-458A-A06F-D2BD83903ACB}"/>
            </a:ext>
          </a:extLst>
        </xdr:cNvPr>
        <xdr:cNvSpPr/>
      </xdr:nvSpPr>
      <xdr:spPr>
        <a:xfrm>
          <a:off x="20383500" y="1453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161037</xdr:rowOff>
    </xdr:from>
    <xdr:to>
      <xdr:col>102</xdr:col>
      <xdr:colOff>165100</xdr:colOff>
      <xdr:row>85</xdr:row>
      <xdr:rowOff>91187</xdr:rowOff>
    </xdr:to>
    <xdr:sp macro="" textlink="">
      <xdr:nvSpPr>
        <xdr:cNvPr id="613" name="フローチャート: 判断 612">
          <a:extLst>
            <a:ext uri="{FF2B5EF4-FFF2-40B4-BE49-F238E27FC236}">
              <a16:creationId xmlns:a16="http://schemas.microsoft.com/office/drawing/2014/main" id="{DA38FCD4-3D77-4DC6-8F2D-3A1830A2B6DF}"/>
            </a:ext>
          </a:extLst>
        </xdr:cNvPr>
        <xdr:cNvSpPr/>
      </xdr:nvSpPr>
      <xdr:spPr>
        <a:xfrm>
          <a:off x="19494500" y="1456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142748</xdr:rowOff>
    </xdr:from>
    <xdr:to>
      <xdr:col>98</xdr:col>
      <xdr:colOff>38100</xdr:colOff>
      <xdr:row>85</xdr:row>
      <xdr:rowOff>72898</xdr:rowOff>
    </xdr:to>
    <xdr:sp macro="" textlink="">
      <xdr:nvSpPr>
        <xdr:cNvPr id="614" name="フローチャート: 判断 613">
          <a:extLst>
            <a:ext uri="{FF2B5EF4-FFF2-40B4-BE49-F238E27FC236}">
              <a16:creationId xmlns:a16="http://schemas.microsoft.com/office/drawing/2014/main" id="{F5E731CA-8990-46CC-96C2-AFBABD7B3289}"/>
            </a:ext>
          </a:extLst>
        </xdr:cNvPr>
        <xdr:cNvSpPr/>
      </xdr:nvSpPr>
      <xdr:spPr>
        <a:xfrm>
          <a:off x="18605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9983643D-CC73-4811-B2A6-ECE8A3BDC0D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E8FC4A57-C7F5-4B03-94E4-5BFFEAE2FF2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919680AF-2944-46FD-B01B-AAA093E9018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BF8FB8D8-5A62-4C23-8756-C8D9A2F4307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C2532CC2-9901-40FD-BC20-D0D90220C4C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92456</xdr:rowOff>
    </xdr:from>
    <xdr:to>
      <xdr:col>116</xdr:col>
      <xdr:colOff>114300</xdr:colOff>
      <xdr:row>85</xdr:row>
      <xdr:rowOff>22606</xdr:rowOff>
    </xdr:to>
    <xdr:sp macro="" textlink="">
      <xdr:nvSpPr>
        <xdr:cNvPr id="620" name="楕円 619">
          <a:extLst>
            <a:ext uri="{FF2B5EF4-FFF2-40B4-BE49-F238E27FC236}">
              <a16:creationId xmlns:a16="http://schemas.microsoft.com/office/drawing/2014/main" id="{9A8EB6CF-6904-4475-BE08-2C1277C03A54}"/>
            </a:ext>
          </a:extLst>
        </xdr:cNvPr>
        <xdr:cNvSpPr/>
      </xdr:nvSpPr>
      <xdr:spPr>
        <a:xfrm>
          <a:off x="221107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70883</xdr:rowOff>
    </xdr:from>
    <xdr:ext cx="469744" cy="259045"/>
    <xdr:sp macro="" textlink="">
      <xdr:nvSpPr>
        <xdr:cNvPr id="621" name="【児童館】&#10;一人当たり面積該当値テキスト">
          <a:extLst>
            <a:ext uri="{FF2B5EF4-FFF2-40B4-BE49-F238E27FC236}">
              <a16:creationId xmlns:a16="http://schemas.microsoft.com/office/drawing/2014/main" id="{A23A8943-177D-4EB3-80E1-7222E8F3FE9D}"/>
            </a:ext>
          </a:extLst>
        </xdr:cNvPr>
        <xdr:cNvSpPr txBox="1"/>
      </xdr:nvSpPr>
      <xdr:spPr>
        <a:xfrm>
          <a:off x="22199600"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92456</xdr:rowOff>
    </xdr:from>
    <xdr:to>
      <xdr:col>112</xdr:col>
      <xdr:colOff>38100</xdr:colOff>
      <xdr:row>85</xdr:row>
      <xdr:rowOff>22606</xdr:rowOff>
    </xdr:to>
    <xdr:sp macro="" textlink="">
      <xdr:nvSpPr>
        <xdr:cNvPr id="622" name="楕円 621">
          <a:extLst>
            <a:ext uri="{FF2B5EF4-FFF2-40B4-BE49-F238E27FC236}">
              <a16:creationId xmlns:a16="http://schemas.microsoft.com/office/drawing/2014/main" id="{CBE9D819-E18A-4F88-8CEE-6276E8EE4671}"/>
            </a:ext>
          </a:extLst>
        </xdr:cNvPr>
        <xdr:cNvSpPr/>
      </xdr:nvSpPr>
      <xdr:spPr>
        <a:xfrm>
          <a:off x="21272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143256</xdr:rowOff>
    </xdr:from>
    <xdr:to>
      <xdr:col>116</xdr:col>
      <xdr:colOff>63500</xdr:colOff>
      <xdr:row>84</xdr:row>
      <xdr:rowOff>143256</xdr:rowOff>
    </xdr:to>
    <xdr:cxnSp macro="">
      <xdr:nvCxnSpPr>
        <xdr:cNvPr id="623" name="直線コネクタ 622">
          <a:extLst>
            <a:ext uri="{FF2B5EF4-FFF2-40B4-BE49-F238E27FC236}">
              <a16:creationId xmlns:a16="http://schemas.microsoft.com/office/drawing/2014/main" id="{4E81CB38-C735-4D77-99C0-6F7EF0A8AC9C}"/>
            </a:ext>
          </a:extLst>
        </xdr:cNvPr>
        <xdr:cNvCxnSpPr/>
      </xdr:nvCxnSpPr>
      <xdr:spPr>
        <a:xfrm>
          <a:off x="21323300" y="145450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45738</xdr:rowOff>
    </xdr:from>
    <xdr:ext cx="469744" cy="259045"/>
    <xdr:sp macro="" textlink="">
      <xdr:nvSpPr>
        <xdr:cNvPr id="624" name="n_1aveValue【児童館】&#10;一人当たり面積">
          <a:extLst>
            <a:ext uri="{FF2B5EF4-FFF2-40B4-BE49-F238E27FC236}">
              <a16:creationId xmlns:a16="http://schemas.microsoft.com/office/drawing/2014/main" id="{E87A9BA6-BE5C-4B09-B170-691A3EDF3298}"/>
            </a:ext>
          </a:extLst>
        </xdr:cNvPr>
        <xdr:cNvSpPr txBox="1"/>
      </xdr:nvSpPr>
      <xdr:spPr>
        <a:xfrm>
          <a:off x="21075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80281</xdr:rowOff>
    </xdr:from>
    <xdr:ext cx="469744" cy="259045"/>
    <xdr:sp macro="" textlink="">
      <xdr:nvSpPr>
        <xdr:cNvPr id="625" name="n_2aveValue【児童館】&#10;一人当たり面積">
          <a:extLst>
            <a:ext uri="{FF2B5EF4-FFF2-40B4-BE49-F238E27FC236}">
              <a16:creationId xmlns:a16="http://schemas.microsoft.com/office/drawing/2014/main" id="{8FA7113A-1BAA-4742-89CE-4667AF0FE4BC}"/>
            </a:ext>
          </a:extLst>
        </xdr:cNvPr>
        <xdr:cNvSpPr txBox="1"/>
      </xdr:nvSpPr>
      <xdr:spPr>
        <a:xfrm>
          <a:off x="20199427" y="1431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107714</xdr:rowOff>
    </xdr:from>
    <xdr:ext cx="469744" cy="259045"/>
    <xdr:sp macro="" textlink="">
      <xdr:nvSpPr>
        <xdr:cNvPr id="626" name="n_3aveValue【児童館】&#10;一人当たり面積">
          <a:extLst>
            <a:ext uri="{FF2B5EF4-FFF2-40B4-BE49-F238E27FC236}">
              <a16:creationId xmlns:a16="http://schemas.microsoft.com/office/drawing/2014/main" id="{B91F40ED-D733-4356-BB03-9327A36AB0BD}"/>
            </a:ext>
          </a:extLst>
        </xdr:cNvPr>
        <xdr:cNvSpPr txBox="1"/>
      </xdr:nvSpPr>
      <xdr:spPr>
        <a:xfrm>
          <a:off x="19310427" y="1433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89425</xdr:rowOff>
    </xdr:from>
    <xdr:ext cx="469744" cy="259045"/>
    <xdr:sp macro="" textlink="">
      <xdr:nvSpPr>
        <xdr:cNvPr id="627" name="n_4aveValue【児童館】&#10;一人当たり面積">
          <a:extLst>
            <a:ext uri="{FF2B5EF4-FFF2-40B4-BE49-F238E27FC236}">
              <a16:creationId xmlns:a16="http://schemas.microsoft.com/office/drawing/2014/main" id="{F906595B-A40D-4E42-A5A3-F234FC59AF11}"/>
            </a:ext>
          </a:extLst>
        </xdr:cNvPr>
        <xdr:cNvSpPr txBox="1"/>
      </xdr:nvSpPr>
      <xdr:spPr>
        <a:xfrm>
          <a:off x="18421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39133</xdr:rowOff>
    </xdr:from>
    <xdr:ext cx="469744" cy="259045"/>
    <xdr:sp macro="" textlink="">
      <xdr:nvSpPr>
        <xdr:cNvPr id="628" name="n_1mainValue【児童館】&#10;一人当たり面積">
          <a:extLst>
            <a:ext uri="{FF2B5EF4-FFF2-40B4-BE49-F238E27FC236}">
              <a16:creationId xmlns:a16="http://schemas.microsoft.com/office/drawing/2014/main" id="{82110508-E903-4FCC-9735-F1D6450626AF}"/>
            </a:ext>
          </a:extLst>
        </xdr:cNvPr>
        <xdr:cNvSpPr txBox="1"/>
      </xdr:nvSpPr>
      <xdr:spPr>
        <a:xfrm>
          <a:off x="210757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9" name="正方形/長方形 628">
          <a:extLst>
            <a:ext uri="{FF2B5EF4-FFF2-40B4-BE49-F238E27FC236}">
              <a16:creationId xmlns:a16="http://schemas.microsoft.com/office/drawing/2014/main" id="{8AD88631-3455-4313-B115-0ADCA0D3865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0" name="正方形/長方形 629">
          <a:extLst>
            <a:ext uri="{FF2B5EF4-FFF2-40B4-BE49-F238E27FC236}">
              <a16:creationId xmlns:a16="http://schemas.microsoft.com/office/drawing/2014/main" id="{9DD50ED9-3726-49E7-818E-7942843F650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1" name="正方形/長方形 630">
          <a:extLst>
            <a:ext uri="{FF2B5EF4-FFF2-40B4-BE49-F238E27FC236}">
              <a16:creationId xmlns:a16="http://schemas.microsoft.com/office/drawing/2014/main" id="{B8F7EA98-0E11-4073-B7BD-5CEC32A7EE8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2" name="正方形/長方形 631">
          <a:extLst>
            <a:ext uri="{FF2B5EF4-FFF2-40B4-BE49-F238E27FC236}">
              <a16:creationId xmlns:a16="http://schemas.microsoft.com/office/drawing/2014/main" id="{B1C4D8E8-43E8-42DB-AA87-AB794E92B77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3" name="正方形/長方形 632">
          <a:extLst>
            <a:ext uri="{FF2B5EF4-FFF2-40B4-BE49-F238E27FC236}">
              <a16:creationId xmlns:a16="http://schemas.microsoft.com/office/drawing/2014/main" id="{FD4AD973-F5B4-4CE2-AB94-2B00DECF520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4" name="正方形/長方形 633">
          <a:extLst>
            <a:ext uri="{FF2B5EF4-FFF2-40B4-BE49-F238E27FC236}">
              <a16:creationId xmlns:a16="http://schemas.microsoft.com/office/drawing/2014/main" id="{C42D8203-64FC-4C92-AC0B-634CAEFE87D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5" name="正方形/長方形 634">
          <a:extLst>
            <a:ext uri="{FF2B5EF4-FFF2-40B4-BE49-F238E27FC236}">
              <a16:creationId xmlns:a16="http://schemas.microsoft.com/office/drawing/2014/main" id="{15981678-E171-4CB6-918E-6D11356A957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6" name="正方形/長方形 635">
          <a:extLst>
            <a:ext uri="{FF2B5EF4-FFF2-40B4-BE49-F238E27FC236}">
              <a16:creationId xmlns:a16="http://schemas.microsoft.com/office/drawing/2014/main" id="{5F84B0F1-DA07-4D9E-BFF5-A7C07E16A37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7" name="テキスト ボックス 636">
          <a:extLst>
            <a:ext uri="{FF2B5EF4-FFF2-40B4-BE49-F238E27FC236}">
              <a16:creationId xmlns:a16="http://schemas.microsoft.com/office/drawing/2014/main" id="{D84CDFD7-DC37-4ECC-BC65-010CE04D181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8" name="直線コネクタ 637">
          <a:extLst>
            <a:ext uri="{FF2B5EF4-FFF2-40B4-BE49-F238E27FC236}">
              <a16:creationId xmlns:a16="http://schemas.microsoft.com/office/drawing/2014/main" id="{96824333-1365-4A63-9878-98A464675FD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9" name="テキスト ボックス 638">
          <a:extLst>
            <a:ext uri="{FF2B5EF4-FFF2-40B4-BE49-F238E27FC236}">
              <a16:creationId xmlns:a16="http://schemas.microsoft.com/office/drawing/2014/main" id="{2F5A30A3-07AC-47C0-9844-CE5724DDF4E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40" name="直線コネクタ 639">
          <a:extLst>
            <a:ext uri="{FF2B5EF4-FFF2-40B4-BE49-F238E27FC236}">
              <a16:creationId xmlns:a16="http://schemas.microsoft.com/office/drawing/2014/main" id="{0A65EA29-78F6-408D-9408-CF9A8434F10B}"/>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41" name="テキスト ボックス 640">
          <a:extLst>
            <a:ext uri="{FF2B5EF4-FFF2-40B4-BE49-F238E27FC236}">
              <a16:creationId xmlns:a16="http://schemas.microsoft.com/office/drawing/2014/main" id="{AAA0A491-DED5-487D-80AA-2F26D9086B1E}"/>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42" name="直線コネクタ 641">
          <a:extLst>
            <a:ext uri="{FF2B5EF4-FFF2-40B4-BE49-F238E27FC236}">
              <a16:creationId xmlns:a16="http://schemas.microsoft.com/office/drawing/2014/main" id="{13DF22E8-4262-4293-83BB-4619C05BA99F}"/>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43" name="テキスト ボックス 642">
          <a:extLst>
            <a:ext uri="{FF2B5EF4-FFF2-40B4-BE49-F238E27FC236}">
              <a16:creationId xmlns:a16="http://schemas.microsoft.com/office/drawing/2014/main" id="{312CE84D-B887-436A-83EB-579218B6A058}"/>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44" name="直線コネクタ 643">
          <a:extLst>
            <a:ext uri="{FF2B5EF4-FFF2-40B4-BE49-F238E27FC236}">
              <a16:creationId xmlns:a16="http://schemas.microsoft.com/office/drawing/2014/main" id="{CEA91CC6-196B-41F1-BC11-CA2C68BD28BB}"/>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45" name="テキスト ボックス 644">
          <a:extLst>
            <a:ext uri="{FF2B5EF4-FFF2-40B4-BE49-F238E27FC236}">
              <a16:creationId xmlns:a16="http://schemas.microsoft.com/office/drawing/2014/main" id="{6C74F70F-ACD2-4E25-BABB-A641E5603F01}"/>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46" name="直線コネクタ 645">
          <a:extLst>
            <a:ext uri="{FF2B5EF4-FFF2-40B4-BE49-F238E27FC236}">
              <a16:creationId xmlns:a16="http://schemas.microsoft.com/office/drawing/2014/main" id="{80DBD14E-4CAB-475A-A591-6A4E1372665D}"/>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47" name="テキスト ボックス 646">
          <a:extLst>
            <a:ext uri="{FF2B5EF4-FFF2-40B4-BE49-F238E27FC236}">
              <a16:creationId xmlns:a16="http://schemas.microsoft.com/office/drawing/2014/main" id="{D119B9A1-A7C3-419F-B794-34ACFCCE8B13}"/>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8" name="直線コネクタ 647">
          <a:extLst>
            <a:ext uri="{FF2B5EF4-FFF2-40B4-BE49-F238E27FC236}">
              <a16:creationId xmlns:a16="http://schemas.microsoft.com/office/drawing/2014/main" id="{D607710D-B303-4849-A9AF-29F05C0F815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49" name="テキスト ボックス 648">
          <a:extLst>
            <a:ext uri="{FF2B5EF4-FFF2-40B4-BE49-F238E27FC236}">
              <a16:creationId xmlns:a16="http://schemas.microsoft.com/office/drawing/2014/main" id="{E1C8E0B3-B9F3-493E-A31A-B272679A60A4}"/>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0" name="【公民館】&#10;有形固定資産減価償却率グラフ枠">
          <a:extLst>
            <a:ext uri="{FF2B5EF4-FFF2-40B4-BE49-F238E27FC236}">
              <a16:creationId xmlns:a16="http://schemas.microsoft.com/office/drawing/2014/main" id="{8A00F2E9-529A-4A8B-9D53-F8E7140AE5C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140208</xdr:rowOff>
    </xdr:from>
    <xdr:to>
      <xdr:col>85</xdr:col>
      <xdr:colOff>126364</xdr:colOff>
      <xdr:row>108</xdr:row>
      <xdr:rowOff>76200</xdr:rowOff>
    </xdr:to>
    <xdr:cxnSp macro="">
      <xdr:nvCxnSpPr>
        <xdr:cNvPr id="651" name="直線コネクタ 650">
          <a:extLst>
            <a:ext uri="{FF2B5EF4-FFF2-40B4-BE49-F238E27FC236}">
              <a16:creationId xmlns:a16="http://schemas.microsoft.com/office/drawing/2014/main" id="{164ED6F3-8D99-40D9-BB80-98DA16F0D6E2}"/>
            </a:ext>
          </a:extLst>
        </xdr:cNvPr>
        <xdr:cNvCxnSpPr/>
      </xdr:nvCxnSpPr>
      <xdr:spPr>
        <a:xfrm flipV="1">
          <a:off x="16318864" y="17285208"/>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52" name="【公民館】&#10;有形固定資産減価償却率最小値テキスト">
          <a:extLst>
            <a:ext uri="{FF2B5EF4-FFF2-40B4-BE49-F238E27FC236}">
              <a16:creationId xmlns:a16="http://schemas.microsoft.com/office/drawing/2014/main" id="{BDC373E5-B672-413D-88E8-24270F1234DA}"/>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53" name="直線コネクタ 652">
          <a:extLst>
            <a:ext uri="{FF2B5EF4-FFF2-40B4-BE49-F238E27FC236}">
              <a16:creationId xmlns:a16="http://schemas.microsoft.com/office/drawing/2014/main" id="{04ADE513-AE4A-4394-A58C-455A546A98FE}"/>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86885</xdr:rowOff>
    </xdr:from>
    <xdr:ext cx="405111" cy="259045"/>
    <xdr:sp macro="" textlink="">
      <xdr:nvSpPr>
        <xdr:cNvPr id="654" name="【公民館】&#10;有形固定資産減価償却率最大値テキスト">
          <a:extLst>
            <a:ext uri="{FF2B5EF4-FFF2-40B4-BE49-F238E27FC236}">
              <a16:creationId xmlns:a16="http://schemas.microsoft.com/office/drawing/2014/main" id="{6E5737A6-8276-4FEB-BEBE-CF3774E74661}"/>
            </a:ext>
          </a:extLst>
        </xdr:cNvPr>
        <xdr:cNvSpPr txBox="1"/>
      </xdr:nvSpPr>
      <xdr:spPr>
        <a:xfrm>
          <a:off x="16357600" y="1706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140208</xdr:rowOff>
    </xdr:from>
    <xdr:to>
      <xdr:col>86</xdr:col>
      <xdr:colOff>25400</xdr:colOff>
      <xdr:row>100</xdr:row>
      <xdr:rowOff>140208</xdr:rowOff>
    </xdr:to>
    <xdr:cxnSp macro="">
      <xdr:nvCxnSpPr>
        <xdr:cNvPr id="655" name="直線コネクタ 654">
          <a:extLst>
            <a:ext uri="{FF2B5EF4-FFF2-40B4-BE49-F238E27FC236}">
              <a16:creationId xmlns:a16="http://schemas.microsoft.com/office/drawing/2014/main" id="{15E4369B-05E8-4C39-BDE7-93A324EC0B10}"/>
            </a:ext>
          </a:extLst>
        </xdr:cNvPr>
        <xdr:cNvCxnSpPr/>
      </xdr:nvCxnSpPr>
      <xdr:spPr>
        <a:xfrm>
          <a:off x="16230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168419</xdr:rowOff>
    </xdr:from>
    <xdr:ext cx="405111" cy="259045"/>
    <xdr:sp macro="" textlink="">
      <xdr:nvSpPr>
        <xdr:cNvPr id="656" name="【公民館】&#10;有形固定資産減価償却率平均値テキスト">
          <a:extLst>
            <a:ext uri="{FF2B5EF4-FFF2-40B4-BE49-F238E27FC236}">
              <a16:creationId xmlns:a16="http://schemas.microsoft.com/office/drawing/2014/main" id="{85FE7A80-B2EF-447B-8363-D26F62EAB4E7}"/>
            </a:ext>
          </a:extLst>
        </xdr:cNvPr>
        <xdr:cNvSpPr txBox="1"/>
      </xdr:nvSpPr>
      <xdr:spPr>
        <a:xfrm>
          <a:off x="16357600" y="17827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18542</xdr:rowOff>
    </xdr:from>
    <xdr:to>
      <xdr:col>85</xdr:col>
      <xdr:colOff>177800</xdr:colOff>
      <xdr:row>104</xdr:row>
      <xdr:rowOff>120142</xdr:rowOff>
    </xdr:to>
    <xdr:sp macro="" textlink="">
      <xdr:nvSpPr>
        <xdr:cNvPr id="657" name="フローチャート: 判断 656">
          <a:extLst>
            <a:ext uri="{FF2B5EF4-FFF2-40B4-BE49-F238E27FC236}">
              <a16:creationId xmlns:a16="http://schemas.microsoft.com/office/drawing/2014/main" id="{FD20E0A4-3192-455C-9FD4-189247AE9305}"/>
            </a:ext>
          </a:extLst>
        </xdr:cNvPr>
        <xdr:cNvSpPr/>
      </xdr:nvSpPr>
      <xdr:spPr>
        <a:xfrm>
          <a:off x="162687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89408</xdr:rowOff>
    </xdr:from>
    <xdr:to>
      <xdr:col>81</xdr:col>
      <xdr:colOff>101600</xdr:colOff>
      <xdr:row>104</xdr:row>
      <xdr:rowOff>19558</xdr:rowOff>
    </xdr:to>
    <xdr:sp macro="" textlink="">
      <xdr:nvSpPr>
        <xdr:cNvPr id="658" name="フローチャート: 判断 657">
          <a:extLst>
            <a:ext uri="{FF2B5EF4-FFF2-40B4-BE49-F238E27FC236}">
              <a16:creationId xmlns:a16="http://schemas.microsoft.com/office/drawing/2014/main" id="{BBE1C548-31D5-44FD-BD29-D64837DB4F61}"/>
            </a:ext>
          </a:extLst>
        </xdr:cNvPr>
        <xdr:cNvSpPr/>
      </xdr:nvSpPr>
      <xdr:spPr>
        <a:xfrm>
          <a:off x="15430500" y="1774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659" name="フローチャート: 判断 658">
          <a:extLst>
            <a:ext uri="{FF2B5EF4-FFF2-40B4-BE49-F238E27FC236}">
              <a16:creationId xmlns:a16="http://schemas.microsoft.com/office/drawing/2014/main" id="{FF736753-0526-4B36-9924-22500A52F6DF}"/>
            </a:ext>
          </a:extLst>
        </xdr:cNvPr>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141987</xdr:rowOff>
    </xdr:from>
    <xdr:to>
      <xdr:col>72</xdr:col>
      <xdr:colOff>38100</xdr:colOff>
      <xdr:row>104</xdr:row>
      <xdr:rowOff>72137</xdr:rowOff>
    </xdr:to>
    <xdr:sp macro="" textlink="">
      <xdr:nvSpPr>
        <xdr:cNvPr id="660" name="フローチャート: 判断 659">
          <a:extLst>
            <a:ext uri="{FF2B5EF4-FFF2-40B4-BE49-F238E27FC236}">
              <a16:creationId xmlns:a16="http://schemas.microsoft.com/office/drawing/2014/main" id="{3CC6659C-9DE2-467F-8092-A9A753617FD1}"/>
            </a:ext>
          </a:extLst>
        </xdr:cNvPr>
        <xdr:cNvSpPr/>
      </xdr:nvSpPr>
      <xdr:spPr>
        <a:xfrm>
          <a:off x="13652500" y="1780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98552</xdr:rowOff>
    </xdr:from>
    <xdr:to>
      <xdr:col>67</xdr:col>
      <xdr:colOff>101600</xdr:colOff>
      <xdr:row>102</xdr:row>
      <xdr:rowOff>28702</xdr:rowOff>
    </xdr:to>
    <xdr:sp macro="" textlink="">
      <xdr:nvSpPr>
        <xdr:cNvPr id="661" name="フローチャート: 判断 660">
          <a:extLst>
            <a:ext uri="{FF2B5EF4-FFF2-40B4-BE49-F238E27FC236}">
              <a16:creationId xmlns:a16="http://schemas.microsoft.com/office/drawing/2014/main" id="{508CC04F-6BDC-46DF-8800-B2BA91CE4FFA}"/>
            </a:ext>
          </a:extLst>
        </xdr:cNvPr>
        <xdr:cNvSpPr/>
      </xdr:nvSpPr>
      <xdr:spPr>
        <a:xfrm>
          <a:off x="12763500" y="1741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C8911337-9C6D-47D5-8CC4-174446DBEAB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87A11406-7D23-40A2-AE63-6580004C8D6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D89A41E3-5A24-4055-A6D5-45B7700AD7E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DB017EF0-B4B4-438E-A476-D9F7420125A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1743332F-08B0-4ADB-9332-E7560349B4D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55118</xdr:rowOff>
    </xdr:from>
    <xdr:to>
      <xdr:col>85</xdr:col>
      <xdr:colOff>177800</xdr:colOff>
      <xdr:row>101</xdr:row>
      <xdr:rowOff>156718</xdr:rowOff>
    </xdr:to>
    <xdr:sp macro="" textlink="">
      <xdr:nvSpPr>
        <xdr:cNvPr id="667" name="楕円 666">
          <a:extLst>
            <a:ext uri="{FF2B5EF4-FFF2-40B4-BE49-F238E27FC236}">
              <a16:creationId xmlns:a16="http://schemas.microsoft.com/office/drawing/2014/main" id="{B138B3AA-1D84-410A-AEAA-A85AD97D242A}"/>
            </a:ext>
          </a:extLst>
        </xdr:cNvPr>
        <xdr:cNvSpPr/>
      </xdr:nvSpPr>
      <xdr:spPr>
        <a:xfrm>
          <a:off x="16268700" y="1737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77995</xdr:rowOff>
    </xdr:from>
    <xdr:ext cx="405111" cy="259045"/>
    <xdr:sp macro="" textlink="">
      <xdr:nvSpPr>
        <xdr:cNvPr id="668" name="【公民館】&#10;有形固定資産減価償却率該当値テキスト">
          <a:extLst>
            <a:ext uri="{FF2B5EF4-FFF2-40B4-BE49-F238E27FC236}">
              <a16:creationId xmlns:a16="http://schemas.microsoft.com/office/drawing/2014/main" id="{1DD1F98B-52EE-423C-9F3F-D0152B26AADA}"/>
            </a:ext>
          </a:extLst>
        </xdr:cNvPr>
        <xdr:cNvSpPr txBox="1"/>
      </xdr:nvSpPr>
      <xdr:spPr>
        <a:xfrm>
          <a:off x="16357600" y="1722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146558</xdr:rowOff>
    </xdr:from>
    <xdr:to>
      <xdr:col>81</xdr:col>
      <xdr:colOff>101600</xdr:colOff>
      <xdr:row>101</xdr:row>
      <xdr:rowOff>76708</xdr:rowOff>
    </xdr:to>
    <xdr:sp macro="" textlink="">
      <xdr:nvSpPr>
        <xdr:cNvPr id="669" name="楕円 668">
          <a:extLst>
            <a:ext uri="{FF2B5EF4-FFF2-40B4-BE49-F238E27FC236}">
              <a16:creationId xmlns:a16="http://schemas.microsoft.com/office/drawing/2014/main" id="{85C508DA-E90E-423E-9DA7-1D1E93DD462E}"/>
            </a:ext>
          </a:extLst>
        </xdr:cNvPr>
        <xdr:cNvSpPr/>
      </xdr:nvSpPr>
      <xdr:spPr>
        <a:xfrm>
          <a:off x="15430500" y="1729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25908</xdr:rowOff>
    </xdr:from>
    <xdr:to>
      <xdr:col>85</xdr:col>
      <xdr:colOff>127000</xdr:colOff>
      <xdr:row>101</xdr:row>
      <xdr:rowOff>105918</xdr:rowOff>
    </xdr:to>
    <xdr:cxnSp macro="">
      <xdr:nvCxnSpPr>
        <xdr:cNvPr id="670" name="直線コネクタ 669">
          <a:extLst>
            <a:ext uri="{FF2B5EF4-FFF2-40B4-BE49-F238E27FC236}">
              <a16:creationId xmlns:a16="http://schemas.microsoft.com/office/drawing/2014/main" id="{2BE7BC85-7676-4D53-9D71-14558896ED5D}"/>
            </a:ext>
          </a:extLst>
        </xdr:cNvPr>
        <xdr:cNvCxnSpPr/>
      </xdr:nvCxnSpPr>
      <xdr:spPr>
        <a:xfrm>
          <a:off x="15481300" y="17342358"/>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10685</xdr:rowOff>
    </xdr:from>
    <xdr:ext cx="405111" cy="259045"/>
    <xdr:sp macro="" textlink="">
      <xdr:nvSpPr>
        <xdr:cNvPr id="671" name="n_1aveValue【公民館】&#10;有形固定資産減価償却率">
          <a:extLst>
            <a:ext uri="{FF2B5EF4-FFF2-40B4-BE49-F238E27FC236}">
              <a16:creationId xmlns:a16="http://schemas.microsoft.com/office/drawing/2014/main" id="{DE7CB5D5-E36B-4279-B410-6169C1D1A346}"/>
            </a:ext>
          </a:extLst>
        </xdr:cNvPr>
        <xdr:cNvSpPr txBox="1"/>
      </xdr:nvSpPr>
      <xdr:spPr>
        <a:xfrm>
          <a:off x="15266044" y="1784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672" name="n_2aveValue【公民館】&#10;有形固定資産減価償却率">
          <a:extLst>
            <a:ext uri="{FF2B5EF4-FFF2-40B4-BE49-F238E27FC236}">
              <a16:creationId xmlns:a16="http://schemas.microsoft.com/office/drawing/2014/main" id="{FDD4935C-8DAF-4233-8717-894811F9BCC4}"/>
            </a:ext>
          </a:extLst>
        </xdr:cNvPr>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88664</xdr:rowOff>
    </xdr:from>
    <xdr:ext cx="405111" cy="259045"/>
    <xdr:sp macro="" textlink="">
      <xdr:nvSpPr>
        <xdr:cNvPr id="673" name="n_3aveValue【公民館】&#10;有形固定資産減価償却率">
          <a:extLst>
            <a:ext uri="{FF2B5EF4-FFF2-40B4-BE49-F238E27FC236}">
              <a16:creationId xmlns:a16="http://schemas.microsoft.com/office/drawing/2014/main" id="{8C1D7CF0-8668-4AD5-B196-B215C4A17131}"/>
            </a:ext>
          </a:extLst>
        </xdr:cNvPr>
        <xdr:cNvSpPr txBox="1"/>
      </xdr:nvSpPr>
      <xdr:spPr>
        <a:xfrm>
          <a:off x="13500744" y="1757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45229</xdr:rowOff>
    </xdr:from>
    <xdr:ext cx="405111" cy="259045"/>
    <xdr:sp macro="" textlink="">
      <xdr:nvSpPr>
        <xdr:cNvPr id="674" name="n_4aveValue【公民館】&#10;有形固定資産減価償却率">
          <a:extLst>
            <a:ext uri="{FF2B5EF4-FFF2-40B4-BE49-F238E27FC236}">
              <a16:creationId xmlns:a16="http://schemas.microsoft.com/office/drawing/2014/main" id="{599C9C73-5281-45DC-884D-2F231C72D179}"/>
            </a:ext>
          </a:extLst>
        </xdr:cNvPr>
        <xdr:cNvSpPr txBox="1"/>
      </xdr:nvSpPr>
      <xdr:spPr>
        <a:xfrm>
          <a:off x="12611744" y="1719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93235</xdr:rowOff>
    </xdr:from>
    <xdr:ext cx="405111" cy="259045"/>
    <xdr:sp macro="" textlink="">
      <xdr:nvSpPr>
        <xdr:cNvPr id="675" name="n_1mainValue【公民館】&#10;有形固定資産減価償却率">
          <a:extLst>
            <a:ext uri="{FF2B5EF4-FFF2-40B4-BE49-F238E27FC236}">
              <a16:creationId xmlns:a16="http://schemas.microsoft.com/office/drawing/2014/main" id="{69CCDC8C-6256-4AB7-866D-97DA9BA258C1}"/>
            </a:ext>
          </a:extLst>
        </xdr:cNvPr>
        <xdr:cNvSpPr txBox="1"/>
      </xdr:nvSpPr>
      <xdr:spPr>
        <a:xfrm>
          <a:off x="15266044" y="1706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6" name="正方形/長方形 675">
          <a:extLst>
            <a:ext uri="{FF2B5EF4-FFF2-40B4-BE49-F238E27FC236}">
              <a16:creationId xmlns:a16="http://schemas.microsoft.com/office/drawing/2014/main" id="{75638451-51A2-443A-B791-183BBA1C226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7" name="正方形/長方形 676">
          <a:extLst>
            <a:ext uri="{FF2B5EF4-FFF2-40B4-BE49-F238E27FC236}">
              <a16:creationId xmlns:a16="http://schemas.microsoft.com/office/drawing/2014/main" id="{BA3B9D63-33FF-4701-9A6D-41906240DD5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8" name="正方形/長方形 677">
          <a:extLst>
            <a:ext uri="{FF2B5EF4-FFF2-40B4-BE49-F238E27FC236}">
              <a16:creationId xmlns:a16="http://schemas.microsoft.com/office/drawing/2014/main" id="{ADD75F3C-1C5F-40FC-8083-A19F477A7E9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9" name="正方形/長方形 678">
          <a:extLst>
            <a:ext uri="{FF2B5EF4-FFF2-40B4-BE49-F238E27FC236}">
              <a16:creationId xmlns:a16="http://schemas.microsoft.com/office/drawing/2014/main" id="{2A1E8F59-3E3C-4909-8AF7-27DB15E1D48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0" name="正方形/長方形 679">
          <a:extLst>
            <a:ext uri="{FF2B5EF4-FFF2-40B4-BE49-F238E27FC236}">
              <a16:creationId xmlns:a16="http://schemas.microsoft.com/office/drawing/2014/main" id="{AB7D3D77-BAB8-4895-B354-36FB6E46702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1" name="正方形/長方形 680">
          <a:extLst>
            <a:ext uri="{FF2B5EF4-FFF2-40B4-BE49-F238E27FC236}">
              <a16:creationId xmlns:a16="http://schemas.microsoft.com/office/drawing/2014/main" id="{BB20F988-7668-4DE2-8039-9ABC874329E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2" name="正方形/長方形 681">
          <a:extLst>
            <a:ext uri="{FF2B5EF4-FFF2-40B4-BE49-F238E27FC236}">
              <a16:creationId xmlns:a16="http://schemas.microsoft.com/office/drawing/2014/main" id="{D4F73A90-B687-49DF-A4AC-28C0DB3AD58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3" name="正方形/長方形 682">
          <a:extLst>
            <a:ext uri="{FF2B5EF4-FFF2-40B4-BE49-F238E27FC236}">
              <a16:creationId xmlns:a16="http://schemas.microsoft.com/office/drawing/2014/main" id="{BF43DCFC-C843-4C81-B377-E5F1CC932FD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4" name="テキスト ボックス 683">
          <a:extLst>
            <a:ext uri="{FF2B5EF4-FFF2-40B4-BE49-F238E27FC236}">
              <a16:creationId xmlns:a16="http://schemas.microsoft.com/office/drawing/2014/main" id="{EC57AA42-72A6-47F7-8E6C-1AE94952459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5" name="直線コネクタ 684">
          <a:extLst>
            <a:ext uri="{FF2B5EF4-FFF2-40B4-BE49-F238E27FC236}">
              <a16:creationId xmlns:a16="http://schemas.microsoft.com/office/drawing/2014/main" id="{ED7B6B8C-4AE0-4A89-8DAD-4E426CB0A5C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6" name="直線コネクタ 685">
          <a:extLst>
            <a:ext uri="{FF2B5EF4-FFF2-40B4-BE49-F238E27FC236}">
              <a16:creationId xmlns:a16="http://schemas.microsoft.com/office/drawing/2014/main" id="{8C95A24D-070F-444B-9B56-D5A662572F0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7" name="テキスト ボックス 686">
          <a:extLst>
            <a:ext uri="{FF2B5EF4-FFF2-40B4-BE49-F238E27FC236}">
              <a16:creationId xmlns:a16="http://schemas.microsoft.com/office/drawing/2014/main" id="{179264D5-266C-4CE0-BDA1-AAB8FEDF053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8" name="直線コネクタ 687">
          <a:extLst>
            <a:ext uri="{FF2B5EF4-FFF2-40B4-BE49-F238E27FC236}">
              <a16:creationId xmlns:a16="http://schemas.microsoft.com/office/drawing/2014/main" id="{57D110DE-0A0E-4B41-ABB3-E88403BDC86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9" name="テキスト ボックス 688">
          <a:extLst>
            <a:ext uri="{FF2B5EF4-FFF2-40B4-BE49-F238E27FC236}">
              <a16:creationId xmlns:a16="http://schemas.microsoft.com/office/drawing/2014/main" id="{C9B055DC-F2BC-4F6E-BC7A-D069B990B6A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0" name="直線コネクタ 689">
          <a:extLst>
            <a:ext uri="{FF2B5EF4-FFF2-40B4-BE49-F238E27FC236}">
              <a16:creationId xmlns:a16="http://schemas.microsoft.com/office/drawing/2014/main" id="{7B108352-BAED-458F-BDD8-C396634E0A73}"/>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1" name="テキスト ボックス 690">
          <a:extLst>
            <a:ext uri="{FF2B5EF4-FFF2-40B4-BE49-F238E27FC236}">
              <a16:creationId xmlns:a16="http://schemas.microsoft.com/office/drawing/2014/main" id="{D8654370-7739-43DA-9C85-DB5ABCEC05D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2" name="直線コネクタ 691">
          <a:extLst>
            <a:ext uri="{FF2B5EF4-FFF2-40B4-BE49-F238E27FC236}">
              <a16:creationId xmlns:a16="http://schemas.microsoft.com/office/drawing/2014/main" id="{01B25BA2-2F49-4B0A-92FF-F005728898F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3" name="テキスト ボックス 692">
          <a:extLst>
            <a:ext uri="{FF2B5EF4-FFF2-40B4-BE49-F238E27FC236}">
              <a16:creationId xmlns:a16="http://schemas.microsoft.com/office/drawing/2014/main" id="{B0599A46-4751-465E-A750-8D8F3D447B8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4" name="直線コネクタ 693">
          <a:extLst>
            <a:ext uri="{FF2B5EF4-FFF2-40B4-BE49-F238E27FC236}">
              <a16:creationId xmlns:a16="http://schemas.microsoft.com/office/drawing/2014/main" id="{4878AD8B-942E-48B5-8B27-0FB680E14CE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5" name="テキスト ボックス 694">
          <a:extLst>
            <a:ext uri="{FF2B5EF4-FFF2-40B4-BE49-F238E27FC236}">
              <a16:creationId xmlns:a16="http://schemas.microsoft.com/office/drawing/2014/main" id="{A2083DAF-681A-4333-BD99-0BDE8F81974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6" name="直線コネクタ 695">
          <a:extLst>
            <a:ext uri="{FF2B5EF4-FFF2-40B4-BE49-F238E27FC236}">
              <a16:creationId xmlns:a16="http://schemas.microsoft.com/office/drawing/2014/main" id="{43C5D89C-2572-46E1-9034-44D49E66BB5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7" name="テキスト ボックス 696">
          <a:extLst>
            <a:ext uri="{FF2B5EF4-FFF2-40B4-BE49-F238E27FC236}">
              <a16:creationId xmlns:a16="http://schemas.microsoft.com/office/drawing/2014/main" id="{3418E00D-CB79-4292-874C-7B809B70064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8" name="直線コネクタ 697">
          <a:extLst>
            <a:ext uri="{FF2B5EF4-FFF2-40B4-BE49-F238E27FC236}">
              <a16:creationId xmlns:a16="http://schemas.microsoft.com/office/drawing/2014/main" id="{B2A47F37-F5B5-4ED1-BF77-4A9F2A573C5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9" name="テキスト ボックス 698">
          <a:extLst>
            <a:ext uri="{FF2B5EF4-FFF2-40B4-BE49-F238E27FC236}">
              <a16:creationId xmlns:a16="http://schemas.microsoft.com/office/drawing/2014/main" id="{9555C9DB-733D-4B24-9FE3-75F6513AB58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0" name="【公民館】&#10;一人当たり面積グラフ枠">
          <a:extLst>
            <a:ext uri="{FF2B5EF4-FFF2-40B4-BE49-F238E27FC236}">
              <a16:creationId xmlns:a16="http://schemas.microsoft.com/office/drawing/2014/main" id="{2F2CF412-BCB2-4205-820C-A5EF47124C4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01" name="直線コネクタ 700">
          <a:extLst>
            <a:ext uri="{FF2B5EF4-FFF2-40B4-BE49-F238E27FC236}">
              <a16:creationId xmlns:a16="http://schemas.microsoft.com/office/drawing/2014/main" id="{B865BA61-10C4-4880-87B1-DCA899D92B2B}"/>
            </a:ext>
          </a:extLst>
        </xdr:cNvPr>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02" name="【公民館】&#10;一人当たり面積最小値テキスト">
          <a:extLst>
            <a:ext uri="{FF2B5EF4-FFF2-40B4-BE49-F238E27FC236}">
              <a16:creationId xmlns:a16="http://schemas.microsoft.com/office/drawing/2014/main" id="{BE635838-5BE1-41CB-A556-8FEBA4BBD4DA}"/>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03" name="直線コネクタ 702">
          <a:extLst>
            <a:ext uri="{FF2B5EF4-FFF2-40B4-BE49-F238E27FC236}">
              <a16:creationId xmlns:a16="http://schemas.microsoft.com/office/drawing/2014/main" id="{67A64053-032B-4A03-8547-892DDC8C5213}"/>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04" name="【公民館】&#10;一人当たり面積最大値テキスト">
          <a:extLst>
            <a:ext uri="{FF2B5EF4-FFF2-40B4-BE49-F238E27FC236}">
              <a16:creationId xmlns:a16="http://schemas.microsoft.com/office/drawing/2014/main" id="{AEEFCD34-E881-4CB5-AB9B-E24CC508C2E8}"/>
            </a:ext>
          </a:extLst>
        </xdr:cNvPr>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05" name="直線コネクタ 704">
          <a:extLst>
            <a:ext uri="{FF2B5EF4-FFF2-40B4-BE49-F238E27FC236}">
              <a16:creationId xmlns:a16="http://schemas.microsoft.com/office/drawing/2014/main" id="{DD719FB2-00F5-437B-B7B3-23EF6A19059A}"/>
            </a:ext>
          </a:extLst>
        </xdr:cNvPr>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15620</xdr:rowOff>
    </xdr:from>
    <xdr:ext cx="469744" cy="259045"/>
    <xdr:sp macro="" textlink="">
      <xdr:nvSpPr>
        <xdr:cNvPr id="706" name="【公民館】&#10;一人当たり面積平均値テキスト">
          <a:extLst>
            <a:ext uri="{FF2B5EF4-FFF2-40B4-BE49-F238E27FC236}">
              <a16:creationId xmlns:a16="http://schemas.microsoft.com/office/drawing/2014/main" id="{431712D7-447A-4766-83DA-5C5D214B687F}"/>
            </a:ext>
          </a:extLst>
        </xdr:cNvPr>
        <xdr:cNvSpPr txBox="1"/>
      </xdr:nvSpPr>
      <xdr:spPr>
        <a:xfrm>
          <a:off x="22199600" y="18189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164193</xdr:rowOff>
    </xdr:from>
    <xdr:to>
      <xdr:col>116</xdr:col>
      <xdr:colOff>114300</xdr:colOff>
      <xdr:row>107</xdr:row>
      <xdr:rowOff>94343</xdr:rowOff>
    </xdr:to>
    <xdr:sp macro="" textlink="">
      <xdr:nvSpPr>
        <xdr:cNvPr id="707" name="フローチャート: 判断 706">
          <a:extLst>
            <a:ext uri="{FF2B5EF4-FFF2-40B4-BE49-F238E27FC236}">
              <a16:creationId xmlns:a16="http://schemas.microsoft.com/office/drawing/2014/main" id="{7014FEB4-DA36-4CA5-8E34-102F7605F272}"/>
            </a:ext>
          </a:extLst>
        </xdr:cNvPr>
        <xdr:cNvSpPr/>
      </xdr:nvSpPr>
      <xdr:spPr>
        <a:xfrm>
          <a:off x="221107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167458</xdr:rowOff>
    </xdr:from>
    <xdr:to>
      <xdr:col>112</xdr:col>
      <xdr:colOff>38100</xdr:colOff>
      <xdr:row>106</xdr:row>
      <xdr:rowOff>97608</xdr:rowOff>
    </xdr:to>
    <xdr:sp macro="" textlink="">
      <xdr:nvSpPr>
        <xdr:cNvPr id="708" name="フローチャート: 判断 707">
          <a:extLst>
            <a:ext uri="{FF2B5EF4-FFF2-40B4-BE49-F238E27FC236}">
              <a16:creationId xmlns:a16="http://schemas.microsoft.com/office/drawing/2014/main" id="{057526A6-74D2-494F-BE8D-59EFAC09B8DC}"/>
            </a:ext>
          </a:extLst>
        </xdr:cNvPr>
        <xdr:cNvSpPr/>
      </xdr:nvSpPr>
      <xdr:spPr>
        <a:xfrm>
          <a:off x="21272500" y="1816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xdr:rowOff>
    </xdr:from>
    <xdr:to>
      <xdr:col>107</xdr:col>
      <xdr:colOff>101600</xdr:colOff>
      <xdr:row>106</xdr:row>
      <xdr:rowOff>102507</xdr:rowOff>
    </xdr:to>
    <xdr:sp macro="" textlink="">
      <xdr:nvSpPr>
        <xdr:cNvPr id="709" name="フローチャート: 判断 708">
          <a:extLst>
            <a:ext uri="{FF2B5EF4-FFF2-40B4-BE49-F238E27FC236}">
              <a16:creationId xmlns:a16="http://schemas.microsoft.com/office/drawing/2014/main" id="{1E07DBF6-6AEC-4833-B8F4-7102F8F89604}"/>
            </a:ext>
          </a:extLst>
        </xdr:cNvPr>
        <xdr:cNvSpPr/>
      </xdr:nvSpPr>
      <xdr:spPr>
        <a:xfrm>
          <a:off x="20383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170724</xdr:rowOff>
    </xdr:from>
    <xdr:to>
      <xdr:col>102</xdr:col>
      <xdr:colOff>165100</xdr:colOff>
      <xdr:row>106</xdr:row>
      <xdr:rowOff>100874</xdr:rowOff>
    </xdr:to>
    <xdr:sp macro="" textlink="">
      <xdr:nvSpPr>
        <xdr:cNvPr id="710" name="フローチャート: 判断 709">
          <a:extLst>
            <a:ext uri="{FF2B5EF4-FFF2-40B4-BE49-F238E27FC236}">
              <a16:creationId xmlns:a16="http://schemas.microsoft.com/office/drawing/2014/main" id="{98D6123B-D20A-4268-8ADF-6D18D2A39CFA}"/>
            </a:ext>
          </a:extLst>
        </xdr:cNvPr>
        <xdr:cNvSpPr/>
      </xdr:nvSpPr>
      <xdr:spPr>
        <a:xfrm>
          <a:off x="19494500" y="1817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129902</xdr:rowOff>
    </xdr:from>
    <xdr:to>
      <xdr:col>98</xdr:col>
      <xdr:colOff>38100</xdr:colOff>
      <xdr:row>106</xdr:row>
      <xdr:rowOff>60052</xdr:rowOff>
    </xdr:to>
    <xdr:sp macro="" textlink="">
      <xdr:nvSpPr>
        <xdr:cNvPr id="711" name="フローチャート: 判断 710">
          <a:extLst>
            <a:ext uri="{FF2B5EF4-FFF2-40B4-BE49-F238E27FC236}">
              <a16:creationId xmlns:a16="http://schemas.microsoft.com/office/drawing/2014/main" id="{A9B7B34A-AEEF-4CF3-82C1-1966C0C77A65}"/>
            </a:ext>
          </a:extLst>
        </xdr:cNvPr>
        <xdr:cNvSpPr/>
      </xdr:nvSpPr>
      <xdr:spPr>
        <a:xfrm>
          <a:off x="18605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334B068A-D7CE-466B-B202-D6C1A292B9E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7DEDF089-0D11-4815-A6A0-4F3EEF3D865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BEDC64EB-3819-40DD-B9C9-E53BD5B523A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9A167F5E-D361-471C-8886-83B3E2D0524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6D646A2A-DEC8-448E-8B89-928A079C235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62956</xdr:rowOff>
    </xdr:from>
    <xdr:to>
      <xdr:col>116</xdr:col>
      <xdr:colOff>114300</xdr:colOff>
      <xdr:row>107</xdr:row>
      <xdr:rowOff>164556</xdr:rowOff>
    </xdr:to>
    <xdr:sp macro="" textlink="">
      <xdr:nvSpPr>
        <xdr:cNvPr id="717" name="楕円 716">
          <a:extLst>
            <a:ext uri="{FF2B5EF4-FFF2-40B4-BE49-F238E27FC236}">
              <a16:creationId xmlns:a16="http://schemas.microsoft.com/office/drawing/2014/main" id="{D93ECC5E-3FBB-4DFF-8CC2-48C6F9BE1EFE}"/>
            </a:ext>
          </a:extLst>
        </xdr:cNvPr>
        <xdr:cNvSpPr/>
      </xdr:nvSpPr>
      <xdr:spPr>
        <a:xfrm>
          <a:off x="221107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41383</xdr:rowOff>
    </xdr:from>
    <xdr:ext cx="469744" cy="259045"/>
    <xdr:sp macro="" textlink="">
      <xdr:nvSpPr>
        <xdr:cNvPr id="718" name="【公民館】&#10;一人当たり面積該当値テキスト">
          <a:extLst>
            <a:ext uri="{FF2B5EF4-FFF2-40B4-BE49-F238E27FC236}">
              <a16:creationId xmlns:a16="http://schemas.microsoft.com/office/drawing/2014/main" id="{A2A7F459-31DF-4015-8568-5C73A29C1D2E}"/>
            </a:ext>
          </a:extLst>
        </xdr:cNvPr>
        <xdr:cNvSpPr txBox="1"/>
      </xdr:nvSpPr>
      <xdr:spPr>
        <a:xfrm>
          <a:off x="22199600"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61323</xdr:rowOff>
    </xdr:from>
    <xdr:to>
      <xdr:col>112</xdr:col>
      <xdr:colOff>38100</xdr:colOff>
      <xdr:row>107</xdr:row>
      <xdr:rowOff>162923</xdr:rowOff>
    </xdr:to>
    <xdr:sp macro="" textlink="">
      <xdr:nvSpPr>
        <xdr:cNvPr id="719" name="楕円 718">
          <a:extLst>
            <a:ext uri="{FF2B5EF4-FFF2-40B4-BE49-F238E27FC236}">
              <a16:creationId xmlns:a16="http://schemas.microsoft.com/office/drawing/2014/main" id="{74080461-E1C5-49A1-93DF-343697292353}"/>
            </a:ext>
          </a:extLst>
        </xdr:cNvPr>
        <xdr:cNvSpPr/>
      </xdr:nvSpPr>
      <xdr:spPr>
        <a:xfrm>
          <a:off x="21272500"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112123</xdr:rowOff>
    </xdr:from>
    <xdr:to>
      <xdr:col>116</xdr:col>
      <xdr:colOff>63500</xdr:colOff>
      <xdr:row>107</xdr:row>
      <xdr:rowOff>113756</xdr:rowOff>
    </xdr:to>
    <xdr:cxnSp macro="">
      <xdr:nvCxnSpPr>
        <xdr:cNvPr id="720" name="直線コネクタ 719">
          <a:extLst>
            <a:ext uri="{FF2B5EF4-FFF2-40B4-BE49-F238E27FC236}">
              <a16:creationId xmlns:a16="http://schemas.microsoft.com/office/drawing/2014/main" id="{F0C0AC38-4ECD-4E19-AA1A-126B77B1C0A9}"/>
            </a:ext>
          </a:extLst>
        </xdr:cNvPr>
        <xdr:cNvCxnSpPr/>
      </xdr:nvCxnSpPr>
      <xdr:spPr>
        <a:xfrm>
          <a:off x="21323300" y="1845727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114135</xdr:rowOff>
    </xdr:from>
    <xdr:ext cx="469744" cy="259045"/>
    <xdr:sp macro="" textlink="">
      <xdr:nvSpPr>
        <xdr:cNvPr id="721" name="n_1aveValue【公民館】&#10;一人当たり面積">
          <a:extLst>
            <a:ext uri="{FF2B5EF4-FFF2-40B4-BE49-F238E27FC236}">
              <a16:creationId xmlns:a16="http://schemas.microsoft.com/office/drawing/2014/main" id="{43239D51-A6E0-4593-9FF0-2C892564085A}"/>
            </a:ext>
          </a:extLst>
        </xdr:cNvPr>
        <xdr:cNvSpPr txBox="1"/>
      </xdr:nvSpPr>
      <xdr:spPr>
        <a:xfrm>
          <a:off x="21075727" y="1794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119034</xdr:rowOff>
    </xdr:from>
    <xdr:ext cx="469744" cy="259045"/>
    <xdr:sp macro="" textlink="">
      <xdr:nvSpPr>
        <xdr:cNvPr id="722" name="n_2aveValue【公民館】&#10;一人当たり面積">
          <a:extLst>
            <a:ext uri="{FF2B5EF4-FFF2-40B4-BE49-F238E27FC236}">
              <a16:creationId xmlns:a16="http://schemas.microsoft.com/office/drawing/2014/main" id="{FC973B0B-D6C0-4957-B4D1-7C3B0AE09BB3}"/>
            </a:ext>
          </a:extLst>
        </xdr:cNvPr>
        <xdr:cNvSpPr txBox="1"/>
      </xdr:nvSpPr>
      <xdr:spPr>
        <a:xfrm>
          <a:off x="20199427" y="1794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117401</xdr:rowOff>
    </xdr:from>
    <xdr:ext cx="469744" cy="259045"/>
    <xdr:sp macro="" textlink="">
      <xdr:nvSpPr>
        <xdr:cNvPr id="723" name="n_3aveValue【公民館】&#10;一人当たり面積">
          <a:extLst>
            <a:ext uri="{FF2B5EF4-FFF2-40B4-BE49-F238E27FC236}">
              <a16:creationId xmlns:a16="http://schemas.microsoft.com/office/drawing/2014/main" id="{E433BA88-792E-4695-AF31-7DA4285FB0E0}"/>
            </a:ext>
          </a:extLst>
        </xdr:cNvPr>
        <xdr:cNvSpPr txBox="1"/>
      </xdr:nvSpPr>
      <xdr:spPr>
        <a:xfrm>
          <a:off x="19310427" y="179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76579</xdr:rowOff>
    </xdr:from>
    <xdr:ext cx="469744" cy="259045"/>
    <xdr:sp macro="" textlink="">
      <xdr:nvSpPr>
        <xdr:cNvPr id="724" name="n_4aveValue【公民館】&#10;一人当たり面積">
          <a:extLst>
            <a:ext uri="{FF2B5EF4-FFF2-40B4-BE49-F238E27FC236}">
              <a16:creationId xmlns:a16="http://schemas.microsoft.com/office/drawing/2014/main" id="{E9AD0F48-16ED-4ACB-A597-01A65BB7AC7C}"/>
            </a:ext>
          </a:extLst>
        </xdr:cNvPr>
        <xdr:cNvSpPr txBox="1"/>
      </xdr:nvSpPr>
      <xdr:spPr>
        <a:xfrm>
          <a:off x="18421427" y="1790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154050</xdr:rowOff>
    </xdr:from>
    <xdr:ext cx="469744" cy="259045"/>
    <xdr:sp macro="" textlink="">
      <xdr:nvSpPr>
        <xdr:cNvPr id="725" name="n_1mainValue【公民館】&#10;一人当たり面積">
          <a:extLst>
            <a:ext uri="{FF2B5EF4-FFF2-40B4-BE49-F238E27FC236}">
              <a16:creationId xmlns:a16="http://schemas.microsoft.com/office/drawing/2014/main" id="{CF8CE126-683B-42CE-A9D4-0E9449985581}"/>
            </a:ext>
          </a:extLst>
        </xdr:cNvPr>
        <xdr:cNvSpPr txBox="1"/>
      </xdr:nvSpPr>
      <xdr:spPr>
        <a:xfrm>
          <a:off x="21075727" y="1849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6" name="正方形/長方形 725">
          <a:extLst>
            <a:ext uri="{FF2B5EF4-FFF2-40B4-BE49-F238E27FC236}">
              <a16:creationId xmlns:a16="http://schemas.microsoft.com/office/drawing/2014/main" id="{CB33A350-1454-46BD-9593-2A297F9E434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7" name="正方形/長方形 726">
          <a:extLst>
            <a:ext uri="{FF2B5EF4-FFF2-40B4-BE49-F238E27FC236}">
              <a16:creationId xmlns:a16="http://schemas.microsoft.com/office/drawing/2014/main" id="{D04FE0A1-6BC9-42B4-8A58-EE5676E34C0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8" name="テキスト ボックス 727">
          <a:extLst>
            <a:ext uri="{FF2B5EF4-FFF2-40B4-BE49-F238E27FC236}">
              <a16:creationId xmlns:a16="http://schemas.microsoft.com/office/drawing/2014/main" id="{EE84E779-5169-41E0-A996-E11905B2A45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道路・保育園等の有形固定資産減価償却率が全国平均、長野県平均と比較して高い傾向となっているため、更新等について計画的に検討、実施していく必要がある。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FA54C8A-F46D-40C7-BF3F-2E221FA5136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19D180F-B942-4BD9-9823-0A623EC7BEC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619FE09-7B62-412E-BD9C-7D0408F2B67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CB4EC59-1E92-471C-86CF-93A72C1E8F9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長野県御代田町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7C0FFB2-B125-4E7E-8910-88665C45A4E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66BB055-8565-4D28-9DA1-4343D3B8979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A7FA5AF-B415-46F0-B320-736EA348216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3B327A3-0CFD-40B0-8E9A-2D18035D9F6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725DCFF-3936-4030-92B7-428C37190B5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1218D6B-0DE5-481F-B4D8-F2D59AA98D8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16,052
15,683
58.79
7,865,816
7,351,671
477,263
4,490,916
5,170,911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3DD4F36-A3B1-4E02-AA0B-16EF7A2E55C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2B39FEB-EDD3-4DBF-978C-4BD7CF37CBF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906EC0E-9F96-44A5-9FBF-99F03739146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0E038E0-3C97-40E1-8AF9-1466A5D89A3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1B60173-58B4-4860-83DE-56CE7DCC1AC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D6BD4A2-F4D2-4ADD-A238-F1913B69762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83122BA-6E84-421B-B603-795272BA12C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8272CBB-1DC8-4B99-AC8B-4F6882041E0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0D4F87F-F07F-4FBE-85C3-D759CA6EB16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26C812D-6DB9-4910-A738-F5A3DF4A031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06730D3-30B6-4B75-BCE2-631837E49A0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E4611DD-9373-4667-BD05-BAAB8600385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8EAD551-BDEE-46B8-BA57-9DF3BC3B434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B8C3E16-AC2B-4794-BA39-25B2617163A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0773924-F74F-4E8E-B6C7-4DE111B02FB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69BD0B0-79E9-456C-BE74-18B68C5AA10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ACF91A2-0819-4352-812E-63527200A41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C5183AE-10AE-452F-A4DC-2F6C3F53BFC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176B374-6351-4E64-9D31-440419BCBAC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7BD2033-890A-4CBD-A400-A8288503434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65AEFC4-891D-4AF2-8ECE-EC6635A2332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F82E56B-0FC8-4515-9608-4926442DADB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1E4D998-6813-448D-B6EB-272E6A326D6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6585AB4-B950-4387-9441-86B94E7901A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5A87D4F-2E2D-49E0-B777-A5244A91CCA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B3596DD-0185-416B-803E-E7FF5A45FDA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09E1660-FE64-4C76-A711-A1E61B23A07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49C34B8-F0B4-4FE8-925D-808904A4DA5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803AD49-6838-4937-9010-732B92109E33}"/>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B9AE8B4B-2585-472D-BF40-01DC4CE30CF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56314412-417F-401B-8374-EA1B4F8D4B6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F636AA6F-F9B7-463E-9068-EB473887F7C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27E1A317-4934-4CE5-9A41-7EF15A96343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EF8DCB44-1FAB-4C0E-A329-C713E613644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FAD84CA5-6CAC-479E-8BBE-59069956BC2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1AE701B0-486C-4E03-91BD-4178602C422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3BED7EA1-EA22-477F-83A3-1E237B19AA14}"/>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394153F5-01B8-42FB-B988-5D02AEA20E8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7A728132-0D53-4B4E-9E6F-8AC5A2F5343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4E08715D-692A-42B1-80C4-2E376BF9E1E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936EAA41-2284-48BD-A75C-2644B3F7EEA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8283E548-C8F0-4AAC-BE14-64AC0C924DD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F2EC0FDB-6001-4685-874A-BB2DB320590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61E289DF-EB54-4089-B6B0-1DDF8F5A8E8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76AB62A-AC43-4F71-BB1F-9F8F0A0470A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C0E659DC-5457-4956-8AAA-CC7E0643CE5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E1840043-A353-4F50-AF0B-1CE57FCCF8F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EFDAAB-B5F3-4E40-8D59-70982E971C5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561957AB-596E-41A5-8F6A-6EC92329EC0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ABC9F587-C243-499F-BC74-BCAFBD3F6D55}"/>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97F80335-F6E5-4547-972A-534C78764B6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ACCCC3C0-F872-4F86-AD94-2C2E3779AF8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B75FB9D3-7F96-4FA0-BE8D-71D88A0FDF8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7506B906-82E2-4A9E-9351-863A9A549C7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DEF368F0-4A9D-45F1-9FDD-8C29C4757B8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3220E244-2E97-4AA0-B557-2E4F968DC76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332FD1F9-2902-434C-BAB2-FF88A0C0B7A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D958FE9A-93A2-4A4B-8CCF-BC42CCA06B8D}"/>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3E405D2F-2F3D-47B3-8335-C81004C0D52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FDC2B2FA-34E4-4F79-A61A-B756B72BD37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36121D36-45CF-48F5-BFA7-B1884A2857F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7620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A5BF7BFB-E669-4F16-B97C-4A9EB8D1C982}"/>
            </a:ext>
          </a:extLst>
        </xdr:cNvPr>
        <xdr:cNvCxnSpPr/>
      </xdr:nvCxnSpPr>
      <xdr:spPr>
        <a:xfrm flipV="1">
          <a:off x="4634865" y="943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AC8E6A86-5B69-4870-9E8A-C82433EB6566}"/>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CB640E11-66D8-4830-8F97-DA1DAD9C93D9}"/>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125747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926DB3-7764-45A1-8275-E632D3080A15}"/>
            </a:ext>
          </a:extLst>
        </xdr:cNvPr>
        <xdr:cNvSpPr txBox="1"/>
      </xdr:nvSpPr>
      <xdr:spPr>
        <a:xfrm>
          <a:off x="46736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7620</xdr:rowOff>
    </xdr:from>
    <xdr:to>
      <xdr:col>24</xdr:col>
      <xdr:colOff>152400</xdr:colOff>
      <xdr:row>55</xdr:row>
      <xdr:rowOff>7620</xdr:rowOff>
    </xdr:to>
    <xdr:cxnSp macro="">
      <xdr:nvCxnSpPr>
        <xdr:cNvPr id="77" name="直線コネクタ 76">
          <a:extLst>
            <a:ext uri="{FF2B5EF4-FFF2-40B4-BE49-F238E27FC236}">
              <a16:creationId xmlns:a16="http://schemas.microsoft.com/office/drawing/2014/main" id="{D384BDF2-391E-4F07-9D2E-6C7ADF71F097}"/>
            </a:ext>
          </a:extLst>
        </xdr:cNvPr>
        <xdr:cNvCxnSpPr/>
      </xdr:nvCxnSpPr>
      <xdr:spPr>
        <a:xfrm>
          <a:off x="4546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57802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2A9A102-3945-4EAF-B512-1624F32FE638}"/>
            </a:ext>
          </a:extLst>
        </xdr:cNvPr>
        <xdr:cNvSpPr txBox="1"/>
      </xdr:nvSpPr>
      <xdr:spPr>
        <a:xfrm>
          <a:off x="4673600" y="1017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79" name="フローチャート: 判断 78">
          <a:extLst>
            <a:ext uri="{FF2B5EF4-FFF2-40B4-BE49-F238E27FC236}">
              <a16:creationId xmlns:a16="http://schemas.microsoft.com/office/drawing/2014/main" id="{A94AA206-D6CC-4BF2-A4AD-6B05C67895E1}"/>
            </a:ext>
          </a:extLst>
        </xdr:cNvPr>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80645</xdr:rowOff>
    </xdr:from>
    <xdr:to>
      <xdr:col>20</xdr:col>
      <xdr:colOff>38100</xdr:colOff>
      <xdr:row>61</xdr:row>
      <xdr:rowOff>10795</xdr:rowOff>
    </xdr:to>
    <xdr:sp macro="" textlink="">
      <xdr:nvSpPr>
        <xdr:cNvPr id="80" name="フローチャート: 判断 79">
          <a:extLst>
            <a:ext uri="{FF2B5EF4-FFF2-40B4-BE49-F238E27FC236}">
              <a16:creationId xmlns:a16="http://schemas.microsoft.com/office/drawing/2014/main" id="{9A1750D7-5E69-4742-8868-B6C0F2367EA4}"/>
            </a:ext>
          </a:extLst>
        </xdr:cNvPr>
        <xdr:cNvSpPr/>
      </xdr:nvSpPr>
      <xdr:spPr>
        <a:xfrm>
          <a:off x="37465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137795</xdr:rowOff>
    </xdr:from>
    <xdr:to>
      <xdr:col>15</xdr:col>
      <xdr:colOff>101600</xdr:colOff>
      <xdr:row>61</xdr:row>
      <xdr:rowOff>67945</xdr:rowOff>
    </xdr:to>
    <xdr:sp macro="" textlink="">
      <xdr:nvSpPr>
        <xdr:cNvPr id="81" name="フローチャート: 判断 80">
          <a:extLst>
            <a:ext uri="{FF2B5EF4-FFF2-40B4-BE49-F238E27FC236}">
              <a16:creationId xmlns:a16="http://schemas.microsoft.com/office/drawing/2014/main" id="{51B87DEC-0215-4FE8-8852-83C3A54D6E28}"/>
            </a:ext>
          </a:extLst>
        </xdr:cNvPr>
        <xdr:cNvSpPr/>
      </xdr:nvSpPr>
      <xdr:spPr>
        <a:xfrm>
          <a:off x="2857500" y="1042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111125</xdr:rowOff>
    </xdr:from>
    <xdr:to>
      <xdr:col>10</xdr:col>
      <xdr:colOff>165100</xdr:colOff>
      <xdr:row>61</xdr:row>
      <xdr:rowOff>41275</xdr:rowOff>
    </xdr:to>
    <xdr:sp macro="" textlink="">
      <xdr:nvSpPr>
        <xdr:cNvPr id="82" name="フローチャート: 判断 81">
          <a:extLst>
            <a:ext uri="{FF2B5EF4-FFF2-40B4-BE49-F238E27FC236}">
              <a16:creationId xmlns:a16="http://schemas.microsoft.com/office/drawing/2014/main" id="{D52E7BFE-AD4B-40A2-B001-022605214CFE}"/>
            </a:ext>
          </a:extLst>
        </xdr:cNvPr>
        <xdr:cNvSpPr/>
      </xdr:nvSpPr>
      <xdr:spPr>
        <a:xfrm>
          <a:off x="1968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78740</xdr:rowOff>
    </xdr:from>
    <xdr:to>
      <xdr:col>6</xdr:col>
      <xdr:colOff>38100</xdr:colOff>
      <xdr:row>61</xdr:row>
      <xdr:rowOff>8890</xdr:rowOff>
    </xdr:to>
    <xdr:sp macro="" textlink="">
      <xdr:nvSpPr>
        <xdr:cNvPr id="83" name="フローチャート: 判断 82">
          <a:extLst>
            <a:ext uri="{FF2B5EF4-FFF2-40B4-BE49-F238E27FC236}">
              <a16:creationId xmlns:a16="http://schemas.microsoft.com/office/drawing/2014/main" id="{222AD6D5-E946-494E-A248-1CDE156FD728}"/>
            </a:ext>
          </a:extLst>
        </xdr:cNvPr>
        <xdr:cNvSpPr/>
      </xdr:nvSpPr>
      <xdr:spPr>
        <a:xfrm>
          <a:off x="1079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A05523D3-901C-4A81-B756-A4BA0944EB5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D4FCD2E5-1BEB-4C42-A8A6-F5454B4D0D0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646B50BF-5AB9-4323-8185-F8CFC1347FD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FCBC87D4-CB25-46D7-9802-0646ACC5CBB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79455CC3-8962-4568-8A29-E02EEFC9733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12065</xdr:rowOff>
    </xdr:from>
    <xdr:to>
      <xdr:col>24</xdr:col>
      <xdr:colOff>114300</xdr:colOff>
      <xdr:row>63</xdr:row>
      <xdr:rowOff>113665</xdr:rowOff>
    </xdr:to>
    <xdr:sp macro="" textlink="">
      <xdr:nvSpPr>
        <xdr:cNvPr id="89" name="楕円 88">
          <a:extLst>
            <a:ext uri="{FF2B5EF4-FFF2-40B4-BE49-F238E27FC236}">
              <a16:creationId xmlns:a16="http://schemas.microsoft.com/office/drawing/2014/main" id="{8D498932-6752-4891-AF0C-0724F51AE726}"/>
            </a:ext>
          </a:extLst>
        </xdr:cNvPr>
        <xdr:cNvSpPr/>
      </xdr:nvSpPr>
      <xdr:spPr>
        <a:xfrm>
          <a:off x="4584700" y="108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161942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38F01A77-8CFF-42EE-BD5B-526ADDC2FCA8}"/>
            </a:ext>
          </a:extLst>
        </xdr:cNvPr>
        <xdr:cNvSpPr txBox="1"/>
      </xdr:nvSpPr>
      <xdr:spPr>
        <a:xfrm>
          <a:off x="4673600" y="1079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141605</xdr:rowOff>
    </xdr:from>
    <xdr:to>
      <xdr:col>20</xdr:col>
      <xdr:colOff>38100</xdr:colOff>
      <xdr:row>63</xdr:row>
      <xdr:rowOff>71755</xdr:rowOff>
    </xdr:to>
    <xdr:sp macro="" textlink="">
      <xdr:nvSpPr>
        <xdr:cNvPr id="91" name="楕円 90">
          <a:extLst>
            <a:ext uri="{FF2B5EF4-FFF2-40B4-BE49-F238E27FC236}">
              <a16:creationId xmlns:a16="http://schemas.microsoft.com/office/drawing/2014/main" id="{CE65E2E2-E783-43E0-BE09-22622F6424E9}"/>
            </a:ext>
          </a:extLst>
        </xdr:cNvPr>
        <xdr:cNvSpPr/>
      </xdr:nvSpPr>
      <xdr:spPr>
        <a:xfrm>
          <a:off x="37465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20955</xdr:rowOff>
    </xdr:from>
    <xdr:to>
      <xdr:col>24</xdr:col>
      <xdr:colOff>63500</xdr:colOff>
      <xdr:row>63</xdr:row>
      <xdr:rowOff>62865</xdr:rowOff>
    </xdr:to>
    <xdr:cxnSp macro="">
      <xdr:nvCxnSpPr>
        <xdr:cNvPr id="92" name="直線コネクタ 91">
          <a:extLst>
            <a:ext uri="{FF2B5EF4-FFF2-40B4-BE49-F238E27FC236}">
              <a16:creationId xmlns:a16="http://schemas.microsoft.com/office/drawing/2014/main" id="{1C4A7B5C-E737-4B85-BCDD-E4D067B4A5EC}"/>
            </a:ext>
          </a:extLst>
        </xdr:cNvPr>
        <xdr:cNvCxnSpPr/>
      </xdr:nvCxnSpPr>
      <xdr:spPr>
        <a:xfrm>
          <a:off x="3797300" y="1082230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27322</xdr:rowOff>
    </xdr:from>
    <xdr:ext cx="405111" cy="259045"/>
    <xdr:sp macro="" textlink="">
      <xdr:nvSpPr>
        <xdr:cNvPr id="93" name="n_1aveValue【体育館・プール】&#10;有形固定資産減価償却率">
          <a:extLst>
            <a:ext uri="{FF2B5EF4-FFF2-40B4-BE49-F238E27FC236}">
              <a16:creationId xmlns:a16="http://schemas.microsoft.com/office/drawing/2014/main" id="{69010587-0848-4053-B555-48409B36441C}"/>
            </a:ext>
          </a:extLst>
        </xdr:cNvPr>
        <xdr:cNvSpPr txBox="1"/>
      </xdr:nvSpPr>
      <xdr:spPr>
        <a:xfrm>
          <a:off x="3582044" y="1014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84472</xdr:rowOff>
    </xdr:from>
    <xdr:ext cx="405111" cy="259045"/>
    <xdr:sp macro="" textlink="">
      <xdr:nvSpPr>
        <xdr:cNvPr id="94" name="n_2aveValue【体育館・プール】&#10;有形固定資産減価償却率">
          <a:extLst>
            <a:ext uri="{FF2B5EF4-FFF2-40B4-BE49-F238E27FC236}">
              <a16:creationId xmlns:a16="http://schemas.microsoft.com/office/drawing/2014/main" id="{EA807F47-69D4-4A2B-A700-A70B138605DF}"/>
            </a:ext>
          </a:extLst>
        </xdr:cNvPr>
        <xdr:cNvSpPr txBox="1"/>
      </xdr:nvSpPr>
      <xdr:spPr>
        <a:xfrm>
          <a:off x="2705744" y="1020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57802</xdr:rowOff>
    </xdr:from>
    <xdr:ext cx="405111" cy="259045"/>
    <xdr:sp macro="" textlink="">
      <xdr:nvSpPr>
        <xdr:cNvPr id="95" name="n_3aveValue【体育館・プール】&#10;有形固定資産減価償却率">
          <a:extLst>
            <a:ext uri="{FF2B5EF4-FFF2-40B4-BE49-F238E27FC236}">
              <a16:creationId xmlns:a16="http://schemas.microsoft.com/office/drawing/2014/main" id="{84F4656F-AE8B-4C9F-9494-1A237EE6BE19}"/>
            </a:ext>
          </a:extLst>
        </xdr:cNvPr>
        <xdr:cNvSpPr txBox="1"/>
      </xdr:nvSpPr>
      <xdr:spPr>
        <a:xfrm>
          <a:off x="1816744" y="1017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25417</xdr:rowOff>
    </xdr:from>
    <xdr:ext cx="405111" cy="259045"/>
    <xdr:sp macro="" textlink="">
      <xdr:nvSpPr>
        <xdr:cNvPr id="96" name="n_4aveValue【体育館・プール】&#10;有形固定資産減価償却率">
          <a:extLst>
            <a:ext uri="{FF2B5EF4-FFF2-40B4-BE49-F238E27FC236}">
              <a16:creationId xmlns:a16="http://schemas.microsoft.com/office/drawing/2014/main" id="{693E2A88-5DC1-4D2D-8F87-B5A40E47A587}"/>
            </a:ext>
          </a:extLst>
        </xdr:cNvPr>
        <xdr:cNvSpPr txBox="1"/>
      </xdr:nvSpPr>
      <xdr:spPr>
        <a:xfrm>
          <a:off x="9277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62882</xdr:rowOff>
    </xdr:from>
    <xdr:ext cx="405111" cy="259045"/>
    <xdr:sp macro="" textlink="">
      <xdr:nvSpPr>
        <xdr:cNvPr id="97" name="n_1mainValue【体育館・プール】&#10;有形固定資産減価償却率">
          <a:extLst>
            <a:ext uri="{FF2B5EF4-FFF2-40B4-BE49-F238E27FC236}">
              <a16:creationId xmlns:a16="http://schemas.microsoft.com/office/drawing/2014/main" id="{C947A3DF-1C32-4FE4-893A-D47207EA3D45}"/>
            </a:ext>
          </a:extLst>
        </xdr:cNvPr>
        <xdr:cNvSpPr txBox="1"/>
      </xdr:nvSpPr>
      <xdr:spPr>
        <a:xfrm>
          <a:off x="3582044"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a:extLst>
            <a:ext uri="{FF2B5EF4-FFF2-40B4-BE49-F238E27FC236}">
              <a16:creationId xmlns:a16="http://schemas.microsoft.com/office/drawing/2014/main" id="{5B91903E-4C2C-469A-9CB9-4A1516FC2EE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a:extLst>
            <a:ext uri="{FF2B5EF4-FFF2-40B4-BE49-F238E27FC236}">
              <a16:creationId xmlns:a16="http://schemas.microsoft.com/office/drawing/2014/main" id="{E0A6312B-3BEC-4521-9A94-BF2A3819789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a:extLst>
            <a:ext uri="{FF2B5EF4-FFF2-40B4-BE49-F238E27FC236}">
              <a16:creationId xmlns:a16="http://schemas.microsoft.com/office/drawing/2014/main" id="{0CB82C4D-85F8-433F-909A-D6C7BE17A78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a:extLst>
            <a:ext uri="{FF2B5EF4-FFF2-40B4-BE49-F238E27FC236}">
              <a16:creationId xmlns:a16="http://schemas.microsoft.com/office/drawing/2014/main" id="{E29F4BD5-AA4A-4875-9906-10275C81299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a:extLst>
            <a:ext uri="{FF2B5EF4-FFF2-40B4-BE49-F238E27FC236}">
              <a16:creationId xmlns:a16="http://schemas.microsoft.com/office/drawing/2014/main" id="{821501FB-0BEA-4410-8AF3-BA4A1D99F0D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a:extLst>
            <a:ext uri="{FF2B5EF4-FFF2-40B4-BE49-F238E27FC236}">
              <a16:creationId xmlns:a16="http://schemas.microsoft.com/office/drawing/2014/main" id="{67454FB3-C017-4940-A912-2E8781DF470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a:extLst>
            <a:ext uri="{FF2B5EF4-FFF2-40B4-BE49-F238E27FC236}">
              <a16:creationId xmlns:a16="http://schemas.microsoft.com/office/drawing/2014/main" id="{03BE6831-50EC-433C-97B5-2F794034451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a:extLst>
            <a:ext uri="{FF2B5EF4-FFF2-40B4-BE49-F238E27FC236}">
              <a16:creationId xmlns:a16="http://schemas.microsoft.com/office/drawing/2014/main" id="{FFD4F8DF-FE66-4738-9A24-F819E6AB0CF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a:extLst>
            <a:ext uri="{FF2B5EF4-FFF2-40B4-BE49-F238E27FC236}">
              <a16:creationId xmlns:a16="http://schemas.microsoft.com/office/drawing/2014/main" id="{16D2FD59-7087-4855-8A03-61DA7D26F54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a:extLst>
            <a:ext uri="{FF2B5EF4-FFF2-40B4-BE49-F238E27FC236}">
              <a16:creationId xmlns:a16="http://schemas.microsoft.com/office/drawing/2014/main" id="{14F363E5-3B45-4731-8887-2EEBDE44249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8" name="直線コネクタ 107">
          <a:extLst>
            <a:ext uri="{FF2B5EF4-FFF2-40B4-BE49-F238E27FC236}">
              <a16:creationId xmlns:a16="http://schemas.microsoft.com/office/drawing/2014/main" id="{097124D2-C68F-4589-9EFF-55D88EE52668}"/>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9" name="テキスト ボックス 108">
          <a:extLst>
            <a:ext uri="{FF2B5EF4-FFF2-40B4-BE49-F238E27FC236}">
              <a16:creationId xmlns:a16="http://schemas.microsoft.com/office/drawing/2014/main" id="{5ECDBCBF-A693-425E-A841-8AEA720095A5}"/>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0" name="直線コネクタ 109">
          <a:extLst>
            <a:ext uri="{FF2B5EF4-FFF2-40B4-BE49-F238E27FC236}">
              <a16:creationId xmlns:a16="http://schemas.microsoft.com/office/drawing/2014/main" id="{377D0FFE-2CEB-4200-829F-3DBAD3F1661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1" name="テキスト ボックス 110">
          <a:extLst>
            <a:ext uri="{FF2B5EF4-FFF2-40B4-BE49-F238E27FC236}">
              <a16:creationId xmlns:a16="http://schemas.microsoft.com/office/drawing/2014/main" id="{C35A5376-00EA-454E-A158-C03D9ED3D064}"/>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2" name="直線コネクタ 111">
          <a:extLst>
            <a:ext uri="{FF2B5EF4-FFF2-40B4-BE49-F238E27FC236}">
              <a16:creationId xmlns:a16="http://schemas.microsoft.com/office/drawing/2014/main" id="{E70FC491-C4D3-408A-997C-E4C17686F704}"/>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3" name="テキスト ボックス 112">
          <a:extLst>
            <a:ext uri="{FF2B5EF4-FFF2-40B4-BE49-F238E27FC236}">
              <a16:creationId xmlns:a16="http://schemas.microsoft.com/office/drawing/2014/main" id="{F7F4BE86-EE14-4498-918D-2AB9898E7C8D}"/>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4" name="直線コネクタ 113">
          <a:extLst>
            <a:ext uri="{FF2B5EF4-FFF2-40B4-BE49-F238E27FC236}">
              <a16:creationId xmlns:a16="http://schemas.microsoft.com/office/drawing/2014/main" id="{B6DA8845-9269-4CAF-BE7D-B42027A25EA7}"/>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5" name="テキスト ボックス 114">
          <a:extLst>
            <a:ext uri="{FF2B5EF4-FFF2-40B4-BE49-F238E27FC236}">
              <a16:creationId xmlns:a16="http://schemas.microsoft.com/office/drawing/2014/main" id="{A3A11332-FDC5-428F-B05A-29B8168AE88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6" name="直線コネクタ 115">
          <a:extLst>
            <a:ext uri="{FF2B5EF4-FFF2-40B4-BE49-F238E27FC236}">
              <a16:creationId xmlns:a16="http://schemas.microsoft.com/office/drawing/2014/main" id="{3A94DF74-331D-4754-AAFC-8F6B4BC4BC75}"/>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7" name="テキスト ボックス 116">
          <a:extLst>
            <a:ext uri="{FF2B5EF4-FFF2-40B4-BE49-F238E27FC236}">
              <a16:creationId xmlns:a16="http://schemas.microsoft.com/office/drawing/2014/main" id="{995A52E6-941B-480B-8E1B-CDD62CCAB09D}"/>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8" name="直線コネクタ 117">
          <a:extLst>
            <a:ext uri="{FF2B5EF4-FFF2-40B4-BE49-F238E27FC236}">
              <a16:creationId xmlns:a16="http://schemas.microsoft.com/office/drawing/2014/main" id="{5D2F6744-40A5-483E-AD96-660556DC303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9" name="テキスト ボックス 118">
          <a:extLst>
            <a:ext uri="{FF2B5EF4-FFF2-40B4-BE49-F238E27FC236}">
              <a16:creationId xmlns:a16="http://schemas.microsoft.com/office/drawing/2014/main" id="{FA68BCF5-22FB-4E8E-90D0-B44B68F775CD}"/>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a:extLst>
            <a:ext uri="{FF2B5EF4-FFF2-40B4-BE49-F238E27FC236}">
              <a16:creationId xmlns:a16="http://schemas.microsoft.com/office/drawing/2014/main" id="{80D11111-9869-4B18-A5A5-36C75EB38C0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1" name="テキスト ボックス 120">
          <a:extLst>
            <a:ext uri="{FF2B5EF4-FFF2-40B4-BE49-F238E27FC236}">
              <a16:creationId xmlns:a16="http://schemas.microsoft.com/office/drawing/2014/main" id="{1EE20DFF-CED2-44F4-A5F7-72B7D21D5AB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a:extLst>
            <a:ext uri="{FF2B5EF4-FFF2-40B4-BE49-F238E27FC236}">
              <a16:creationId xmlns:a16="http://schemas.microsoft.com/office/drawing/2014/main" id="{81386D91-DA4A-4421-9FAF-A79C7A0171C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120287</xdr:rowOff>
    </xdr:from>
    <xdr:to>
      <xdr:col>54</xdr:col>
      <xdr:colOff>189865</xdr:colOff>
      <xdr:row>64</xdr:row>
      <xdr:rowOff>108857</xdr:rowOff>
    </xdr:to>
    <xdr:cxnSp macro="">
      <xdr:nvCxnSpPr>
        <xdr:cNvPr id="123" name="直線コネクタ 122">
          <a:extLst>
            <a:ext uri="{FF2B5EF4-FFF2-40B4-BE49-F238E27FC236}">
              <a16:creationId xmlns:a16="http://schemas.microsoft.com/office/drawing/2014/main" id="{DA50BC1A-03B5-41FC-AEC7-D3E3E7F549F0}"/>
            </a:ext>
          </a:extLst>
        </xdr:cNvPr>
        <xdr:cNvCxnSpPr/>
      </xdr:nvCxnSpPr>
      <xdr:spPr>
        <a:xfrm flipV="1">
          <a:off x="10476865" y="9550037"/>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124" name="【体育館・プール】&#10;一人当たり面積最小値テキスト">
          <a:extLst>
            <a:ext uri="{FF2B5EF4-FFF2-40B4-BE49-F238E27FC236}">
              <a16:creationId xmlns:a16="http://schemas.microsoft.com/office/drawing/2014/main" id="{07BA94E2-A5C6-4407-AFAA-C0A1E0391C0C}"/>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25" name="直線コネクタ 124">
          <a:extLst>
            <a:ext uri="{FF2B5EF4-FFF2-40B4-BE49-F238E27FC236}">
              <a16:creationId xmlns:a16="http://schemas.microsoft.com/office/drawing/2014/main" id="{2B7AFA30-16F5-48CF-9B35-48DA67A0BF30}"/>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66964</xdr:rowOff>
    </xdr:from>
    <xdr:ext cx="469744" cy="259045"/>
    <xdr:sp macro="" textlink="">
      <xdr:nvSpPr>
        <xdr:cNvPr id="126" name="【体育館・プール】&#10;一人当たり面積最大値テキスト">
          <a:extLst>
            <a:ext uri="{FF2B5EF4-FFF2-40B4-BE49-F238E27FC236}">
              <a16:creationId xmlns:a16="http://schemas.microsoft.com/office/drawing/2014/main" id="{A7DE27D0-CB47-4582-9451-4926021202B3}"/>
            </a:ext>
          </a:extLst>
        </xdr:cNvPr>
        <xdr:cNvSpPr txBox="1"/>
      </xdr:nvSpPr>
      <xdr:spPr>
        <a:xfrm>
          <a:off x="10515600" y="932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120287</xdr:rowOff>
    </xdr:from>
    <xdr:to>
      <xdr:col>55</xdr:col>
      <xdr:colOff>88900</xdr:colOff>
      <xdr:row>55</xdr:row>
      <xdr:rowOff>120287</xdr:rowOff>
    </xdr:to>
    <xdr:cxnSp macro="">
      <xdr:nvCxnSpPr>
        <xdr:cNvPr id="127" name="直線コネクタ 126">
          <a:extLst>
            <a:ext uri="{FF2B5EF4-FFF2-40B4-BE49-F238E27FC236}">
              <a16:creationId xmlns:a16="http://schemas.microsoft.com/office/drawing/2014/main" id="{3372CFB8-0A4B-43B4-8C83-B637EEC186D0}"/>
            </a:ext>
          </a:extLst>
        </xdr:cNvPr>
        <xdr:cNvCxnSpPr/>
      </xdr:nvCxnSpPr>
      <xdr:spPr>
        <a:xfrm>
          <a:off x="10388600" y="955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30860</xdr:rowOff>
    </xdr:from>
    <xdr:ext cx="469744" cy="259045"/>
    <xdr:sp macro="" textlink="">
      <xdr:nvSpPr>
        <xdr:cNvPr id="128" name="【体育館・プール】&#10;一人当たり面積平均値テキスト">
          <a:extLst>
            <a:ext uri="{FF2B5EF4-FFF2-40B4-BE49-F238E27FC236}">
              <a16:creationId xmlns:a16="http://schemas.microsoft.com/office/drawing/2014/main" id="{63C7B392-8F8C-42BC-B248-7159727FC861}"/>
            </a:ext>
          </a:extLst>
        </xdr:cNvPr>
        <xdr:cNvSpPr txBox="1"/>
      </xdr:nvSpPr>
      <xdr:spPr>
        <a:xfrm>
          <a:off x="10515600" y="1048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7983</xdr:rowOff>
    </xdr:from>
    <xdr:to>
      <xdr:col>55</xdr:col>
      <xdr:colOff>50800</xdr:colOff>
      <xdr:row>62</xdr:row>
      <xdr:rowOff>109583</xdr:rowOff>
    </xdr:to>
    <xdr:sp macro="" textlink="">
      <xdr:nvSpPr>
        <xdr:cNvPr id="129" name="フローチャート: 判断 128">
          <a:extLst>
            <a:ext uri="{FF2B5EF4-FFF2-40B4-BE49-F238E27FC236}">
              <a16:creationId xmlns:a16="http://schemas.microsoft.com/office/drawing/2014/main" id="{9AB1C700-D0C2-4BD6-9906-FF5B91630630}"/>
            </a:ext>
          </a:extLst>
        </xdr:cNvPr>
        <xdr:cNvSpPr/>
      </xdr:nvSpPr>
      <xdr:spPr>
        <a:xfrm>
          <a:off x="10426700" y="1063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2540</xdr:rowOff>
    </xdr:from>
    <xdr:to>
      <xdr:col>50</xdr:col>
      <xdr:colOff>165100</xdr:colOff>
      <xdr:row>62</xdr:row>
      <xdr:rowOff>104140</xdr:rowOff>
    </xdr:to>
    <xdr:sp macro="" textlink="">
      <xdr:nvSpPr>
        <xdr:cNvPr id="130" name="フローチャート: 判断 129">
          <a:extLst>
            <a:ext uri="{FF2B5EF4-FFF2-40B4-BE49-F238E27FC236}">
              <a16:creationId xmlns:a16="http://schemas.microsoft.com/office/drawing/2014/main" id="{9B924016-06FE-4F73-AF65-5AFD76A12A54}"/>
            </a:ext>
          </a:extLst>
        </xdr:cNvPr>
        <xdr:cNvSpPr/>
      </xdr:nvSpPr>
      <xdr:spPr>
        <a:xfrm>
          <a:off x="9588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37374</xdr:rowOff>
    </xdr:from>
    <xdr:to>
      <xdr:col>46</xdr:col>
      <xdr:colOff>38100</xdr:colOff>
      <xdr:row>62</xdr:row>
      <xdr:rowOff>138974</xdr:rowOff>
    </xdr:to>
    <xdr:sp macro="" textlink="">
      <xdr:nvSpPr>
        <xdr:cNvPr id="131" name="フローチャート: 判断 130">
          <a:extLst>
            <a:ext uri="{FF2B5EF4-FFF2-40B4-BE49-F238E27FC236}">
              <a16:creationId xmlns:a16="http://schemas.microsoft.com/office/drawing/2014/main" id="{D62875A5-44EA-48CE-8036-02B320F1D510}"/>
            </a:ext>
          </a:extLst>
        </xdr:cNvPr>
        <xdr:cNvSpPr/>
      </xdr:nvSpPr>
      <xdr:spPr>
        <a:xfrm>
          <a:off x="8699500" y="1066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54791</xdr:rowOff>
    </xdr:from>
    <xdr:to>
      <xdr:col>41</xdr:col>
      <xdr:colOff>101600</xdr:colOff>
      <xdr:row>62</xdr:row>
      <xdr:rowOff>156391</xdr:rowOff>
    </xdr:to>
    <xdr:sp macro="" textlink="">
      <xdr:nvSpPr>
        <xdr:cNvPr id="132" name="フローチャート: 判断 131">
          <a:extLst>
            <a:ext uri="{FF2B5EF4-FFF2-40B4-BE49-F238E27FC236}">
              <a16:creationId xmlns:a16="http://schemas.microsoft.com/office/drawing/2014/main" id="{61C534E1-E849-4C04-AAD4-1754E4B1C43A}"/>
            </a:ext>
          </a:extLst>
        </xdr:cNvPr>
        <xdr:cNvSpPr/>
      </xdr:nvSpPr>
      <xdr:spPr>
        <a:xfrm>
          <a:off x="7810500" y="1068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61323</xdr:rowOff>
    </xdr:from>
    <xdr:to>
      <xdr:col>36</xdr:col>
      <xdr:colOff>165100</xdr:colOff>
      <xdr:row>62</xdr:row>
      <xdr:rowOff>162923</xdr:rowOff>
    </xdr:to>
    <xdr:sp macro="" textlink="">
      <xdr:nvSpPr>
        <xdr:cNvPr id="133" name="フローチャート: 判断 132">
          <a:extLst>
            <a:ext uri="{FF2B5EF4-FFF2-40B4-BE49-F238E27FC236}">
              <a16:creationId xmlns:a16="http://schemas.microsoft.com/office/drawing/2014/main" id="{24D6BA77-2FD5-445C-8A53-A5EC4FBA7ED3}"/>
            </a:ext>
          </a:extLst>
        </xdr:cNvPr>
        <xdr:cNvSpPr/>
      </xdr:nvSpPr>
      <xdr:spPr>
        <a:xfrm>
          <a:off x="6921500" y="10691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041C9A48-4E71-42B1-AC56-22A7C8679EE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B1DC61EC-6077-498B-A218-036C7DDB472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8F242B6A-9FEB-47F4-A91E-500B5298003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24E0E864-F3E7-4019-9F37-C6E31312E48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4EF437EE-7629-42AC-85ED-0206F9AAC4F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33565</xdr:rowOff>
    </xdr:from>
    <xdr:to>
      <xdr:col>55</xdr:col>
      <xdr:colOff>50800</xdr:colOff>
      <xdr:row>63</xdr:row>
      <xdr:rowOff>135165</xdr:rowOff>
    </xdr:to>
    <xdr:sp macro="" textlink="">
      <xdr:nvSpPr>
        <xdr:cNvPr id="139" name="楕円 138">
          <a:extLst>
            <a:ext uri="{FF2B5EF4-FFF2-40B4-BE49-F238E27FC236}">
              <a16:creationId xmlns:a16="http://schemas.microsoft.com/office/drawing/2014/main" id="{05D8252F-0E56-4BCD-A12A-1718612E14CD}"/>
            </a:ext>
          </a:extLst>
        </xdr:cNvPr>
        <xdr:cNvSpPr/>
      </xdr:nvSpPr>
      <xdr:spPr>
        <a:xfrm>
          <a:off x="10426700" y="1083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11992</xdr:rowOff>
    </xdr:from>
    <xdr:ext cx="469744" cy="259045"/>
    <xdr:sp macro="" textlink="">
      <xdr:nvSpPr>
        <xdr:cNvPr id="140" name="【体育館・プール】&#10;一人当たり面積該当値テキスト">
          <a:extLst>
            <a:ext uri="{FF2B5EF4-FFF2-40B4-BE49-F238E27FC236}">
              <a16:creationId xmlns:a16="http://schemas.microsoft.com/office/drawing/2014/main" id="{21D335B7-326B-40AF-B735-231A0983A9E2}"/>
            </a:ext>
          </a:extLst>
        </xdr:cNvPr>
        <xdr:cNvSpPr txBox="1"/>
      </xdr:nvSpPr>
      <xdr:spPr>
        <a:xfrm>
          <a:off x="10515600" y="1081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113030</xdr:rowOff>
    </xdr:from>
    <xdr:to>
      <xdr:col>50</xdr:col>
      <xdr:colOff>165100</xdr:colOff>
      <xdr:row>64</xdr:row>
      <xdr:rowOff>43180</xdr:rowOff>
    </xdr:to>
    <xdr:sp macro="" textlink="">
      <xdr:nvSpPr>
        <xdr:cNvPr id="141" name="楕円 140">
          <a:extLst>
            <a:ext uri="{FF2B5EF4-FFF2-40B4-BE49-F238E27FC236}">
              <a16:creationId xmlns:a16="http://schemas.microsoft.com/office/drawing/2014/main" id="{C8AFCD47-DC90-478C-8667-260BFBE24395}"/>
            </a:ext>
          </a:extLst>
        </xdr:cNvPr>
        <xdr:cNvSpPr/>
      </xdr:nvSpPr>
      <xdr:spPr>
        <a:xfrm>
          <a:off x="9588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84365</xdr:rowOff>
    </xdr:from>
    <xdr:to>
      <xdr:col>55</xdr:col>
      <xdr:colOff>0</xdr:colOff>
      <xdr:row>63</xdr:row>
      <xdr:rowOff>163830</xdr:rowOff>
    </xdr:to>
    <xdr:cxnSp macro="">
      <xdr:nvCxnSpPr>
        <xdr:cNvPr id="142" name="直線コネクタ 141">
          <a:extLst>
            <a:ext uri="{FF2B5EF4-FFF2-40B4-BE49-F238E27FC236}">
              <a16:creationId xmlns:a16="http://schemas.microsoft.com/office/drawing/2014/main" id="{684D6AA5-DE2B-4E5A-B33B-1F18AAE5E3E4}"/>
            </a:ext>
          </a:extLst>
        </xdr:cNvPr>
        <xdr:cNvCxnSpPr/>
      </xdr:nvCxnSpPr>
      <xdr:spPr>
        <a:xfrm flipV="1">
          <a:off x="9639300" y="10885715"/>
          <a:ext cx="838200" cy="7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120667</xdr:rowOff>
    </xdr:from>
    <xdr:ext cx="469744" cy="259045"/>
    <xdr:sp macro="" textlink="">
      <xdr:nvSpPr>
        <xdr:cNvPr id="143" name="n_1aveValue【体育館・プール】&#10;一人当たり面積">
          <a:extLst>
            <a:ext uri="{FF2B5EF4-FFF2-40B4-BE49-F238E27FC236}">
              <a16:creationId xmlns:a16="http://schemas.microsoft.com/office/drawing/2014/main" id="{49C29DF4-7555-49E9-A17C-DC463818CC92}"/>
            </a:ext>
          </a:extLst>
        </xdr:cNvPr>
        <xdr:cNvSpPr txBox="1"/>
      </xdr:nvSpPr>
      <xdr:spPr>
        <a:xfrm>
          <a:off x="93917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155501</xdr:rowOff>
    </xdr:from>
    <xdr:ext cx="469744" cy="259045"/>
    <xdr:sp macro="" textlink="">
      <xdr:nvSpPr>
        <xdr:cNvPr id="144" name="n_2aveValue【体育館・プール】&#10;一人当たり面積">
          <a:extLst>
            <a:ext uri="{FF2B5EF4-FFF2-40B4-BE49-F238E27FC236}">
              <a16:creationId xmlns:a16="http://schemas.microsoft.com/office/drawing/2014/main" id="{895897AB-7C24-4975-8C1A-2FC409AC384C}"/>
            </a:ext>
          </a:extLst>
        </xdr:cNvPr>
        <xdr:cNvSpPr txBox="1"/>
      </xdr:nvSpPr>
      <xdr:spPr>
        <a:xfrm>
          <a:off x="8515427" y="1044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1468</xdr:rowOff>
    </xdr:from>
    <xdr:ext cx="469744" cy="259045"/>
    <xdr:sp macro="" textlink="">
      <xdr:nvSpPr>
        <xdr:cNvPr id="145" name="n_3aveValue【体育館・プール】&#10;一人当たり面積">
          <a:extLst>
            <a:ext uri="{FF2B5EF4-FFF2-40B4-BE49-F238E27FC236}">
              <a16:creationId xmlns:a16="http://schemas.microsoft.com/office/drawing/2014/main" id="{D95A8BB6-9D8A-42C5-9AA8-0707A4CB64C5}"/>
            </a:ext>
          </a:extLst>
        </xdr:cNvPr>
        <xdr:cNvSpPr txBox="1"/>
      </xdr:nvSpPr>
      <xdr:spPr>
        <a:xfrm>
          <a:off x="7626427" y="1045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8000</xdr:rowOff>
    </xdr:from>
    <xdr:ext cx="469744" cy="259045"/>
    <xdr:sp macro="" textlink="">
      <xdr:nvSpPr>
        <xdr:cNvPr id="146" name="n_4aveValue【体育館・プール】&#10;一人当たり面積">
          <a:extLst>
            <a:ext uri="{FF2B5EF4-FFF2-40B4-BE49-F238E27FC236}">
              <a16:creationId xmlns:a16="http://schemas.microsoft.com/office/drawing/2014/main" id="{D2A3423D-232D-4DF9-909F-2AAFD98DC3E6}"/>
            </a:ext>
          </a:extLst>
        </xdr:cNvPr>
        <xdr:cNvSpPr txBox="1"/>
      </xdr:nvSpPr>
      <xdr:spPr>
        <a:xfrm>
          <a:off x="6737427" y="1046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34307</xdr:rowOff>
    </xdr:from>
    <xdr:ext cx="469744" cy="259045"/>
    <xdr:sp macro="" textlink="">
      <xdr:nvSpPr>
        <xdr:cNvPr id="147" name="n_1mainValue【体育館・プール】&#10;一人当たり面積">
          <a:extLst>
            <a:ext uri="{FF2B5EF4-FFF2-40B4-BE49-F238E27FC236}">
              <a16:creationId xmlns:a16="http://schemas.microsoft.com/office/drawing/2014/main" id="{13DA9CAF-DF78-4186-968D-3775543C921F}"/>
            </a:ext>
          </a:extLst>
        </xdr:cNvPr>
        <xdr:cNvSpPr txBox="1"/>
      </xdr:nvSpPr>
      <xdr:spPr>
        <a:xfrm>
          <a:off x="93917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8" name="正方形/長方形 147">
          <a:extLst>
            <a:ext uri="{FF2B5EF4-FFF2-40B4-BE49-F238E27FC236}">
              <a16:creationId xmlns:a16="http://schemas.microsoft.com/office/drawing/2014/main" id="{DAEE4090-6666-4C8C-AA20-7F99632FF76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9" name="正方形/長方形 148">
          <a:extLst>
            <a:ext uri="{FF2B5EF4-FFF2-40B4-BE49-F238E27FC236}">
              <a16:creationId xmlns:a16="http://schemas.microsoft.com/office/drawing/2014/main" id="{3BCD02AF-B799-4B6A-A6D0-253943E175D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0" name="正方形/長方形 149">
          <a:extLst>
            <a:ext uri="{FF2B5EF4-FFF2-40B4-BE49-F238E27FC236}">
              <a16:creationId xmlns:a16="http://schemas.microsoft.com/office/drawing/2014/main" id="{3F398C19-9CF1-451E-966A-E1CC27CBA82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1" name="正方形/長方形 150">
          <a:extLst>
            <a:ext uri="{FF2B5EF4-FFF2-40B4-BE49-F238E27FC236}">
              <a16:creationId xmlns:a16="http://schemas.microsoft.com/office/drawing/2014/main" id="{415AEC21-12B2-4962-B35F-33FCA97B984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2" name="正方形/長方形 151">
          <a:extLst>
            <a:ext uri="{FF2B5EF4-FFF2-40B4-BE49-F238E27FC236}">
              <a16:creationId xmlns:a16="http://schemas.microsoft.com/office/drawing/2014/main" id="{047956F1-942C-46AC-B3E9-442C63EF68A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3" name="正方形/長方形 152">
          <a:extLst>
            <a:ext uri="{FF2B5EF4-FFF2-40B4-BE49-F238E27FC236}">
              <a16:creationId xmlns:a16="http://schemas.microsoft.com/office/drawing/2014/main" id="{2A497867-14F2-44B8-BFC2-6A9DA8B89A3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4" name="正方形/長方形 153">
          <a:extLst>
            <a:ext uri="{FF2B5EF4-FFF2-40B4-BE49-F238E27FC236}">
              <a16:creationId xmlns:a16="http://schemas.microsoft.com/office/drawing/2014/main" id="{0B06A947-B219-43A2-A274-371D2E0F7D2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5" name="正方形/長方形 154">
          <a:extLst>
            <a:ext uri="{FF2B5EF4-FFF2-40B4-BE49-F238E27FC236}">
              <a16:creationId xmlns:a16="http://schemas.microsoft.com/office/drawing/2014/main" id="{321E4896-90C5-4699-90BD-D6BE446A075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6" name="テキスト ボックス 155">
          <a:extLst>
            <a:ext uri="{FF2B5EF4-FFF2-40B4-BE49-F238E27FC236}">
              <a16:creationId xmlns:a16="http://schemas.microsoft.com/office/drawing/2014/main" id="{B7CA8609-92BA-4660-96E2-A4B72B7FAC0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7" name="直線コネクタ 156">
          <a:extLst>
            <a:ext uri="{FF2B5EF4-FFF2-40B4-BE49-F238E27FC236}">
              <a16:creationId xmlns:a16="http://schemas.microsoft.com/office/drawing/2014/main" id="{A7357C2B-BCE0-4750-A2B8-E512AFF807F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8" name="テキスト ボックス 157">
          <a:extLst>
            <a:ext uri="{FF2B5EF4-FFF2-40B4-BE49-F238E27FC236}">
              <a16:creationId xmlns:a16="http://schemas.microsoft.com/office/drawing/2014/main" id="{9D51E86E-BC04-4757-89B4-B28D7A6E16A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9" name="直線コネクタ 158">
          <a:extLst>
            <a:ext uri="{FF2B5EF4-FFF2-40B4-BE49-F238E27FC236}">
              <a16:creationId xmlns:a16="http://schemas.microsoft.com/office/drawing/2014/main" id="{D7EEA736-90C6-4E34-AE28-5469430056C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0" name="テキスト ボックス 159">
          <a:extLst>
            <a:ext uri="{FF2B5EF4-FFF2-40B4-BE49-F238E27FC236}">
              <a16:creationId xmlns:a16="http://schemas.microsoft.com/office/drawing/2014/main" id="{4F3CCE5D-DB84-4FE9-9FA3-21B38A16894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1" name="直線コネクタ 160">
          <a:extLst>
            <a:ext uri="{FF2B5EF4-FFF2-40B4-BE49-F238E27FC236}">
              <a16:creationId xmlns:a16="http://schemas.microsoft.com/office/drawing/2014/main" id="{64F48C5B-C24D-47E3-8636-628EB3A7992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2" name="テキスト ボックス 161">
          <a:extLst>
            <a:ext uri="{FF2B5EF4-FFF2-40B4-BE49-F238E27FC236}">
              <a16:creationId xmlns:a16="http://schemas.microsoft.com/office/drawing/2014/main" id="{F71E2979-CF1B-489B-B149-3AFDF6B8F3F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3" name="直線コネクタ 162">
          <a:extLst>
            <a:ext uri="{FF2B5EF4-FFF2-40B4-BE49-F238E27FC236}">
              <a16:creationId xmlns:a16="http://schemas.microsoft.com/office/drawing/2014/main" id="{038AB9C0-CEAF-4EB5-A86A-5200A3DE8FB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4" name="テキスト ボックス 163">
          <a:extLst>
            <a:ext uri="{FF2B5EF4-FFF2-40B4-BE49-F238E27FC236}">
              <a16:creationId xmlns:a16="http://schemas.microsoft.com/office/drawing/2014/main" id="{60563A0A-E916-4322-86F9-FFD43DC76FA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5" name="直線コネクタ 164">
          <a:extLst>
            <a:ext uri="{FF2B5EF4-FFF2-40B4-BE49-F238E27FC236}">
              <a16:creationId xmlns:a16="http://schemas.microsoft.com/office/drawing/2014/main" id="{E21EA707-9072-426A-AD45-F382673BD5C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6" name="テキスト ボックス 165">
          <a:extLst>
            <a:ext uri="{FF2B5EF4-FFF2-40B4-BE49-F238E27FC236}">
              <a16:creationId xmlns:a16="http://schemas.microsoft.com/office/drawing/2014/main" id="{C21353E2-50A7-428E-B449-EC3946A4D3D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7" name="直線コネクタ 166">
          <a:extLst>
            <a:ext uri="{FF2B5EF4-FFF2-40B4-BE49-F238E27FC236}">
              <a16:creationId xmlns:a16="http://schemas.microsoft.com/office/drawing/2014/main" id="{1C97D6A9-AAD6-41C4-87D3-ABE888E57EE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68" name="テキスト ボックス 167">
          <a:extLst>
            <a:ext uri="{FF2B5EF4-FFF2-40B4-BE49-F238E27FC236}">
              <a16:creationId xmlns:a16="http://schemas.microsoft.com/office/drawing/2014/main" id="{CC1EEEC4-9C39-4F5E-BAC8-D81E669B82B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9" name="直線コネクタ 168">
          <a:extLst>
            <a:ext uri="{FF2B5EF4-FFF2-40B4-BE49-F238E27FC236}">
              <a16:creationId xmlns:a16="http://schemas.microsoft.com/office/drawing/2014/main" id="{52A4E89A-36EE-432A-941F-5DBA9455BFC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0" name="テキスト ボックス 169">
          <a:extLst>
            <a:ext uri="{FF2B5EF4-FFF2-40B4-BE49-F238E27FC236}">
              <a16:creationId xmlns:a16="http://schemas.microsoft.com/office/drawing/2014/main" id="{E6ED6707-ABF2-4479-9078-54DF8E689CB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1" name="【福祉施設】&#10;有形固定資産減価償却率グラフ枠">
          <a:extLst>
            <a:ext uri="{FF2B5EF4-FFF2-40B4-BE49-F238E27FC236}">
              <a16:creationId xmlns:a16="http://schemas.microsoft.com/office/drawing/2014/main" id="{9505A6E2-B628-45CD-BCE3-A676302154D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9525</xdr:rowOff>
    </xdr:from>
    <xdr:to>
      <xdr:col>24</xdr:col>
      <xdr:colOff>62865</xdr:colOff>
      <xdr:row>86</xdr:row>
      <xdr:rowOff>114300</xdr:rowOff>
    </xdr:to>
    <xdr:cxnSp macro="">
      <xdr:nvCxnSpPr>
        <xdr:cNvPr id="172" name="直線コネクタ 171">
          <a:extLst>
            <a:ext uri="{FF2B5EF4-FFF2-40B4-BE49-F238E27FC236}">
              <a16:creationId xmlns:a16="http://schemas.microsoft.com/office/drawing/2014/main" id="{93B525A4-3584-4AEC-AACF-375F71B86F34}"/>
            </a:ext>
          </a:extLst>
        </xdr:cNvPr>
        <xdr:cNvCxnSpPr/>
      </xdr:nvCxnSpPr>
      <xdr:spPr>
        <a:xfrm flipV="1">
          <a:off x="4634865" y="133826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73" name="【福祉施設】&#10;有形固定資産減価償却率最小値テキスト">
          <a:extLst>
            <a:ext uri="{FF2B5EF4-FFF2-40B4-BE49-F238E27FC236}">
              <a16:creationId xmlns:a16="http://schemas.microsoft.com/office/drawing/2014/main" id="{C9556B98-88C5-486A-8095-EC6BAD765F1F}"/>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74" name="直線コネクタ 173">
          <a:extLst>
            <a:ext uri="{FF2B5EF4-FFF2-40B4-BE49-F238E27FC236}">
              <a16:creationId xmlns:a16="http://schemas.microsoft.com/office/drawing/2014/main" id="{5A76BC60-18BB-41E9-9144-E6BC7DA14C16}"/>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127652</xdr:rowOff>
    </xdr:from>
    <xdr:ext cx="405111" cy="259045"/>
    <xdr:sp macro="" textlink="">
      <xdr:nvSpPr>
        <xdr:cNvPr id="175" name="【福祉施設】&#10;有形固定資産減価償却率最大値テキスト">
          <a:extLst>
            <a:ext uri="{FF2B5EF4-FFF2-40B4-BE49-F238E27FC236}">
              <a16:creationId xmlns:a16="http://schemas.microsoft.com/office/drawing/2014/main" id="{B2AA3084-E010-4469-AB01-9DDD7DD826BA}"/>
            </a:ext>
          </a:extLst>
        </xdr:cNvPr>
        <xdr:cNvSpPr txBox="1"/>
      </xdr:nvSpPr>
      <xdr:spPr>
        <a:xfrm>
          <a:off x="4673600" y="1315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9525</xdr:rowOff>
    </xdr:from>
    <xdr:to>
      <xdr:col>24</xdr:col>
      <xdr:colOff>152400</xdr:colOff>
      <xdr:row>78</xdr:row>
      <xdr:rowOff>9525</xdr:rowOff>
    </xdr:to>
    <xdr:cxnSp macro="">
      <xdr:nvCxnSpPr>
        <xdr:cNvPr id="176" name="直線コネクタ 175">
          <a:extLst>
            <a:ext uri="{FF2B5EF4-FFF2-40B4-BE49-F238E27FC236}">
              <a16:creationId xmlns:a16="http://schemas.microsoft.com/office/drawing/2014/main" id="{770A0FAD-E7DB-44DA-91CF-AE4F0398CA1F}"/>
            </a:ext>
          </a:extLst>
        </xdr:cNvPr>
        <xdr:cNvCxnSpPr/>
      </xdr:nvCxnSpPr>
      <xdr:spPr>
        <a:xfrm>
          <a:off x="4546600" y="1338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120032</xdr:rowOff>
    </xdr:from>
    <xdr:ext cx="405111" cy="259045"/>
    <xdr:sp macro="" textlink="">
      <xdr:nvSpPr>
        <xdr:cNvPr id="177" name="【福祉施設】&#10;有形固定資産減価償却率平均値テキスト">
          <a:extLst>
            <a:ext uri="{FF2B5EF4-FFF2-40B4-BE49-F238E27FC236}">
              <a16:creationId xmlns:a16="http://schemas.microsoft.com/office/drawing/2014/main" id="{64597918-716D-45D7-BBA4-BE5D695B08A2}"/>
            </a:ext>
          </a:extLst>
        </xdr:cNvPr>
        <xdr:cNvSpPr txBox="1"/>
      </xdr:nvSpPr>
      <xdr:spPr>
        <a:xfrm>
          <a:off x="4673600" y="1400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178" name="フローチャート: 判断 177">
          <a:extLst>
            <a:ext uri="{FF2B5EF4-FFF2-40B4-BE49-F238E27FC236}">
              <a16:creationId xmlns:a16="http://schemas.microsoft.com/office/drawing/2014/main" id="{A8AB1A6D-ADD0-4393-A41F-843D5413A370}"/>
            </a:ext>
          </a:extLst>
        </xdr:cNvPr>
        <xdr:cNvSpPr/>
      </xdr:nvSpPr>
      <xdr:spPr>
        <a:xfrm>
          <a:off x="45847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101600</xdr:rowOff>
    </xdr:from>
    <xdr:to>
      <xdr:col>20</xdr:col>
      <xdr:colOff>38100</xdr:colOff>
      <xdr:row>82</xdr:row>
      <xdr:rowOff>31750</xdr:rowOff>
    </xdr:to>
    <xdr:sp macro="" textlink="">
      <xdr:nvSpPr>
        <xdr:cNvPr id="179" name="フローチャート: 判断 178">
          <a:extLst>
            <a:ext uri="{FF2B5EF4-FFF2-40B4-BE49-F238E27FC236}">
              <a16:creationId xmlns:a16="http://schemas.microsoft.com/office/drawing/2014/main" id="{3CCD4ECC-78DB-47F4-9A69-5A830D8DF56B}"/>
            </a:ext>
          </a:extLst>
        </xdr:cNvPr>
        <xdr:cNvSpPr/>
      </xdr:nvSpPr>
      <xdr:spPr>
        <a:xfrm>
          <a:off x="3746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180" name="フローチャート: 判断 179">
          <a:extLst>
            <a:ext uri="{FF2B5EF4-FFF2-40B4-BE49-F238E27FC236}">
              <a16:creationId xmlns:a16="http://schemas.microsoft.com/office/drawing/2014/main" id="{693A59C2-8911-4043-84D3-988F5C4D12CE}"/>
            </a:ext>
          </a:extLst>
        </xdr:cNvPr>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76836</xdr:rowOff>
    </xdr:from>
    <xdr:to>
      <xdr:col>10</xdr:col>
      <xdr:colOff>165100</xdr:colOff>
      <xdr:row>82</xdr:row>
      <xdr:rowOff>6986</xdr:rowOff>
    </xdr:to>
    <xdr:sp macro="" textlink="">
      <xdr:nvSpPr>
        <xdr:cNvPr id="181" name="フローチャート: 判断 180">
          <a:extLst>
            <a:ext uri="{FF2B5EF4-FFF2-40B4-BE49-F238E27FC236}">
              <a16:creationId xmlns:a16="http://schemas.microsoft.com/office/drawing/2014/main" id="{B90BE167-113A-4C83-992E-D603613BD48C}"/>
            </a:ext>
          </a:extLst>
        </xdr:cNvPr>
        <xdr:cNvSpPr/>
      </xdr:nvSpPr>
      <xdr:spPr>
        <a:xfrm>
          <a:off x="1968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46355</xdr:rowOff>
    </xdr:from>
    <xdr:to>
      <xdr:col>6</xdr:col>
      <xdr:colOff>38100</xdr:colOff>
      <xdr:row>81</xdr:row>
      <xdr:rowOff>147955</xdr:rowOff>
    </xdr:to>
    <xdr:sp macro="" textlink="">
      <xdr:nvSpPr>
        <xdr:cNvPr id="182" name="フローチャート: 判断 181">
          <a:extLst>
            <a:ext uri="{FF2B5EF4-FFF2-40B4-BE49-F238E27FC236}">
              <a16:creationId xmlns:a16="http://schemas.microsoft.com/office/drawing/2014/main" id="{491DEBA5-2DC2-4E7F-81E4-AAD9163223B7}"/>
            </a:ext>
          </a:extLst>
        </xdr:cNvPr>
        <xdr:cNvSpPr/>
      </xdr:nvSpPr>
      <xdr:spPr>
        <a:xfrm>
          <a:off x="1079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3" name="テキスト ボックス 182">
          <a:extLst>
            <a:ext uri="{FF2B5EF4-FFF2-40B4-BE49-F238E27FC236}">
              <a16:creationId xmlns:a16="http://schemas.microsoft.com/office/drawing/2014/main" id="{CA69B5B2-0E44-4662-9C2A-CCCB55816F0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4" name="テキスト ボックス 183">
          <a:extLst>
            <a:ext uri="{FF2B5EF4-FFF2-40B4-BE49-F238E27FC236}">
              <a16:creationId xmlns:a16="http://schemas.microsoft.com/office/drawing/2014/main" id="{85B5BDAB-73AF-45AA-B151-998E9C278D3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5" name="テキスト ボックス 184">
          <a:extLst>
            <a:ext uri="{FF2B5EF4-FFF2-40B4-BE49-F238E27FC236}">
              <a16:creationId xmlns:a16="http://schemas.microsoft.com/office/drawing/2014/main" id="{200DEFAD-70A6-4B18-B2DC-BD6DA5433D0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6" name="テキスト ボックス 185">
          <a:extLst>
            <a:ext uri="{FF2B5EF4-FFF2-40B4-BE49-F238E27FC236}">
              <a16:creationId xmlns:a16="http://schemas.microsoft.com/office/drawing/2014/main" id="{EAD91693-DD72-4E0D-AF8A-8F9C04BA93C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ED1DAA8C-5104-44CD-9605-95F5F886E24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116839</xdr:rowOff>
    </xdr:from>
    <xdr:to>
      <xdr:col>24</xdr:col>
      <xdr:colOff>114300</xdr:colOff>
      <xdr:row>81</xdr:row>
      <xdr:rowOff>46989</xdr:rowOff>
    </xdr:to>
    <xdr:sp macro="" textlink="">
      <xdr:nvSpPr>
        <xdr:cNvPr id="188" name="楕円 187">
          <a:extLst>
            <a:ext uri="{FF2B5EF4-FFF2-40B4-BE49-F238E27FC236}">
              <a16:creationId xmlns:a16="http://schemas.microsoft.com/office/drawing/2014/main" id="{C9134205-1E5F-49EF-A042-292D3D4DF618}"/>
            </a:ext>
          </a:extLst>
        </xdr:cNvPr>
        <xdr:cNvSpPr/>
      </xdr:nvSpPr>
      <xdr:spPr>
        <a:xfrm>
          <a:off x="45847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139716</xdr:rowOff>
    </xdr:from>
    <xdr:ext cx="405111" cy="259045"/>
    <xdr:sp macro="" textlink="">
      <xdr:nvSpPr>
        <xdr:cNvPr id="189" name="【福祉施設】&#10;有形固定資産減価償却率該当値テキスト">
          <a:extLst>
            <a:ext uri="{FF2B5EF4-FFF2-40B4-BE49-F238E27FC236}">
              <a16:creationId xmlns:a16="http://schemas.microsoft.com/office/drawing/2014/main" id="{F2B3511E-833C-48F3-BAC0-31533E39FAE2}"/>
            </a:ext>
          </a:extLst>
        </xdr:cNvPr>
        <xdr:cNvSpPr txBox="1"/>
      </xdr:nvSpPr>
      <xdr:spPr>
        <a:xfrm>
          <a:off x="4673600"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76836</xdr:rowOff>
    </xdr:from>
    <xdr:to>
      <xdr:col>20</xdr:col>
      <xdr:colOff>38100</xdr:colOff>
      <xdr:row>81</xdr:row>
      <xdr:rowOff>6986</xdr:rowOff>
    </xdr:to>
    <xdr:sp macro="" textlink="">
      <xdr:nvSpPr>
        <xdr:cNvPr id="190" name="楕円 189">
          <a:extLst>
            <a:ext uri="{FF2B5EF4-FFF2-40B4-BE49-F238E27FC236}">
              <a16:creationId xmlns:a16="http://schemas.microsoft.com/office/drawing/2014/main" id="{EEC580A8-F793-4E12-8C3E-5F9B5A1DE152}"/>
            </a:ext>
          </a:extLst>
        </xdr:cNvPr>
        <xdr:cNvSpPr/>
      </xdr:nvSpPr>
      <xdr:spPr>
        <a:xfrm>
          <a:off x="3746500" y="137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127636</xdr:rowOff>
    </xdr:from>
    <xdr:to>
      <xdr:col>24</xdr:col>
      <xdr:colOff>63500</xdr:colOff>
      <xdr:row>80</xdr:row>
      <xdr:rowOff>167639</xdr:rowOff>
    </xdr:to>
    <xdr:cxnSp macro="">
      <xdr:nvCxnSpPr>
        <xdr:cNvPr id="191" name="直線コネクタ 190">
          <a:extLst>
            <a:ext uri="{FF2B5EF4-FFF2-40B4-BE49-F238E27FC236}">
              <a16:creationId xmlns:a16="http://schemas.microsoft.com/office/drawing/2014/main" id="{794A4F5B-FE7F-44D9-A21C-5F86ACAD1845}"/>
            </a:ext>
          </a:extLst>
        </xdr:cNvPr>
        <xdr:cNvCxnSpPr/>
      </xdr:nvCxnSpPr>
      <xdr:spPr>
        <a:xfrm>
          <a:off x="3797300" y="1384363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22877</xdr:rowOff>
    </xdr:from>
    <xdr:ext cx="405111" cy="259045"/>
    <xdr:sp macro="" textlink="">
      <xdr:nvSpPr>
        <xdr:cNvPr id="192" name="n_1aveValue【福祉施設】&#10;有形固定資産減価償却率">
          <a:extLst>
            <a:ext uri="{FF2B5EF4-FFF2-40B4-BE49-F238E27FC236}">
              <a16:creationId xmlns:a16="http://schemas.microsoft.com/office/drawing/2014/main" id="{5597EEF3-031C-42D5-A8F2-D87B7853F1D0}"/>
            </a:ext>
          </a:extLst>
        </xdr:cNvPr>
        <xdr:cNvSpPr txBox="1"/>
      </xdr:nvSpPr>
      <xdr:spPr>
        <a:xfrm>
          <a:off x="35820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76852</xdr:rowOff>
    </xdr:from>
    <xdr:ext cx="405111" cy="259045"/>
    <xdr:sp macro="" textlink="">
      <xdr:nvSpPr>
        <xdr:cNvPr id="193" name="n_2aveValue【福祉施設】&#10;有形固定資産減価償却率">
          <a:extLst>
            <a:ext uri="{FF2B5EF4-FFF2-40B4-BE49-F238E27FC236}">
              <a16:creationId xmlns:a16="http://schemas.microsoft.com/office/drawing/2014/main" id="{2DD0C04D-A7D0-4219-B23D-1D4543F82DB1}"/>
            </a:ext>
          </a:extLst>
        </xdr:cNvPr>
        <xdr:cNvSpPr txBox="1"/>
      </xdr:nvSpPr>
      <xdr:spPr>
        <a:xfrm>
          <a:off x="2705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23513</xdr:rowOff>
    </xdr:from>
    <xdr:ext cx="405111" cy="259045"/>
    <xdr:sp macro="" textlink="">
      <xdr:nvSpPr>
        <xdr:cNvPr id="194" name="n_3aveValue【福祉施設】&#10;有形固定資産減価償却率">
          <a:extLst>
            <a:ext uri="{FF2B5EF4-FFF2-40B4-BE49-F238E27FC236}">
              <a16:creationId xmlns:a16="http://schemas.microsoft.com/office/drawing/2014/main" id="{C6AF50F6-385F-47CA-9CBA-CAA99EBEDFAE}"/>
            </a:ext>
          </a:extLst>
        </xdr:cNvPr>
        <xdr:cNvSpPr txBox="1"/>
      </xdr:nvSpPr>
      <xdr:spPr>
        <a:xfrm>
          <a:off x="18167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164482</xdr:rowOff>
    </xdr:from>
    <xdr:ext cx="405111" cy="259045"/>
    <xdr:sp macro="" textlink="">
      <xdr:nvSpPr>
        <xdr:cNvPr id="195" name="n_4aveValue【福祉施設】&#10;有形固定資産減価償却率">
          <a:extLst>
            <a:ext uri="{FF2B5EF4-FFF2-40B4-BE49-F238E27FC236}">
              <a16:creationId xmlns:a16="http://schemas.microsoft.com/office/drawing/2014/main" id="{DE6AD950-F3D6-4CFE-BC6D-5EB4EC62AB78}"/>
            </a:ext>
          </a:extLst>
        </xdr:cNvPr>
        <xdr:cNvSpPr txBox="1"/>
      </xdr:nvSpPr>
      <xdr:spPr>
        <a:xfrm>
          <a:off x="927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23513</xdr:rowOff>
    </xdr:from>
    <xdr:ext cx="405111" cy="259045"/>
    <xdr:sp macro="" textlink="">
      <xdr:nvSpPr>
        <xdr:cNvPr id="196" name="n_1mainValue【福祉施設】&#10;有形固定資産減価償却率">
          <a:extLst>
            <a:ext uri="{FF2B5EF4-FFF2-40B4-BE49-F238E27FC236}">
              <a16:creationId xmlns:a16="http://schemas.microsoft.com/office/drawing/2014/main" id="{65B974F1-0E3A-4219-9243-EAC9E1942C02}"/>
            </a:ext>
          </a:extLst>
        </xdr:cNvPr>
        <xdr:cNvSpPr txBox="1"/>
      </xdr:nvSpPr>
      <xdr:spPr>
        <a:xfrm>
          <a:off x="35820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7" name="正方形/長方形 196">
          <a:extLst>
            <a:ext uri="{FF2B5EF4-FFF2-40B4-BE49-F238E27FC236}">
              <a16:creationId xmlns:a16="http://schemas.microsoft.com/office/drawing/2014/main" id="{CC8BCBAD-F5E7-4642-9843-868EE4298D7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8" name="正方形/長方形 197">
          <a:extLst>
            <a:ext uri="{FF2B5EF4-FFF2-40B4-BE49-F238E27FC236}">
              <a16:creationId xmlns:a16="http://schemas.microsoft.com/office/drawing/2014/main" id="{3D660ED2-6E88-41D9-BE66-6AD655C2CDB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9" name="正方形/長方形 198">
          <a:extLst>
            <a:ext uri="{FF2B5EF4-FFF2-40B4-BE49-F238E27FC236}">
              <a16:creationId xmlns:a16="http://schemas.microsoft.com/office/drawing/2014/main" id="{5CB022F5-CF81-4555-A890-B9ED44D8FED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0" name="正方形/長方形 199">
          <a:extLst>
            <a:ext uri="{FF2B5EF4-FFF2-40B4-BE49-F238E27FC236}">
              <a16:creationId xmlns:a16="http://schemas.microsoft.com/office/drawing/2014/main" id="{753986ED-8AE7-4897-87F3-E1B236619E8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1" name="正方形/長方形 200">
          <a:extLst>
            <a:ext uri="{FF2B5EF4-FFF2-40B4-BE49-F238E27FC236}">
              <a16:creationId xmlns:a16="http://schemas.microsoft.com/office/drawing/2014/main" id="{E4F6109F-9796-4DE8-9BD0-BB38E31BC84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2" name="正方形/長方形 201">
          <a:extLst>
            <a:ext uri="{FF2B5EF4-FFF2-40B4-BE49-F238E27FC236}">
              <a16:creationId xmlns:a16="http://schemas.microsoft.com/office/drawing/2014/main" id="{B0772459-14E6-45BC-AE66-F245BA89084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3" name="正方形/長方形 202">
          <a:extLst>
            <a:ext uri="{FF2B5EF4-FFF2-40B4-BE49-F238E27FC236}">
              <a16:creationId xmlns:a16="http://schemas.microsoft.com/office/drawing/2014/main" id="{BA933B29-8F6F-4191-BF1A-11EA377865D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4" name="正方形/長方形 203">
          <a:extLst>
            <a:ext uri="{FF2B5EF4-FFF2-40B4-BE49-F238E27FC236}">
              <a16:creationId xmlns:a16="http://schemas.microsoft.com/office/drawing/2014/main" id="{EF14391F-C53A-48AA-B3D1-30F430EB0A5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5" name="テキスト ボックス 204">
          <a:extLst>
            <a:ext uri="{FF2B5EF4-FFF2-40B4-BE49-F238E27FC236}">
              <a16:creationId xmlns:a16="http://schemas.microsoft.com/office/drawing/2014/main" id="{78623353-FDA8-48F8-9B9B-9E59D76E707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6" name="直線コネクタ 205">
          <a:extLst>
            <a:ext uri="{FF2B5EF4-FFF2-40B4-BE49-F238E27FC236}">
              <a16:creationId xmlns:a16="http://schemas.microsoft.com/office/drawing/2014/main" id="{7FBA1AF8-106E-45A0-89FF-E575295BD6B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7" name="直線コネクタ 206">
          <a:extLst>
            <a:ext uri="{FF2B5EF4-FFF2-40B4-BE49-F238E27FC236}">
              <a16:creationId xmlns:a16="http://schemas.microsoft.com/office/drawing/2014/main" id="{90C863F8-526B-486F-B10E-A1C72CF40B9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08" name="テキスト ボックス 207">
          <a:extLst>
            <a:ext uri="{FF2B5EF4-FFF2-40B4-BE49-F238E27FC236}">
              <a16:creationId xmlns:a16="http://schemas.microsoft.com/office/drawing/2014/main" id="{9B415383-05D5-4782-9BF1-F06B4D90761D}"/>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09" name="直線コネクタ 208">
          <a:extLst>
            <a:ext uri="{FF2B5EF4-FFF2-40B4-BE49-F238E27FC236}">
              <a16:creationId xmlns:a16="http://schemas.microsoft.com/office/drawing/2014/main" id="{219D7CDA-697A-4071-9491-E925C4248AA9}"/>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10" name="テキスト ボックス 209">
          <a:extLst>
            <a:ext uri="{FF2B5EF4-FFF2-40B4-BE49-F238E27FC236}">
              <a16:creationId xmlns:a16="http://schemas.microsoft.com/office/drawing/2014/main" id="{9E371411-8750-4C17-B6BE-0592189A76C4}"/>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11" name="直線コネクタ 210">
          <a:extLst>
            <a:ext uri="{FF2B5EF4-FFF2-40B4-BE49-F238E27FC236}">
              <a16:creationId xmlns:a16="http://schemas.microsoft.com/office/drawing/2014/main" id="{F00D2A21-3CEF-4D81-8568-5F767CDE16C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12" name="テキスト ボックス 211">
          <a:extLst>
            <a:ext uri="{FF2B5EF4-FFF2-40B4-BE49-F238E27FC236}">
              <a16:creationId xmlns:a16="http://schemas.microsoft.com/office/drawing/2014/main" id="{8052BEB0-2087-49C1-A475-9CE8013B319D}"/>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13" name="直線コネクタ 212">
          <a:extLst>
            <a:ext uri="{FF2B5EF4-FFF2-40B4-BE49-F238E27FC236}">
              <a16:creationId xmlns:a16="http://schemas.microsoft.com/office/drawing/2014/main" id="{CA0AFBDC-1E89-4462-90A0-C724C4F0A28D}"/>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14" name="テキスト ボックス 213">
          <a:extLst>
            <a:ext uri="{FF2B5EF4-FFF2-40B4-BE49-F238E27FC236}">
              <a16:creationId xmlns:a16="http://schemas.microsoft.com/office/drawing/2014/main" id="{DBE937F4-217F-4D6F-BE13-F2196A7C5EFA}"/>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5" name="直線コネクタ 214">
          <a:extLst>
            <a:ext uri="{FF2B5EF4-FFF2-40B4-BE49-F238E27FC236}">
              <a16:creationId xmlns:a16="http://schemas.microsoft.com/office/drawing/2014/main" id="{153A05FC-B119-4C33-906A-4DCB483F2EA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6" name="テキスト ボックス 215">
          <a:extLst>
            <a:ext uri="{FF2B5EF4-FFF2-40B4-BE49-F238E27FC236}">
              <a16:creationId xmlns:a16="http://schemas.microsoft.com/office/drawing/2014/main" id="{B13631BC-A172-4311-A799-AD2C268C3FA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7" name="【福祉施設】&#10;一人当たり面積グラフ枠">
          <a:extLst>
            <a:ext uri="{FF2B5EF4-FFF2-40B4-BE49-F238E27FC236}">
              <a16:creationId xmlns:a16="http://schemas.microsoft.com/office/drawing/2014/main" id="{1493968C-710B-46BB-8847-2A7E46EF14C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15239</xdr:rowOff>
    </xdr:from>
    <xdr:to>
      <xdr:col>54</xdr:col>
      <xdr:colOff>189865</xdr:colOff>
      <xdr:row>86</xdr:row>
      <xdr:rowOff>1524</xdr:rowOff>
    </xdr:to>
    <xdr:cxnSp macro="">
      <xdr:nvCxnSpPr>
        <xdr:cNvPr id="218" name="直線コネクタ 217">
          <a:extLst>
            <a:ext uri="{FF2B5EF4-FFF2-40B4-BE49-F238E27FC236}">
              <a16:creationId xmlns:a16="http://schemas.microsoft.com/office/drawing/2014/main" id="{F39D6B65-899B-46B9-9121-346216E0BA81}"/>
            </a:ext>
          </a:extLst>
        </xdr:cNvPr>
        <xdr:cNvCxnSpPr/>
      </xdr:nvCxnSpPr>
      <xdr:spPr>
        <a:xfrm flipV="1">
          <a:off x="10476865" y="13559789"/>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5351</xdr:rowOff>
    </xdr:from>
    <xdr:ext cx="469744" cy="259045"/>
    <xdr:sp macro="" textlink="">
      <xdr:nvSpPr>
        <xdr:cNvPr id="219" name="【福祉施設】&#10;一人当たり面積最小値テキスト">
          <a:extLst>
            <a:ext uri="{FF2B5EF4-FFF2-40B4-BE49-F238E27FC236}">
              <a16:creationId xmlns:a16="http://schemas.microsoft.com/office/drawing/2014/main" id="{DA31BA07-D424-4859-ACF7-B83C7FB797F7}"/>
            </a:ext>
          </a:extLst>
        </xdr:cNvPr>
        <xdr:cNvSpPr txBox="1"/>
      </xdr:nvSpPr>
      <xdr:spPr>
        <a:xfrm>
          <a:off x="10515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xdr:rowOff>
    </xdr:from>
    <xdr:to>
      <xdr:col>55</xdr:col>
      <xdr:colOff>88900</xdr:colOff>
      <xdr:row>86</xdr:row>
      <xdr:rowOff>1524</xdr:rowOff>
    </xdr:to>
    <xdr:cxnSp macro="">
      <xdr:nvCxnSpPr>
        <xdr:cNvPr id="220" name="直線コネクタ 219">
          <a:extLst>
            <a:ext uri="{FF2B5EF4-FFF2-40B4-BE49-F238E27FC236}">
              <a16:creationId xmlns:a16="http://schemas.microsoft.com/office/drawing/2014/main" id="{B82DFF0A-6483-44CE-B821-6C06CB8697F3}"/>
            </a:ext>
          </a:extLst>
        </xdr:cNvPr>
        <xdr:cNvCxnSpPr/>
      </xdr:nvCxnSpPr>
      <xdr:spPr>
        <a:xfrm>
          <a:off x="10388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133366</xdr:rowOff>
    </xdr:from>
    <xdr:ext cx="469744" cy="259045"/>
    <xdr:sp macro="" textlink="">
      <xdr:nvSpPr>
        <xdr:cNvPr id="221" name="【福祉施設】&#10;一人当たり面積最大値テキスト">
          <a:extLst>
            <a:ext uri="{FF2B5EF4-FFF2-40B4-BE49-F238E27FC236}">
              <a16:creationId xmlns:a16="http://schemas.microsoft.com/office/drawing/2014/main" id="{BF1407D5-AFA9-43AB-AFE8-A23DA53BFA5C}"/>
            </a:ext>
          </a:extLst>
        </xdr:cNvPr>
        <xdr:cNvSpPr txBox="1"/>
      </xdr:nvSpPr>
      <xdr:spPr>
        <a:xfrm>
          <a:off x="10515600" y="1333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15239</xdr:rowOff>
    </xdr:from>
    <xdr:to>
      <xdr:col>55</xdr:col>
      <xdr:colOff>88900</xdr:colOff>
      <xdr:row>79</xdr:row>
      <xdr:rowOff>15239</xdr:rowOff>
    </xdr:to>
    <xdr:cxnSp macro="">
      <xdr:nvCxnSpPr>
        <xdr:cNvPr id="222" name="直線コネクタ 221">
          <a:extLst>
            <a:ext uri="{FF2B5EF4-FFF2-40B4-BE49-F238E27FC236}">
              <a16:creationId xmlns:a16="http://schemas.microsoft.com/office/drawing/2014/main" id="{1FB8398A-3134-4DF8-AF19-88BAA07154A2}"/>
            </a:ext>
          </a:extLst>
        </xdr:cNvPr>
        <xdr:cNvCxnSpPr/>
      </xdr:nvCxnSpPr>
      <xdr:spPr>
        <a:xfrm>
          <a:off x="10388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90188</xdr:rowOff>
    </xdr:from>
    <xdr:ext cx="469744" cy="259045"/>
    <xdr:sp macro="" textlink="">
      <xdr:nvSpPr>
        <xdr:cNvPr id="223" name="【福祉施設】&#10;一人当たり面積平均値テキスト">
          <a:extLst>
            <a:ext uri="{FF2B5EF4-FFF2-40B4-BE49-F238E27FC236}">
              <a16:creationId xmlns:a16="http://schemas.microsoft.com/office/drawing/2014/main" id="{D61DD94F-4EF1-47AD-A496-533DDD790F8C}"/>
            </a:ext>
          </a:extLst>
        </xdr:cNvPr>
        <xdr:cNvSpPr txBox="1"/>
      </xdr:nvSpPr>
      <xdr:spPr>
        <a:xfrm>
          <a:off x="10515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67311</xdr:rowOff>
    </xdr:from>
    <xdr:to>
      <xdr:col>55</xdr:col>
      <xdr:colOff>50800</xdr:colOff>
      <xdr:row>83</xdr:row>
      <xdr:rowOff>168911</xdr:rowOff>
    </xdr:to>
    <xdr:sp macro="" textlink="">
      <xdr:nvSpPr>
        <xdr:cNvPr id="224" name="フローチャート: 判断 223">
          <a:extLst>
            <a:ext uri="{FF2B5EF4-FFF2-40B4-BE49-F238E27FC236}">
              <a16:creationId xmlns:a16="http://schemas.microsoft.com/office/drawing/2014/main" id="{951227CE-B440-441E-ADA3-3DFFBFC3576D}"/>
            </a:ext>
          </a:extLst>
        </xdr:cNvPr>
        <xdr:cNvSpPr/>
      </xdr:nvSpPr>
      <xdr:spPr>
        <a:xfrm>
          <a:off x="10426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225" name="フローチャート: 判断 224">
          <a:extLst>
            <a:ext uri="{FF2B5EF4-FFF2-40B4-BE49-F238E27FC236}">
              <a16:creationId xmlns:a16="http://schemas.microsoft.com/office/drawing/2014/main" id="{99BC0DFB-6233-4A65-B9E7-6CE1333BB31F}"/>
            </a:ext>
          </a:extLst>
        </xdr:cNvPr>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28448</xdr:rowOff>
    </xdr:from>
    <xdr:to>
      <xdr:col>46</xdr:col>
      <xdr:colOff>38100</xdr:colOff>
      <xdr:row>83</xdr:row>
      <xdr:rowOff>130048</xdr:rowOff>
    </xdr:to>
    <xdr:sp macro="" textlink="">
      <xdr:nvSpPr>
        <xdr:cNvPr id="226" name="フローチャート: 判断 225">
          <a:extLst>
            <a:ext uri="{FF2B5EF4-FFF2-40B4-BE49-F238E27FC236}">
              <a16:creationId xmlns:a16="http://schemas.microsoft.com/office/drawing/2014/main" id="{D39DDA22-407F-47F2-8826-665E2E85C378}"/>
            </a:ext>
          </a:extLst>
        </xdr:cNvPr>
        <xdr:cNvSpPr/>
      </xdr:nvSpPr>
      <xdr:spPr>
        <a:xfrm>
          <a:off x="8699500" y="1425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71882</xdr:rowOff>
    </xdr:from>
    <xdr:to>
      <xdr:col>41</xdr:col>
      <xdr:colOff>101600</xdr:colOff>
      <xdr:row>84</xdr:row>
      <xdr:rowOff>2032</xdr:rowOff>
    </xdr:to>
    <xdr:sp macro="" textlink="">
      <xdr:nvSpPr>
        <xdr:cNvPr id="227" name="フローチャート: 判断 226">
          <a:extLst>
            <a:ext uri="{FF2B5EF4-FFF2-40B4-BE49-F238E27FC236}">
              <a16:creationId xmlns:a16="http://schemas.microsoft.com/office/drawing/2014/main" id="{211EDCCA-C12B-4E9B-9B9F-507B50347E74}"/>
            </a:ext>
          </a:extLst>
        </xdr:cNvPr>
        <xdr:cNvSpPr/>
      </xdr:nvSpPr>
      <xdr:spPr>
        <a:xfrm>
          <a:off x="7810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228" name="フローチャート: 判断 227">
          <a:extLst>
            <a:ext uri="{FF2B5EF4-FFF2-40B4-BE49-F238E27FC236}">
              <a16:creationId xmlns:a16="http://schemas.microsoft.com/office/drawing/2014/main" id="{9E8FD7BB-022B-4CDA-8FBB-01E0AA9917D1}"/>
            </a:ext>
          </a:extLst>
        </xdr:cNvPr>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29EE41B0-3E85-48B4-944C-E60D88BB124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65FB88BE-B429-4FF8-990A-041E5C61431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9194B709-EA87-4BC9-8119-DCA21803D1E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54A4FFF5-5B94-4280-9063-4E7CA4A872F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F6CD9E20-8638-4665-86A3-80A6E82348B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234" name="楕円 233">
          <a:extLst>
            <a:ext uri="{FF2B5EF4-FFF2-40B4-BE49-F238E27FC236}">
              <a16:creationId xmlns:a16="http://schemas.microsoft.com/office/drawing/2014/main" id="{503AD5A0-E66C-48B5-AA89-070BEE37D520}"/>
            </a:ext>
          </a:extLst>
        </xdr:cNvPr>
        <xdr:cNvSpPr/>
      </xdr:nvSpPr>
      <xdr:spPr>
        <a:xfrm>
          <a:off x="10426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114316</xdr:rowOff>
    </xdr:from>
    <xdr:ext cx="469744" cy="259045"/>
    <xdr:sp macro="" textlink="">
      <xdr:nvSpPr>
        <xdr:cNvPr id="235" name="【福祉施設】&#10;一人当たり面積該当値テキスト">
          <a:extLst>
            <a:ext uri="{FF2B5EF4-FFF2-40B4-BE49-F238E27FC236}">
              <a16:creationId xmlns:a16="http://schemas.microsoft.com/office/drawing/2014/main" id="{30F9EAD5-03DD-4006-8A0F-6C971FC2A6F5}"/>
            </a:ext>
          </a:extLst>
        </xdr:cNvPr>
        <xdr:cNvSpPr txBox="1"/>
      </xdr:nvSpPr>
      <xdr:spPr>
        <a:xfrm>
          <a:off x="10515600"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131318</xdr:rowOff>
    </xdr:from>
    <xdr:to>
      <xdr:col>50</xdr:col>
      <xdr:colOff>165100</xdr:colOff>
      <xdr:row>84</xdr:row>
      <xdr:rowOff>61468</xdr:rowOff>
    </xdr:to>
    <xdr:sp macro="" textlink="">
      <xdr:nvSpPr>
        <xdr:cNvPr id="236" name="楕円 235">
          <a:extLst>
            <a:ext uri="{FF2B5EF4-FFF2-40B4-BE49-F238E27FC236}">
              <a16:creationId xmlns:a16="http://schemas.microsoft.com/office/drawing/2014/main" id="{C738391E-1634-4554-A379-C2F785505F6C}"/>
            </a:ext>
          </a:extLst>
        </xdr:cNvPr>
        <xdr:cNvSpPr/>
      </xdr:nvSpPr>
      <xdr:spPr>
        <a:xfrm>
          <a:off x="9588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10668</xdr:rowOff>
    </xdr:from>
    <xdr:to>
      <xdr:col>55</xdr:col>
      <xdr:colOff>0</xdr:colOff>
      <xdr:row>84</xdr:row>
      <xdr:rowOff>15239</xdr:rowOff>
    </xdr:to>
    <xdr:cxnSp macro="">
      <xdr:nvCxnSpPr>
        <xdr:cNvPr id="237" name="直線コネクタ 236">
          <a:extLst>
            <a:ext uri="{FF2B5EF4-FFF2-40B4-BE49-F238E27FC236}">
              <a16:creationId xmlns:a16="http://schemas.microsoft.com/office/drawing/2014/main" id="{C4AD87B1-015D-4211-A9E4-BE0BAB3DD7A4}"/>
            </a:ext>
          </a:extLst>
        </xdr:cNvPr>
        <xdr:cNvCxnSpPr/>
      </xdr:nvCxnSpPr>
      <xdr:spPr>
        <a:xfrm>
          <a:off x="9639300" y="144124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162577</xdr:rowOff>
    </xdr:from>
    <xdr:ext cx="469744" cy="259045"/>
    <xdr:sp macro="" textlink="">
      <xdr:nvSpPr>
        <xdr:cNvPr id="238" name="n_1aveValue【福祉施設】&#10;一人当たり面積">
          <a:extLst>
            <a:ext uri="{FF2B5EF4-FFF2-40B4-BE49-F238E27FC236}">
              <a16:creationId xmlns:a16="http://schemas.microsoft.com/office/drawing/2014/main" id="{1ED835B8-24FC-4FEF-855B-5E3247F32326}"/>
            </a:ext>
          </a:extLst>
        </xdr:cNvPr>
        <xdr:cNvSpPr txBox="1"/>
      </xdr:nvSpPr>
      <xdr:spPr>
        <a:xfrm>
          <a:off x="9391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146575</xdr:rowOff>
    </xdr:from>
    <xdr:ext cx="469744" cy="259045"/>
    <xdr:sp macro="" textlink="">
      <xdr:nvSpPr>
        <xdr:cNvPr id="239" name="n_2aveValue【福祉施設】&#10;一人当たり面積">
          <a:extLst>
            <a:ext uri="{FF2B5EF4-FFF2-40B4-BE49-F238E27FC236}">
              <a16:creationId xmlns:a16="http://schemas.microsoft.com/office/drawing/2014/main" id="{F262E515-A901-476F-A2DF-AAA6D32DCD0E}"/>
            </a:ext>
          </a:extLst>
        </xdr:cNvPr>
        <xdr:cNvSpPr txBox="1"/>
      </xdr:nvSpPr>
      <xdr:spPr>
        <a:xfrm>
          <a:off x="8515427" y="1403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18559</xdr:rowOff>
    </xdr:from>
    <xdr:ext cx="469744" cy="259045"/>
    <xdr:sp macro="" textlink="">
      <xdr:nvSpPr>
        <xdr:cNvPr id="240" name="n_3aveValue【福祉施設】&#10;一人当たり面積">
          <a:extLst>
            <a:ext uri="{FF2B5EF4-FFF2-40B4-BE49-F238E27FC236}">
              <a16:creationId xmlns:a16="http://schemas.microsoft.com/office/drawing/2014/main" id="{DE7E0814-E509-45AA-A0FA-46C466412074}"/>
            </a:ext>
          </a:extLst>
        </xdr:cNvPr>
        <xdr:cNvSpPr txBox="1"/>
      </xdr:nvSpPr>
      <xdr:spPr>
        <a:xfrm>
          <a:off x="7626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241" name="n_4aveValue【福祉施設】&#10;一人当たり面積">
          <a:extLst>
            <a:ext uri="{FF2B5EF4-FFF2-40B4-BE49-F238E27FC236}">
              <a16:creationId xmlns:a16="http://schemas.microsoft.com/office/drawing/2014/main" id="{89898257-C55D-41DF-9AEB-5F158B9888BF}"/>
            </a:ext>
          </a:extLst>
        </xdr:cNvPr>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52595</xdr:rowOff>
    </xdr:from>
    <xdr:ext cx="469744" cy="259045"/>
    <xdr:sp macro="" textlink="">
      <xdr:nvSpPr>
        <xdr:cNvPr id="242" name="n_1mainValue【福祉施設】&#10;一人当たり面積">
          <a:extLst>
            <a:ext uri="{FF2B5EF4-FFF2-40B4-BE49-F238E27FC236}">
              <a16:creationId xmlns:a16="http://schemas.microsoft.com/office/drawing/2014/main" id="{81E57A8B-E97A-4523-B39E-F277648817FA}"/>
            </a:ext>
          </a:extLst>
        </xdr:cNvPr>
        <xdr:cNvSpPr txBox="1"/>
      </xdr:nvSpPr>
      <xdr:spPr>
        <a:xfrm>
          <a:off x="93917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3" name="正方形/長方形 242">
          <a:extLst>
            <a:ext uri="{FF2B5EF4-FFF2-40B4-BE49-F238E27FC236}">
              <a16:creationId xmlns:a16="http://schemas.microsoft.com/office/drawing/2014/main" id="{3C922B81-EF3E-46A2-A837-AFE5164690E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4" name="正方形/長方形 243">
          <a:extLst>
            <a:ext uri="{FF2B5EF4-FFF2-40B4-BE49-F238E27FC236}">
              <a16:creationId xmlns:a16="http://schemas.microsoft.com/office/drawing/2014/main" id="{B4C62F61-4FED-4A4C-81CE-38D7545AF5E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5" name="正方形/長方形 244">
          <a:extLst>
            <a:ext uri="{FF2B5EF4-FFF2-40B4-BE49-F238E27FC236}">
              <a16:creationId xmlns:a16="http://schemas.microsoft.com/office/drawing/2014/main" id="{E46179CD-3440-46BE-B4AF-7A5CA594E4B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6" name="正方形/長方形 245">
          <a:extLst>
            <a:ext uri="{FF2B5EF4-FFF2-40B4-BE49-F238E27FC236}">
              <a16:creationId xmlns:a16="http://schemas.microsoft.com/office/drawing/2014/main" id="{15DFEE90-3EDE-462C-9710-E0660F9DEA4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7" name="正方形/長方形 246">
          <a:extLst>
            <a:ext uri="{FF2B5EF4-FFF2-40B4-BE49-F238E27FC236}">
              <a16:creationId xmlns:a16="http://schemas.microsoft.com/office/drawing/2014/main" id="{7791C859-FAB5-428D-BFF3-1F228F74DE7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8" name="正方形/長方形 247">
          <a:extLst>
            <a:ext uri="{FF2B5EF4-FFF2-40B4-BE49-F238E27FC236}">
              <a16:creationId xmlns:a16="http://schemas.microsoft.com/office/drawing/2014/main" id="{B2FBB7C8-445D-47AE-B5E5-4D8A2C6EB8C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9" name="正方形/長方形 248">
          <a:extLst>
            <a:ext uri="{FF2B5EF4-FFF2-40B4-BE49-F238E27FC236}">
              <a16:creationId xmlns:a16="http://schemas.microsoft.com/office/drawing/2014/main" id="{533461A6-1218-4E47-ABBB-FA95B02975E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0" name="正方形/長方形 249">
          <a:extLst>
            <a:ext uri="{FF2B5EF4-FFF2-40B4-BE49-F238E27FC236}">
              <a16:creationId xmlns:a16="http://schemas.microsoft.com/office/drawing/2014/main" id="{6B5C0F0F-CCE3-4D5F-BE8B-292B34EF0B0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1" name="テキスト ボックス 250">
          <a:extLst>
            <a:ext uri="{FF2B5EF4-FFF2-40B4-BE49-F238E27FC236}">
              <a16:creationId xmlns:a16="http://schemas.microsoft.com/office/drawing/2014/main" id="{4305226F-B8AD-4C17-9054-44B41C1EB3E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2" name="直線コネクタ 251">
          <a:extLst>
            <a:ext uri="{FF2B5EF4-FFF2-40B4-BE49-F238E27FC236}">
              <a16:creationId xmlns:a16="http://schemas.microsoft.com/office/drawing/2014/main" id="{9A0D994F-E930-4BD7-85E0-FC02300165A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53" name="テキスト ボックス 252">
          <a:extLst>
            <a:ext uri="{FF2B5EF4-FFF2-40B4-BE49-F238E27FC236}">
              <a16:creationId xmlns:a16="http://schemas.microsoft.com/office/drawing/2014/main" id="{9FAABBF8-7C2A-4D38-A5B1-6E235E873FC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54" name="直線コネクタ 253">
          <a:extLst>
            <a:ext uri="{FF2B5EF4-FFF2-40B4-BE49-F238E27FC236}">
              <a16:creationId xmlns:a16="http://schemas.microsoft.com/office/drawing/2014/main" id="{6A6BEEEE-A275-4657-9C57-DCC7D2A33D27}"/>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55" name="テキスト ボックス 254">
          <a:extLst>
            <a:ext uri="{FF2B5EF4-FFF2-40B4-BE49-F238E27FC236}">
              <a16:creationId xmlns:a16="http://schemas.microsoft.com/office/drawing/2014/main" id="{4CEE0AA4-0CCE-41DD-99AA-79B845AE911E}"/>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56" name="直線コネクタ 255">
          <a:extLst>
            <a:ext uri="{FF2B5EF4-FFF2-40B4-BE49-F238E27FC236}">
              <a16:creationId xmlns:a16="http://schemas.microsoft.com/office/drawing/2014/main" id="{017ED100-81B7-4F7D-9772-B832E2147E33}"/>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57" name="テキスト ボックス 256">
          <a:extLst>
            <a:ext uri="{FF2B5EF4-FFF2-40B4-BE49-F238E27FC236}">
              <a16:creationId xmlns:a16="http://schemas.microsoft.com/office/drawing/2014/main" id="{BC6F2AD3-6F80-40EE-B42E-B5F5CF1E0036}"/>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58" name="直線コネクタ 257">
          <a:extLst>
            <a:ext uri="{FF2B5EF4-FFF2-40B4-BE49-F238E27FC236}">
              <a16:creationId xmlns:a16="http://schemas.microsoft.com/office/drawing/2014/main" id="{03DC4CA3-2E1B-43E9-B2A8-6767D23EAAD6}"/>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59" name="テキスト ボックス 258">
          <a:extLst>
            <a:ext uri="{FF2B5EF4-FFF2-40B4-BE49-F238E27FC236}">
              <a16:creationId xmlns:a16="http://schemas.microsoft.com/office/drawing/2014/main" id="{BEC0E155-F01A-45B2-964A-853467FB7ACF}"/>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0" name="直線コネクタ 259">
          <a:extLst>
            <a:ext uri="{FF2B5EF4-FFF2-40B4-BE49-F238E27FC236}">
              <a16:creationId xmlns:a16="http://schemas.microsoft.com/office/drawing/2014/main" id="{5DD5A665-1FEE-434F-99F1-5CF264F4A6B1}"/>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1" name="テキスト ボックス 260">
          <a:extLst>
            <a:ext uri="{FF2B5EF4-FFF2-40B4-BE49-F238E27FC236}">
              <a16:creationId xmlns:a16="http://schemas.microsoft.com/office/drawing/2014/main" id="{0087196C-F594-489F-A5D5-51039EDB4AD6}"/>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2" name="直線コネクタ 261">
          <a:extLst>
            <a:ext uri="{FF2B5EF4-FFF2-40B4-BE49-F238E27FC236}">
              <a16:creationId xmlns:a16="http://schemas.microsoft.com/office/drawing/2014/main" id="{021854B7-0636-4D91-8854-408A789DF8E2}"/>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3" name="テキスト ボックス 262">
          <a:extLst>
            <a:ext uri="{FF2B5EF4-FFF2-40B4-BE49-F238E27FC236}">
              <a16:creationId xmlns:a16="http://schemas.microsoft.com/office/drawing/2014/main" id="{CD8E3633-24C6-4658-8B84-E8761C83177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4" name="直線コネクタ 263">
          <a:extLst>
            <a:ext uri="{FF2B5EF4-FFF2-40B4-BE49-F238E27FC236}">
              <a16:creationId xmlns:a16="http://schemas.microsoft.com/office/drawing/2014/main" id="{9FF7CBC0-7D99-4F65-B769-3084A6DB926E}"/>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65" name="テキスト ボックス 264">
          <a:extLst>
            <a:ext uri="{FF2B5EF4-FFF2-40B4-BE49-F238E27FC236}">
              <a16:creationId xmlns:a16="http://schemas.microsoft.com/office/drawing/2014/main" id="{22EEAFA4-F74C-4B31-95B1-16B46E750F5B}"/>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6" name="直線コネクタ 265">
          <a:extLst>
            <a:ext uri="{FF2B5EF4-FFF2-40B4-BE49-F238E27FC236}">
              <a16:creationId xmlns:a16="http://schemas.microsoft.com/office/drawing/2014/main" id="{0D442C82-B579-4163-B5BC-BD0A23DAC1A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67" name="【市民会館】&#10;有形固定資産減価償却率グラフ枠">
          <a:extLst>
            <a:ext uri="{FF2B5EF4-FFF2-40B4-BE49-F238E27FC236}">
              <a16:creationId xmlns:a16="http://schemas.microsoft.com/office/drawing/2014/main" id="{C5863385-8AF3-4C41-97DF-C8C34342CCB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50074</xdr:rowOff>
    </xdr:from>
    <xdr:to>
      <xdr:col>24</xdr:col>
      <xdr:colOff>62865</xdr:colOff>
      <xdr:row>109</xdr:row>
      <xdr:rowOff>35379</xdr:rowOff>
    </xdr:to>
    <xdr:cxnSp macro="">
      <xdr:nvCxnSpPr>
        <xdr:cNvPr id="268" name="直線コネクタ 267">
          <a:extLst>
            <a:ext uri="{FF2B5EF4-FFF2-40B4-BE49-F238E27FC236}">
              <a16:creationId xmlns:a16="http://schemas.microsoft.com/office/drawing/2014/main" id="{8750EFC3-BC5D-41DF-86C1-27EAF55C8A13}"/>
            </a:ext>
          </a:extLst>
        </xdr:cNvPr>
        <xdr:cNvCxnSpPr/>
      </xdr:nvCxnSpPr>
      <xdr:spPr>
        <a:xfrm flipV="1">
          <a:off x="4634865" y="17195074"/>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69" name="【市民会館】&#10;有形固定資産減価償却率最小値テキスト">
          <a:extLst>
            <a:ext uri="{FF2B5EF4-FFF2-40B4-BE49-F238E27FC236}">
              <a16:creationId xmlns:a16="http://schemas.microsoft.com/office/drawing/2014/main" id="{92C5A811-C9ED-419D-8DD9-6E8F30B2709C}"/>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70" name="直線コネクタ 269">
          <a:extLst>
            <a:ext uri="{FF2B5EF4-FFF2-40B4-BE49-F238E27FC236}">
              <a16:creationId xmlns:a16="http://schemas.microsoft.com/office/drawing/2014/main" id="{22D4E34C-EC08-453F-B40A-29E3712DBCB5}"/>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168201</xdr:rowOff>
    </xdr:from>
    <xdr:ext cx="340478" cy="259045"/>
    <xdr:sp macro="" textlink="">
      <xdr:nvSpPr>
        <xdr:cNvPr id="271" name="【市民会館】&#10;有形固定資産減価償却率最大値テキスト">
          <a:extLst>
            <a:ext uri="{FF2B5EF4-FFF2-40B4-BE49-F238E27FC236}">
              <a16:creationId xmlns:a16="http://schemas.microsoft.com/office/drawing/2014/main" id="{AD18D18B-E763-473D-9D9A-3DE69DB5F3B2}"/>
            </a:ext>
          </a:extLst>
        </xdr:cNvPr>
        <xdr:cNvSpPr txBox="1"/>
      </xdr:nvSpPr>
      <xdr:spPr>
        <a:xfrm>
          <a:off x="4673600" y="1697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50074</xdr:rowOff>
    </xdr:from>
    <xdr:to>
      <xdr:col>24</xdr:col>
      <xdr:colOff>152400</xdr:colOff>
      <xdr:row>100</xdr:row>
      <xdr:rowOff>50074</xdr:rowOff>
    </xdr:to>
    <xdr:cxnSp macro="">
      <xdr:nvCxnSpPr>
        <xdr:cNvPr id="272" name="直線コネクタ 271">
          <a:extLst>
            <a:ext uri="{FF2B5EF4-FFF2-40B4-BE49-F238E27FC236}">
              <a16:creationId xmlns:a16="http://schemas.microsoft.com/office/drawing/2014/main" id="{5B33B7D9-9460-4088-8B45-12C4423F2268}"/>
            </a:ext>
          </a:extLst>
        </xdr:cNvPr>
        <xdr:cNvCxnSpPr/>
      </xdr:nvCxnSpPr>
      <xdr:spPr>
        <a:xfrm>
          <a:off x="4546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145885</xdr:rowOff>
    </xdr:from>
    <xdr:ext cx="405111" cy="259045"/>
    <xdr:sp macro="" textlink="">
      <xdr:nvSpPr>
        <xdr:cNvPr id="273" name="【市民会館】&#10;有形固定資産減価償却率平均値テキスト">
          <a:extLst>
            <a:ext uri="{FF2B5EF4-FFF2-40B4-BE49-F238E27FC236}">
              <a16:creationId xmlns:a16="http://schemas.microsoft.com/office/drawing/2014/main" id="{D92FE5EE-083D-4C18-8F89-A099FBCA145C}"/>
            </a:ext>
          </a:extLst>
        </xdr:cNvPr>
        <xdr:cNvSpPr txBox="1"/>
      </xdr:nvSpPr>
      <xdr:spPr>
        <a:xfrm>
          <a:off x="4673600" y="17805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274" name="フローチャート: 判断 273">
          <a:extLst>
            <a:ext uri="{FF2B5EF4-FFF2-40B4-BE49-F238E27FC236}">
              <a16:creationId xmlns:a16="http://schemas.microsoft.com/office/drawing/2014/main" id="{1F45E2B9-899B-4E12-8F55-4F6C86F02D38}"/>
            </a:ext>
          </a:extLst>
        </xdr:cNvPr>
        <xdr:cNvSpPr/>
      </xdr:nvSpPr>
      <xdr:spPr>
        <a:xfrm>
          <a:off x="45847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275" name="フローチャート: 判断 274">
          <a:extLst>
            <a:ext uri="{FF2B5EF4-FFF2-40B4-BE49-F238E27FC236}">
              <a16:creationId xmlns:a16="http://schemas.microsoft.com/office/drawing/2014/main" id="{4122793E-D963-43C3-8DD2-3E768B5DB632}"/>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62956</xdr:rowOff>
    </xdr:from>
    <xdr:to>
      <xdr:col>15</xdr:col>
      <xdr:colOff>101600</xdr:colOff>
      <xdr:row>104</xdr:row>
      <xdr:rowOff>164556</xdr:rowOff>
    </xdr:to>
    <xdr:sp macro="" textlink="">
      <xdr:nvSpPr>
        <xdr:cNvPr id="276" name="フローチャート: 判断 275">
          <a:extLst>
            <a:ext uri="{FF2B5EF4-FFF2-40B4-BE49-F238E27FC236}">
              <a16:creationId xmlns:a16="http://schemas.microsoft.com/office/drawing/2014/main" id="{68AEE26F-8880-4867-B576-2157D44FB8E6}"/>
            </a:ext>
          </a:extLst>
        </xdr:cNvPr>
        <xdr:cNvSpPr/>
      </xdr:nvSpPr>
      <xdr:spPr>
        <a:xfrm>
          <a:off x="2857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46627</xdr:rowOff>
    </xdr:from>
    <xdr:to>
      <xdr:col>10</xdr:col>
      <xdr:colOff>165100</xdr:colOff>
      <xdr:row>104</xdr:row>
      <xdr:rowOff>148227</xdr:rowOff>
    </xdr:to>
    <xdr:sp macro="" textlink="">
      <xdr:nvSpPr>
        <xdr:cNvPr id="277" name="フローチャート: 判断 276">
          <a:extLst>
            <a:ext uri="{FF2B5EF4-FFF2-40B4-BE49-F238E27FC236}">
              <a16:creationId xmlns:a16="http://schemas.microsoft.com/office/drawing/2014/main" id="{695928CA-6508-4286-A3DE-C004083D5478}"/>
            </a:ext>
          </a:extLst>
        </xdr:cNvPr>
        <xdr:cNvSpPr/>
      </xdr:nvSpPr>
      <xdr:spPr>
        <a:xfrm>
          <a:off x="1968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4173</xdr:rowOff>
    </xdr:from>
    <xdr:to>
      <xdr:col>6</xdr:col>
      <xdr:colOff>38100</xdr:colOff>
      <xdr:row>104</xdr:row>
      <xdr:rowOff>105773</xdr:rowOff>
    </xdr:to>
    <xdr:sp macro="" textlink="">
      <xdr:nvSpPr>
        <xdr:cNvPr id="278" name="フローチャート: 判断 277">
          <a:extLst>
            <a:ext uri="{FF2B5EF4-FFF2-40B4-BE49-F238E27FC236}">
              <a16:creationId xmlns:a16="http://schemas.microsoft.com/office/drawing/2014/main" id="{15268939-B3AB-464F-AD75-0F0D752D0075}"/>
            </a:ext>
          </a:extLst>
        </xdr:cNvPr>
        <xdr:cNvSpPr/>
      </xdr:nvSpPr>
      <xdr:spPr>
        <a:xfrm>
          <a:off x="1079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9" name="テキスト ボックス 278">
          <a:extLst>
            <a:ext uri="{FF2B5EF4-FFF2-40B4-BE49-F238E27FC236}">
              <a16:creationId xmlns:a16="http://schemas.microsoft.com/office/drawing/2014/main" id="{55A2A17A-A99E-42F2-B2DC-D55C21041A7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0" name="テキスト ボックス 279">
          <a:extLst>
            <a:ext uri="{FF2B5EF4-FFF2-40B4-BE49-F238E27FC236}">
              <a16:creationId xmlns:a16="http://schemas.microsoft.com/office/drawing/2014/main" id="{E1BF296B-09F8-4205-B995-1A4F55F6B6E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1" name="テキスト ボックス 280">
          <a:extLst>
            <a:ext uri="{FF2B5EF4-FFF2-40B4-BE49-F238E27FC236}">
              <a16:creationId xmlns:a16="http://schemas.microsoft.com/office/drawing/2014/main" id="{DB445967-33E0-41F6-9A18-D3492538F9D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2" name="テキスト ボックス 281">
          <a:extLst>
            <a:ext uri="{FF2B5EF4-FFF2-40B4-BE49-F238E27FC236}">
              <a16:creationId xmlns:a16="http://schemas.microsoft.com/office/drawing/2014/main" id="{EFBC33F3-C206-4415-BC53-16229809A30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3" name="テキスト ボックス 282">
          <a:extLst>
            <a:ext uri="{FF2B5EF4-FFF2-40B4-BE49-F238E27FC236}">
              <a16:creationId xmlns:a16="http://schemas.microsoft.com/office/drawing/2014/main" id="{6833B5D5-1F35-4582-AD82-DE153A9B792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20501</xdr:rowOff>
    </xdr:from>
    <xdr:to>
      <xdr:col>24</xdr:col>
      <xdr:colOff>114300</xdr:colOff>
      <xdr:row>103</xdr:row>
      <xdr:rowOff>122101</xdr:rowOff>
    </xdr:to>
    <xdr:sp macro="" textlink="">
      <xdr:nvSpPr>
        <xdr:cNvPr id="284" name="楕円 283">
          <a:extLst>
            <a:ext uri="{FF2B5EF4-FFF2-40B4-BE49-F238E27FC236}">
              <a16:creationId xmlns:a16="http://schemas.microsoft.com/office/drawing/2014/main" id="{7D16ADB1-6E41-476F-86C9-72E85B7DE9CB}"/>
            </a:ext>
          </a:extLst>
        </xdr:cNvPr>
        <xdr:cNvSpPr/>
      </xdr:nvSpPr>
      <xdr:spPr>
        <a:xfrm>
          <a:off x="4584700" y="176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43378</xdr:rowOff>
    </xdr:from>
    <xdr:ext cx="405111" cy="259045"/>
    <xdr:sp macro="" textlink="">
      <xdr:nvSpPr>
        <xdr:cNvPr id="285" name="【市民会館】&#10;有形固定資産減価償却率該当値テキスト">
          <a:extLst>
            <a:ext uri="{FF2B5EF4-FFF2-40B4-BE49-F238E27FC236}">
              <a16:creationId xmlns:a16="http://schemas.microsoft.com/office/drawing/2014/main" id="{C2722929-C906-4D31-ABF5-95F82D9A8CFA}"/>
            </a:ext>
          </a:extLst>
        </xdr:cNvPr>
        <xdr:cNvSpPr txBox="1"/>
      </xdr:nvSpPr>
      <xdr:spPr>
        <a:xfrm>
          <a:off x="4673600" y="17531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159294</xdr:rowOff>
    </xdr:from>
    <xdr:to>
      <xdr:col>20</xdr:col>
      <xdr:colOff>38100</xdr:colOff>
      <xdr:row>103</xdr:row>
      <xdr:rowOff>89444</xdr:rowOff>
    </xdr:to>
    <xdr:sp macro="" textlink="">
      <xdr:nvSpPr>
        <xdr:cNvPr id="286" name="楕円 285">
          <a:extLst>
            <a:ext uri="{FF2B5EF4-FFF2-40B4-BE49-F238E27FC236}">
              <a16:creationId xmlns:a16="http://schemas.microsoft.com/office/drawing/2014/main" id="{AF40723E-1325-4F17-9A62-60621B7EE35E}"/>
            </a:ext>
          </a:extLst>
        </xdr:cNvPr>
        <xdr:cNvSpPr/>
      </xdr:nvSpPr>
      <xdr:spPr>
        <a:xfrm>
          <a:off x="37465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38644</xdr:rowOff>
    </xdr:from>
    <xdr:to>
      <xdr:col>24</xdr:col>
      <xdr:colOff>63500</xdr:colOff>
      <xdr:row>103</xdr:row>
      <xdr:rowOff>71301</xdr:rowOff>
    </xdr:to>
    <xdr:cxnSp macro="">
      <xdr:nvCxnSpPr>
        <xdr:cNvPr id="287" name="直線コネクタ 286">
          <a:extLst>
            <a:ext uri="{FF2B5EF4-FFF2-40B4-BE49-F238E27FC236}">
              <a16:creationId xmlns:a16="http://schemas.microsoft.com/office/drawing/2014/main" id="{DC0CA2E1-068E-438A-B30D-1B56D49C2665}"/>
            </a:ext>
          </a:extLst>
        </xdr:cNvPr>
        <xdr:cNvCxnSpPr/>
      </xdr:nvCxnSpPr>
      <xdr:spPr>
        <a:xfrm>
          <a:off x="3797300" y="1769799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288" name="n_1aveValue【市民会館】&#10;有形固定資産減価償却率">
          <a:extLst>
            <a:ext uri="{FF2B5EF4-FFF2-40B4-BE49-F238E27FC236}">
              <a16:creationId xmlns:a16="http://schemas.microsoft.com/office/drawing/2014/main" id="{839F21A4-6139-43E8-9BAE-E35AACD4F1F4}"/>
            </a:ext>
          </a:extLst>
        </xdr:cNvPr>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9633</xdr:rowOff>
    </xdr:from>
    <xdr:ext cx="405111" cy="259045"/>
    <xdr:sp macro="" textlink="">
      <xdr:nvSpPr>
        <xdr:cNvPr id="289" name="n_2aveValue【市民会館】&#10;有形固定資産減価償却率">
          <a:extLst>
            <a:ext uri="{FF2B5EF4-FFF2-40B4-BE49-F238E27FC236}">
              <a16:creationId xmlns:a16="http://schemas.microsoft.com/office/drawing/2014/main" id="{255A7CF9-E716-4E84-8B04-ECE9B565F499}"/>
            </a:ext>
          </a:extLst>
        </xdr:cNvPr>
        <xdr:cNvSpPr txBox="1"/>
      </xdr:nvSpPr>
      <xdr:spPr>
        <a:xfrm>
          <a:off x="2705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164754</xdr:rowOff>
    </xdr:from>
    <xdr:ext cx="405111" cy="259045"/>
    <xdr:sp macro="" textlink="">
      <xdr:nvSpPr>
        <xdr:cNvPr id="290" name="n_3aveValue【市民会館】&#10;有形固定資産減価償却率">
          <a:extLst>
            <a:ext uri="{FF2B5EF4-FFF2-40B4-BE49-F238E27FC236}">
              <a16:creationId xmlns:a16="http://schemas.microsoft.com/office/drawing/2014/main" id="{35EC572F-D673-40ED-BB59-8F3CD67E5331}"/>
            </a:ext>
          </a:extLst>
        </xdr:cNvPr>
        <xdr:cNvSpPr txBox="1"/>
      </xdr:nvSpPr>
      <xdr:spPr>
        <a:xfrm>
          <a:off x="1816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122300</xdr:rowOff>
    </xdr:from>
    <xdr:ext cx="405111" cy="259045"/>
    <xdr:sp macro="" textlink="">
      <xdr:nvSpPr>
        <xdr:cNvPr id="291" name="n_4aveValue【市民会館】&#10;有形固定資産減価償却率">
          <a:extLst>
            <a:ext uri="{FF2B5EF4-FFF2-40B4-BE49-F238E27FC236}">
              <a16:creationId xmlns:a16="http://schemas.microsoft.com/office/drawing/2014/main" id="{74C1C9CD-7919-4E92-8B9D-DFD4CBA9BBA3}"/>
            </a:ext>
          </a:extLst>
        </xdr:cNvPr>
        <xdr:cNvSpPr txBox="1"/>
      </xdr:nvSpPr>
      <xdr:spPr>
        <a:xfrm>
          <a:off x="927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105971</xdr:rowOff>
    </xdr:from>
    <xdr:ext cx="405111" cy="259045"/>
    <xdr:sp macro="" textlink="">
      <xdr:nvSpPr>
        <xdr:cNvPr id="292" name="n_1mainValue【市民会館】&#10;有形固定資産減価償却率">
          <a:extLst>
            <a:ext uri="{FF2B5EF4-FFF2-40B4-BE49-F238E27FC236}">
              <a16:creationId xmlns:a16="http://schemas.microsoft.com/office/drawing/2014/main" id="{EA1992B7-4F84-402A-8238-BB708B63E811}"/>
            </a:ext>
          </a:extLst>
        </xdr:cNvPr>
        <xdr:cNvSpPr txBox="1"/>
      </xdr:nvSpPr>
      <xdr:spPr>
        <a:xfrm>
          <a:off x="3582044" y="1742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3" name="正方形/長方形 292">
          <a:extLst>
            <a:ext uri="{FF2B5EF4-FFF2-40B4-BE49-F238E27FC236}">
              <a16:creationId xmlns:a16="http://schemas.microsoft.com/office/drawing/2014/main" id="{994575F5-2E4E-4AF5-A47E-D9621A4D4C3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4" name="正方形/長方形 293">
          <a:extLst>
            <a:ext uri="{FF2B5EF4-FFF2-40B4-BE49-F238E27FC236}">
              <a16:creationId xmlns:a16="http://schemas.microsoft.com/office/drawing/2014/main" id="{18E8F049-3234-4B3D-AD73-11907984008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5" name="正方形/長方形 294">
          <a:extLst>
            <a:ext uri="{FF2B5EF4-FFF2-40B4-BE49-F238E27FC236}">
              <a16:creationId xmlns:a16="http://schemas.microsoft.com/office/drawing/2014/main" id="{6D349956-2967-4394-9463-9597A03647C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6" name="正方形/長方形 295">
          <a:extLst>
            <a:ext uri="{FF2B5EF4-FFF2-40B4-BE49-F238E27FC236}">
              <a16:creationId xmlns:a16="http://schemas.microsoft.com/office/drawing/2014/main" id="{3F3AF4D0-7489-45CD-9880-33C8CEFA82F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7" name="正方形/長方形 296">
          <a:extLst>
            <a:ext uri="{FF2B5EF4-FFF2-40B4-BE49-F238E27FC236}">
              <a16:creationId xmlns:a16="http://schemas.microsoft.com/office/drawing/2014/main" id="{57894A6B-F757-421C-B8F4-757E99F2695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8" name="正方形/長方形 297">
          <a:extLst>
            <a:ext uri="{FF2B5EF4-FFF2-40B4-BE49-F238E27FC236}">
              <a16:creationId xmlns:a16="http://schemas.microsoft.com/office/drawing/2014/main" id="{8DE80CEF-A57F-4FAC-8DE3-B1D67D18396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9" name="正方形/長方形 298">
          <a:extLst>
            <a:ext uri="{FF2B5EF4-FFF2-40B4-BE49-F238E27FC236}">
              <a16:creationId xmlns:a16="http://schemas.microsoft.com/office/drawing/2014/main" id="{27FFCC24-2639-414B-872F-4D53E86713C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0" name="正方形/長方形 299">
          <a:extLst>
            <a:ext uri="{FF2B5EF4-FFF2-40B4-BE49-F238E27FC236}">
              <a16:creationId xmlns:a16="http://schemas.microsoft.com/office/drawing/2014/main" id="{FE93B940-9199-4F34-A753-DB897F412AB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1" name="テキスト ボックス 300">
          <a:extLst>
            <a:ext uri="{FF2B5EF4-FFF2-40B4-BE49-F238E27FC236}">
              <a16:creationId xmlns:a16="http://schemas.microsoft.com/office/drawing/2014/main" id="{2585ADFD-5C5C-49A4-886F-7B22CCC41CF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2" name="直線コネクタ 301">
          <a:extLst>
            <a:ext uri="{FF2B5EF4-FFF2-40B4-BE49-F238E27FC236}">
              <a16:creationId xmlns:a16="http://schemas.microsoft.com/office/drawing/2014/main" id="{98DDEDA2-C036-4FED-8C1E-459975CC349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03" name="直線コネクタ 302">
          <a:extLst>
            <a:ext uri="{FF2B5EF4-FFF2-40B4-BE49-F238E27FC236}">
              <a16:creationId xmlns:a16="http://schemas.microsoft.com/office/drawing/2014/main" id="{C7231593-F4EF-4247-B597-7FD15847B80A}"/>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04" name="テキスト ボックス 303">
          <a:extLst>
            <a:ext uri="{FF2B5EF4-FFF2-40B4-BE49-F238E27FC236}">
              <a16:creationId xmlns:a16="http://schemas.microsoft.com/office/drawing/2014/main" id="{CF2723FC-FAA3-4FF6-80D2-F1AE389514E7}"/>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05" name="直線コネクタ 304">
          <a:extLst>
            <a:ext uri="{FF2B5EF4-FFF2-40B4-BE49-F238E27FC236}">
              <a16:creationId xmlns:a16="http://schemas.microsoft.com/office/drawing/2014/main" id="{68ED1CCC-BD6A-41E2-A8BF-9349BFAE5275}"/>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06" name="テキスト ボックス 305">
          <a:extLst>
            <a:ext uri="{FF2B5EF4-FFF2-40B4-BE49-F238E27FC236}">
              <a16:creationId xmlns:a16="http://schemas.microsoft.com/office/drawing/2014/main" id="{0588E491-DFC6-4B00-983E-1BCB91435453}"/>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07" name="直線コネクタ 306">
          <a:extLst>
            <a:ext uri="{FF2B5EF4-FFF2-40B4-BE49-F238E27FC236}">
              <a16:creationId xmlns:a16="http://schemas.microsoft.com/office/drawing/2014/main" id="{924C2316-7909-47BC-B083-B0D0DB8F68AB}"/>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08" name="テキスト ボックス 307">
          <a:extLst>
            <a:ext uri="{FF2B5EF4-FFF2-40B4-BE49-F238E27FC236}">
              <a16:creationId xmlns:a16="http://schemas.microsoft.com/office/drawing/2014/main" id="{C988F567-89EC-4906-BB96-745BC9061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09" name="直線コネクタ 308">
          <a:extLst>
            <a:ext uri="{FF2B5EF4-FFF2-40B4-BE49-F238E27FC236}">
              <a16:creationId xmlns:a16="http://schemas.microsoft.com/office/drawing/2014/main" id="{D744A63C-95E7-40B0-8ED9-F026961B827F}"/>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10" name="テキスト ボックス 309">
          <a:extLst>
            <a:ext uri="{FF2B5EF4-FFF2-40B4-BE49-F238E27FC236}">
              <a16:creationId xmlns:a16="http://schemas.microsoft.com/office/drawing/2014/main" id="{F073140B-566D-45C1-B5BB-61C62ACA59EA}"/>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11" name="直線コネクタ 310">
          <a:extLst>
            <a:ext uri="{FF2B5EF4-FFF2-40B4-BE49-F238E27FC236}">
              <a16:creationId xmlns:a16="http://schemas.microsoft.com/office/drawing/2014/main" id="{C24766F6-1F39-44C0-9281-557558587C0F}"/>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12" name="テキスト ボックス 311">
          <a:extLst>
            <a:ext uri="{FF2B5EF4-FFF2-40B4-BE49-F238E27FC236}">
              <a16:creationId xmlns:a16="http://schemas.microsoft.com/office/drawing/2014/main" id="{3C12F26A-CCA5-4CD1-9E4E-CAD323C886D5}"/>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13" name="直線コネクタ 312">
          <a:extLst>
            <a:ext uri="{FF2B5EF4-FFF2-40B4-BE49-F238E27FC236}">
              <a16:creationId xmlns:a16="http://schemas.microsoft.com/office/drawing/2014/main" id="{1FA31618-520F-43DA-B688-6EDAF6EB54A9}"/>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14" name="テキスト ボックス 313">
          <a:extLst>
            <a:ext uri="{FF2B5EF4-FFF2-40B4-BE49-F238E27FC236}">
              <a16:creationId xmlns:a16="http://schemas.microsoft.com/office/drawing/2014/main" id="{DB0D83FE-4307-4B2B-8F37-3FC341FE8EF1}"/>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5" name="直線コネクタ 314">
          <a:extLst>
            <a:ext uri="{FF2B5EF4-FFF2-40B4-BE49-F238E27FC236}">
              <a16:creationId xmlns:a16="http://schemas.microsoft.com/office/drawing/2014/main" id="{3D4DB983-0324-46A6-8290-BAA78861AFD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6" name="テキスト ボックス 315">
          <a:extLst>
            <a:ext uri="{FF2B5EF4-FFF2-40B4-BE49-F238E27FC236}">
              <a16:creationId xmlns:a16="http://schemas.microsoft.com/office/drawing/2014/main" id="{72E5162E-2791-4E6B-9021-F8A6B9CB0DD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7" name="【市民会館】&#10;一人当たり面積グラフ枠">
          <a:extLst>
            <a:ext uri="{FF2B5EF4-FFF2-40B4-BE49-F238E27FC236}">
              <a16:creationId xmlns:a16="http://schemas.microsoft.com/office/drawing/2014/main" id="{DAC36F0C-5DFF-4F48-9A06-7BDDE2BDB62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154577</xdr:rowOff>
    </xdr:from>
    <xdr:to>
      <xdr:col>54</xdr:col>
      <xdr:colOff>189865</xdr:colOff>
      <xdr:row>109</xdr:row>
      <xdr:rowOff>22316</xdr:rowOff>
    </xdr:to>
    <xdr:cxnSp macro="">
      <xdr:nvCxnSpPr>
        <xdr:cNvPr id="318" name="直線コネクタ 317">
          <a:extLst>
            <a:ext uri="{FF2B5EF4-FFF2-40B4-BE49-F238E27FC236}">
              <a16:creationId xmlns:a16="http://schemas.microsoft.com/office/drawing/2014/main" id="{93A2A316-2D4D-484C-BC9C-D08BA9477F8C}"/>
            </a:ext>
          </a:extLst>
        </xdr:cNvPr>
        <xdr:cNvCxnSpPr/>
      </xdr:nvCxnSpPr>
      <xdr:spPr>
        <a:xfrm flipV="1">
          <a:off x="10476865" y="1712812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26143</xdr:rowOff>
    </xdr:from>
    <xdr:ext cx="469744" cy="259045"/>
    <xdr:sp macro="" textlink="">
      <xdr:nvSpPr>
        <xdr:cNvPr id="319" name="【市民会館】&#10;一人当たり面積最小値テキスト">
          <a:extLst>
            <a:ext uri="{FF2B5EF4-FFF2-40B4-BE49-F238E27FC236}">
              <a16:creationId xmlns:a16="http://schemas.microsoft.com/office/drawing/2014/main" id="{F0783FCB-3AF3-46FD-9241-69A61673AC85}"/>
            </a:ext>
          </a:extLst>
        </xdr:cNvPr>
        <xdr:cNvSpPr txBox="1"/>
      </xdr:nvSpPr>
      <xdr:spPr>
        <a:xfrm>
          <a:off x="10515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22316</xdr:rowOff>
    </xdr:from>
    <xdr:to>
      <xdr:col>55</xdr:col>
      <xdr:colOff>88900</xdr:colOff>
      <xdr:row>109</xdr:row>
      <xdr:rowOff>22316</xdr:rowOff>
    </xdr:to>
    <xdr:cxnSp macro="">
      <xdr:nvCxnSpPr>
        <xdr:cNvPr id="320" name="直線コネクタ 319">
          <a:extLst>
            <a:ext uri="{FF2B5EF4-FFF2-40B4-BE49-F238E27FC236}">
              <a16:creationId xmlns:a16="http://schemas.microsoft.com/office/drawing/2014/main" id="{F548AE0F-FE05-49C9-8C59-7112F7DDA036}"/>
            </a:ext>
          </a:extLst>
        </xdr:cNvPr>
        <xdr:cNvCxnSpPr/>
      </xdr:nvCxnSpPr>
      <xdr:spPr>
        <a:xfrm>
          <a:off x="10388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101254</xdr:rowOff>
    </xdr:from>
    <xdr:ext cx="469744" cy="259045"/>
    <xdr:sp macro="" textlink="">
      <xdr:nvSpPr>
        <xdr:cNvPr id="321" name="【市民会館】&#10;一人当たり面積最大値テキスト">
          <a:extLst>
            <a:ext uri="{FF2B5EF4-FFF2-40B4-BE49-F238E27FC236}">
              <a16:creationId xmlns:a16="http://schemas.microsoft.com/office/drawing/2014/main" id="{99490EB0-63B1-4E07-8681-0EF183FF196F}"/>
            </a:ext>
          </a:extLst>
        </xdr:cNvPr>
        <xdr:cNvSpPr txBox="1"/>
      </xdr:nvSpPr>
      <xdr:spPr>
        <a:xfrm>
          <a:off x="10515600" y="1690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154577</xdr:rowOff>
    </xdr:from>
    <xdr:to>
      <xdr:col>55</xdr:col>
      <xdr:colOff>88900</xdr:colOff>
      <xdr:row>99</xdr:row>
      <xdr:rowOff>154577</xdr:rowOff>
    </xdr:to>
    <xdr:cxnSp macro="">
      <xdr:nvCxnSpPr>
        <xdr:cNvPr id="322" name="直線コネクタ 321">
          <a:extLst>
            <a:ext uri="{FF2B5EF4-FFF2-40B4-BE49-F238E27FC236}">
              <a16:creationId xmlns:a16="http://schemas.microsoft.com/office/drawing/2014/main" id="{E7E8E16D-D67E-4225-B5AC-FB6B8D898375}"/>
            </a:ext>
          </a:extLst>
        </xdr:cNvPr>
        <xdr:cNvCxnSpPr/>
      </xdr:nvCxnSpPr>
      <xdr:spPr>
        <a:xfrm>
          <a:off x="10388600" y="1712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57711</xdr:rowOff>
    </xdr:from>
    <xdr:ext cx="469744" cy="259045"/>
    <xdr:sp macro="" textlink="">
      <xdr:nvSpPr>
        <xdr:cNvPr id="323" name="【市民会館】&#10;一人当たり面積平均値テキスト">
          <a:extLst>
            <a:ext uri="{FF2B5EF4-FFF2-40B4-BE49-F238E27FC236}">
              <a16:creationId xmlns:a16="http://schemas.microsoft.com/office/drawing/2014/main" id="{2610DC47-68C3-42E1-83AA-6D2414C6781A}"/>
            </a:ext>
          </a:extLst>
        </xdr:cNvPr>
        <xdr:cNvSpPr txBox="1"/>
      </xdr:nvSpPr>
      <xdr:spPr>
        <a:xfrm>
          <a:off x="10515600" y="18231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79284</xdr:rowOff>
    </xdr:from>
    <xdr:to>
      <xdr:col>55</xdr:col>
      <xdr:colOff>50800</xdr:colOff>
      <xdr:row>107</xdr:row>
      <xdr:rowOff>9434</xdr:rowOff>
    </xdr:to>
    <xdr:sp macro="" textlink="">
      <xdr:nvSpPr>
        <xdr:cNvPr id="324" name="フローチャート: 判断 323">
          <a:extLst>
            <a:ext uri="{FF2B5EF4-FFF2-40B4-BE49-F238E27FC236}">
              <a16:creationId xmlns:a16="http://schemas.microsoft.com/office/drawing/2014/main" id="{2ABC9391-34E5-400D-8038-6285E93C8707}"/>
            </a:ext>
          </a:extLst>
        </xdr:cNvPr>
        <xdr:cNvSpPr/>
      </xdr:nvSpPr>
      <xdr:spPr>
        <a:xfrm>
          <a:off x="10426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151130</xdr:rowOff>
    </xdr:from>
    <xdr:to>
      <xdr:col>50</xdr:col>
      <xdr:colOff>165100</xdr:colOff>
      <xdr:row>107</xdr:row>
      <xdr:rowOff>81280</xdr:rowOff>
    </xdr:to>
    <xdr:sp macro="" textlink="">
      <xdr:nvSpPr>
        <xdr:cNvPr id="325" name="フローチャート: 判断 324">
          <a:extLst>
            <a:ext uri="{FF2B5EF4-FFF2-40B4-BE49-F238E27FC236}">
              <a16:creationId xmlns:a16="http://schemas.microsoft.com/office/drawing/2014/main" id="{9206D8F0-BBA0-4087-A299-02A0F78471A6}"/>
            </a:ext>
          </a:extLst>
        </xdr:cNvPr>
        <xdr:cNvSpPr/>
      </xdr:nvSpPr>
      <xdr:spPr>
        <a:xfrm>
          <a:off x="9588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154395</xdr:rowOff>
    </xdr:from>
    <xdr:to>
      <xdr:col>46</xdr:col>
      <xdr:colOff>38100</xdr:colOff>
      <xdr:row>107</xdr:row>
      <xdr:rowOff>84545</xdr:rowOff>
    </xdr:to>
    <xdr:sp macro="" textlink="">
      <xdr:nvSpPr>
        <xdr:cNvPr id="326" name="フローチャート: 判断 325">
          <a:extLst>
            <a:ext uri="{FF2B5EF4-FFF2-40B4-BE49-F238E27FC236}">
              <a16:creationId xmlns:a16="http://schemas.microsoft.com/office/drawing/2014/main" id="{09E50D61-95DA-488E-9F58-532B19C5CE05}"/>
            </a:ext>
          </a:extLst>
        </xdr:cNvPr>
        <xdr:cNvSpPr/>
      </xdr:nvSpPr>
      <xdr:spPr>
        <a:xfrm>
          <a:off x="8699500" y="1832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167458</xdr:rowOff>
    </xdr:from>
    <xdr:to>
      <xdr:col>41</xdr:col>
      <xdr:colOff>101600</xdr:colOff>
      <xdr:row>107</xdr:row>
      <xdr:rowOff>97608</xdr:rowOff>
    </xdr:to>
    <xdr:sp macro="" textlink="">
      <xdr:nvSpPr>
        <xdr:cNvPr id="327" name="フローチャート: 判断 326">
          <a:extLst>
            <a:ext uri="{FF2B5EF4-FFF2-40B4-BE49-F238E27FC236}">
              <a16:creationId xmlns:a16="http://schemas.microsoft.com/office/drawing/2014/main" id="{219D8807-B351-42F4-A176-4F51A36F026C}"/>
            </a:ext>
          </a:extLst>
        </xdr:cNvPr>
        <xdr:cNvSpPr/>
      </xdr:nvSpPr>
      <xdr:spPr>
        <a:xfrm>
          <a:off x="7810500" y="1834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151130</xdr:rowOff>
    </xdr:from>
    <xdr:to>
      <xdr:col>36</xdr:col>
      <xdr:colOff>165100</xdr:colOff>
      <xdr:row>107</xdr:row>
      <xdr:rowOff>81280</xdr:rowOff>
    </xdr:to>
    <xdr:sp macro="" textlink="">
      <xdr:nvSpPr>
        <xdr:cNvPr id="328" name="フローチャート: 判断 327">
          <a:extLst>
            <a:ext uri="{FF2B5EF4-FFF2-40B4-BE49-F238E27FC236}">
              <a16:creationId xmlns:a16="http://schemas.microsoft.com/office/drawing/2014/main" id="{B7535C14-79F0-40A7-97F3-2B2804DD0515}"/>
            </a:ext>
          </a:extLst>
        </xdr:cNvPr>
        <xdr:cNvSpPr/>
      </xdr:nvSpPr>
      <xdr:spPr>
        <a:xfrm>
          <a:off x="6921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id="{2BF16D00-45CA-4BDF-887D-5036EA0DCEA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9E1B4B76-C886-4F6F-8BDF-450F1D0903C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00746759-AC44-4D7B-9881-14E12083C55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4BBFB2A6-3836-4724-84EB-8A30B29EDE9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01934030-D94D-466E-927A-945E9118A11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10705</xdr:rowOff>
    </xdr:from>
    <xdr:to>
      <xdr:col>55</xdr:col>
      <xdr:colOff>50800</xdr:colOff>
      <xdr:row>106</xdr:row>
      <xdr:rowOff>112305</xdr:rowOff>
    </xdr:to>
    <xdr:sp macro="" textlink="">
      <xdr:nvSpPr>
        <xdr:cNvPr id="334" name="楕円 333">
          <a:extLst>
            <a:ext uri="{FF2B5EF4-FFF2-40B4-BE49-F238E27FC236}">
              <a16:creationId xmlns:a16="http://schemas.microsoft.com/office/drawing/2014/main" id="{361CEC70-138C-4D5D-989F-FD4E435C2658}"/>
            </a:ext>
          </a:extLst>
        </xdr:cNvPr>
        <xdr:cNvSpPr/>
      </xdr:nvSpPr>
      <xdr:spPr>
        <a:xfrm>
          <a:off x="104267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33582</xdr:rowOff>
    </xdr:from>
    <xdr:ext cx="469744" cy="259045"/>
    <xdr:sp macro="" textlink="">
      <xdr:nvSpPr>
        <xdr:cNvPr id="335" name="【市民会館】&#10;一人当たり面積該当値テキスト">
          <a:extLst>
            <a:ext uri="{FF2B5EF4-FFF2-40B4-BE49-F238E27FC236}">
              <a16:creationId xmlns:a16="http://schemas.microsoft.com/office/drawing/2014/main" id="{2C6AE5B4-DE24-4DDD-B616-D5680820AE9F}"/>
            </a:ext>
          </a:extLst>
        </xdr:cNvPr>
        <xdr:cNvSpPr txBox="1"/>
      </xdr:nvSpPr>
      <xdr:spPr>
        <a:xfrm>
          <a:off x="10515600" y="1803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5806</xdr:rowOff>
    </xdr:from>
    <xdr:to>
      <xdr:col>50</xdr:col>
      <xdr:colOff>165100</xdr:colOff>
      <xdr:row>106</xdr:row>
      <xdr:rowOff>107406</xdr:rowOff>
    </xdr:to>
    <xdr:sp macro="" textlink="">
      <xdr:nvSpPr>
        <xdr:cNvPr id="336" name="楕円 335">
          <a:extLst>
            <a:ext uri="{FF2B5EF4-FFF2-40B4-BE49-F238E27FC236}">
              <a16:creationId xmlns:a16="http://schemas.microsoft.com/office/drawing/2014/main" id="{426A24B0-BB59-4488-A4FB-592582F0D6F6}"/>
            </a:ext>
          </a:extLst>
        </xdr:cNvPr>
        <xdr:cNvSpPr/>
      </xdr:nvSpPr>
      <xdr:spPr>
        <a:xfrm>
          <a:off x="9588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56606</xdr:rowOff>
    </xdr:from>
    <xdr:to>
      <xdr:col>55</xdr:col>
      <xdr:colOff>0</xdr:colOff>
      <xdr:row>106</xdr:row>
      <xdr:rowOff>61505</xdr:rowOff>
    </xdr:to>
    <xdr:cxnSp macro="">
      <xdr:nvCxnSpPr>
        <xdr:cNvPr id="337" name="直線コネクタ 336">
          <a:extLst>
            <a:ext uri="{FF2B5EF4-FFF2-40B4-BE49-F238E27FC236}">
              <a16:creationId xmlns:a16="http://schemas.microsoft.com/office/drawing/2014/main" id="{C54B89BE-7BDB-4AAA-BA00-C5785EBB7E43}"/>
            </a:ext>
          </a:extLst>
        </xdr:cNvPr>
        <xdr:cNvCxnSpPr/>
      </xdr:nvCxnSpPr>
      <xdr:spPr>
        <a:xfrm>
          <a:off x="9639300" y="18230306"/>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72407</xdr:rowOff>
    </xdr:from>
    <xdr:ext cx="469744" cy="259045"/>
    <xdr:sp macro="" textlink="">
      <xdr:nvSpPr>
        <xdr:cNvPr id="338" name="n_1aveValue【市民会館】&#10;一人当たり面積">
          <a:extLst>
            <a:ext uri="{FF2B5EF4-FFF2-40B4-BE49-F238E27FC236}">
              <a16:creationId xmlns:a16="http://schemas.microsoft.com/office/drawing/2014/main" id="{D05BA8BA-D306-455F-AB72-F3EF270B67F1}"/>
            </a:ext>
          </a:extLst>
        </xdr:cNvPr>
        <xdr:cNvSpPr txBox="1"/>
      </xdr:nvSpPr>
      <xdr:spPr>
        <a:xfrm>
          <a:off x="9391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101072</xdr:rowOff>
    </xdr:from>
    <xdr:ext cx="469744" cy="259045"/>
    <xdr:sp macro="" textlink="">
      <xdr:nvSpPr>
        <xdr:cNvPr id="339" name="n_2aveValue【市民会館】&#10;一人当たり面積">
          <a:extLst>
            <a:ext uri="{FF2B5EF4-FFF2-40B4-BE49-F238E27FC236}">
              <a16:creationId xmlns:a16="http://schemas.microsoft.com/office/drawing/2014/main" id="{0CA626B7-DC6E-4D6D-A65E-87DAEB255BE5}"/>
            </a:ext>
          </a:extLst>
        </xdr:cNvPr>
        <xdr:cNvSpPr txBox="1"/>
      </xdr:nvSpPr>
      <xdr:spPr>
        <a:xfrm>
          <a:off x="8515427" y="1810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114135</xdr:rowOff>
    </xdr:from>
    <xdr:ext cx="469744" cy="259045"/>
    <xdr:sp macro="" textlink="">
      <xdr:nvSpPr>
        <xdr:cNvPr id="340" name="n_3aveValue【市民会館】&#10;一人当たり面積">
          <a:extLst>
            <a:ext uri="{FF2B5EF4-FFF2-40B4-BE49-F238E27FC236}">
              <a16:creationId xmlns:a16="http://schemas.microsoft.com/office/drawing/2014/main" id="{E9499807-317F-4506-9144-AFB884DBCC56}"/>
            </a:ext>
          </a:extLst>
        </xdr:cNvPr>
        <xdr:cNvSpPr txBox="1"/>
      </xdr:nvSpPr>
      <xdr:spPr>
        <a:xfrm>
          <a:off x="7626427" y="1811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97807</xdr:rowOff>
    </xdr:from>
    <xdr:ext cx="469744" cy="259045"/>
    <xdr:sp macro="" textlink="">
      <xdr:nvSpPr>
        <xdr:cNvPr id="341" name="n_4aveValue【市民会館】&#10;一人当たり面積">
          <a:extLst>
            <a:ext uri="{FF2B5EF4-FFF2-40B4-BE49-F238E27FC236}">
              <a16:creationId xmlns:a16="http://schemas.microsoft.com/office/drawing/2014/main" id="{A68FF854-E55D-41EE-B70C-42BEEE96597E}"/>
            </a:ext>
          </a:extLst>
        </xdr:cNvPr>
        <xdr:cNvSpPr txBox="1"/>
      </xdr:nvSpPr>
      <xdr:spPr>
        <a:xfrm>
          <a:off x="6737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123933</xdr:rowOff>
    </xdr:from>
    <xdr:ext cx="469744" cy="259045"/>
    <xdr:sp macro="" textlink="">
      <xdr:nvSpPr>
        <xdr:cNvPr id="342" name="n_1mainValue【市民会館】&#10;一人当たり面積">
          <a:extLst>
            <a:ext uri="{FF2B5EF4-FFF2-40B4-BE49-F238E27FC236}">
              <a16:creationId xmlns:a16="http://schemas.microsoft.com/office/drawing/2014/main" id="{F0E3BB5A-79EB-448A-8404-F44C3306E11D}"/>
            </a:ext>
          </a:extLst>
        </xdr:cNvPr>
        <xdr:cNvSpPr txBox="1"/>
      </xdr:nvSpPr>
      <xdr:spPr>
        <a:xfrm>
          <a:off x="9391727" y="1795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a:extLst>
            <a:ext uri="{FF2B5EF4-FFF2-40B4-BE49-F238E27FC236}">
              <a16:creationId xmlns:a16="http://schemas.microsoft.com/office/drawing/2014/main" id="{80B18B90-D36F-4D53-A168-3278353285E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a:extLst>
            <a:ext uri="{FF2B5EF4-FFF2-40B4-BE49-F238E27FC236}">
              <a16:creationId xmlns:a16="http://schemas.microsoft.com/office/drawing/2014/main" id="{459ACA4C-5969-4514-9429-27BE511413F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a:extLst>
            <a:ext uri="{FF2B5EF4-FFF2-40B4-BE49-F238E27FC236}">
              <a16:creationId xmlns:a16="http://schemas.microsoft.com/office/drawing/2014/main" id="{5A68E2B4-9589-4D87-B946-7C009A7C2D0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a:extLst>
            <a:ext uri="{FF2B5EF4-FFF2-40B4-BE49-F238E27FC236}">
              <a16:creationId xmlns:a16="http://schemas.microsoft.com/office/drawing/2014/main" id="{DA285D66-13A8-4C7B-ADB1-FD47438A8DA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a:extLst>
            <a:ext uri="{FF2B5EF4-FFF2-40B4-BE49-F238E27FC236}">
              <a16:creationId xmlns:a16="http://schemas.microsoft.com/office/drawing/2014/main" id="{4ED7643C-A1C7-4BE1-A6C6-C1C4C6730FD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a:extLst>
            <a:ext uri="{FF2B5EF4-FFF2-40B4-BE49-F238E27FC236}">
              <a16:creationId xmlns:a16="http://schemas.microsoft.com/office/drawing/2014/main" id="{2295D498-39D8-4E59-A816-B16C984A10A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a:extLst>
            <a:ext uri="{FF2B5EF4-FFF2-40B4-BE49-F238E27FC236}">
              <a16:creationId xmlns:a16="http://schemas.microsoft.com/office/drawing/2014/main" id="{9AF94163-5D3F-4EB5-A5AE-1192E49F7B6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a:extLst>
            <a:ext uri="{FF2B5EF4-FFF2-40B4-BE49-F238E27FC236}">
              <a16:creationId xmlns:a16="http://schemas.microsoft.com/office/drawing/2014/main" id="{FCA24364-447B-41D2-99B2-2DEDE033180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1" name="テキスト ボックス 350">
          <a:extLst>
            <a:ext uri="{FF2B5EF4-FFF2-40B4-BE49-F238E27FC236}">
              <a16:creationId xmlns:a16="http://schemas.microsoft.com/office/drawing/2014/main" id="{AD58607D-1241-4446-8493-2667072C215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2" name="直線コネクタ 351">
          <a:extLst>
            <a:ext uri="{FF2B5EF4-FFF2-40B4-BE49-F238E27FC236}">
              <a16:creationId xmlns:a16="http://schemas.microsoft.com/office/drawing/2014/main" id="{8F21390C-323C-4450-BAEE-0C6BB8B17D3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3" name="テキスト ボックス 352">
          <a:extLst>
            <a:ext uri="{FF2B5EF4-FFF2-40B4-BE49-F238E27FC236}">
              <a16:creationId xmlns:a16="http://schemas.microsoft.com/office/drawing/2014/main" id="{DFE9E6AA-C9D4-43D1-9856-C6EC4C4FAC4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54" name="直線コネクタ 353">
          <a:extLst>
            <a:ext uri="{FF2B5EF4-FFF2-40B4-BE49-F238E27FC236}">
              <a16:creationId xmlns:a16="http://schemas.microsoft.com/office/drawing/2014/main" id="{D9B8A895-9236-4E72-802B-A2AF6E6E07F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55" name="テキスト ボックス 354">
          <a:extLst>
            <a:ext uri="{FF2B5EF4-FFF2-40B4-BE49-F238E27FC236}">
              <a16:creationId xmlns:a16="http://schemas.microsoft.com/office/drawing/2014/main" id="{D4D36F4E-B10B-4840-89FD-901CD81BE22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6" name="直線コネクタ 355">
          <a:extLst>
            <a:ext uri="{FF2B5EF4-FFF2-40B4-BE49-F238E27FC236}">
              <a16:creationId xmlns:a16="http://schemas.microsoft.com/office/drawing/2014/main" id="{E111D7C1-0F02-4844-975A-74D452AAF06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7" name="テキスト ボックス 356">
          <a:extLst>
            <a:ext uri="{FF2B5EF4-FFF2-40B4-BE49-F238E27FC236}">
              <a16:creationId xmlns:a16="http://schemas.microsoft.com/office/drawing/2014/main" id="{8D154698-2E80-4D38-8842-3D5CCEFE112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8" name="直線コネクタ 357">
          <a:extLst>
            <a:ext uri="{FF2B5EF4-FFF2-40B4-BE49-F238E27FC236}">
              <a16:creationId xmlns:a16="http://schemas.microsoft.com/office/drawing/2014/main" id="{ABB4A8AD-9C2B-4449-971B-B471EFAF7F7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9" name="テキスト ボックス 358">
          <a:extLst>
            <a:ext uri="{FF2B5EF4-FFF2-40B4-BE49-F238E27FC236}">
              <a16:creationId xmlns:a16="http://schemas.microsoft.com/office/drawing/2014/main" id="{421A9373-9879-49B1-9DFB-C60C4499C36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0" name="直線コネクタ 359">
          <a:extLst>
            <a:ext uri="{FF2B5EF4-FFF2-40B4-BE49-F238E27FC236}">
              <a16:creationId xmlns:a16="http://schemas.microsoft.com/office/drawing/2014/main" id="{BA057895-4201-4BF0-9E8F-57617BB8D9F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1" name="テキスト ボックス 360">
          <a:extLst>
            <a:ext uri="{FF2B5EF4-FFF2-40B4-BE49-F238E27FC236}">
              <a16:creationId xmlns:a16="http://schemas.microsoft.com/office/drawing/2014/main" id="{1CD53341-A6F7-4910-B32D-C09F64BE9CC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2" name="直線コネクタ 361">
          <a:extLst>
            <a:ext uri="{FF2B5EF4-FFF2-40B4-BE49-F238E27FC236}">
              <a16:creationId xmlns:a16="http://schemas.microsoft.com/office/drawing/2014/main" id="{7E032F58-725D-4497-99DF-02833B4875A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3" name="テキスト ボックス 362">
          <a:extLst>
            <a:ext uri="{FF2B5EF4-FFF2-40B4-BE49-F238E27FC236}">
              <a16:creationId xmlns:a16="http://schemas.microsoft.com/office/drawing/2014/main" id="{9235835E-5529-45C0-891A-68154E4F897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4" name="直線コネクタ 363">
          <a:extLst>
            <a:ext uri="{FF2B5EF4-FFF2-40B4-BE49-F238E27FC236}">
              <a16:creationId xmlns:a16="http://schemas.microsoft.com/office/drawing/2014/main" id="{EF62A6F5-CBAE-4918-BA36-1B002AFAE9B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65" name="テキスト ボックス 364">
          <a:extLst>
            <a:ext uri="{FF2B5EF4-FFF2-40B4-BE49-F238E27FC236}">
              <a16:creationId xmlns:a16="http://schemas.microsoft.com/office/drawing/2014/main" id="{9E766043-FEFE-4EA1-BFB8-EECA014CB60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a:extLst>
            <a:ext uri="{FF2B5EF4-FFF2-40B4-BE49-F238E27FC236}">
              <a16:creationId xmlns:a16="http://schemas.microsoft.com/office/drawing/2014/main" id="{8CB62899-57C5-4A3C-95D2-15FC87F0988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一般廃棄物処理施設】&#10;有形固定資産減価償却率グラフ枠">
          <a:extLst>
            <a:ext uri="{FF2B5EF4-FFF2-40B4-BE49-F238E27FC236}">
              <a16:creationId xmlns:a16="http://schemas.microsoft.com/office/drawing/2014/main" id="{77D239D0-2409-4133-939F-4F67348B808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167640</xdr:rowOff>
    </xdr:to>
    <xdr:cxnSp macro="">
      <xdr:nvCxnSpPr>
        <xdr:cNvPr id="368" name="直線コネクタ 367">
          <a:extLst>
            <a:ext uri="{FF2B5EF4-FFF2-40B4-BE49-F238E27FC236}">
              <a16:creationId xmlns:a16="http://schemas.microsoft.com/office/drawing/2014/main" id="{E0BDCA1D-4916-469E-A6E4-88AC1F583C4E}"/>
            </a:ext>
          </a:extLst>
        </xdr:cNvPr>
        <xdr:cNvCxnSpPr/>
      </xdr:nvCxnSpPr>
      <xdr:spPr>
        <a:xfrm flipV="1">
          <a:off x="16318864" y="582059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369" name="【一般廃棄物処理施設】&#10;有形固定資産減価償却率最小値テキスト">
          <a:extLst>
            <a:ext uri="{FF2B5EF4-FFF2-40B4-BE49-F238E27FC236}">
              <a16:creationId xmlns:a16="http://schemas.microsoft.com/office/drawing/2014/main" id="{0D73A078-953A-4DFA-8C52-7B3CFDA2D9D4}"/>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370" name="直線コネクタ 369">
          <a:extLst>
            <a:ext uri="{FF2B5EF4-FFF2-40B4-BE49-F238E27FC236}">
              <a16:creationId xmlns:a16="http://schemas.microsoft.com/office/drawing/2014/main" id="{694E8813-4FB4-48F5-BF98-9D5BC2D9177C}"/>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340478" cy="259045"/>
    <xdr:sp macro="" textlink="">
      <xdr:nvSpPr>
        <xdr:cNvPr id="371" name="【一般廃棄物処理施設】&#10;有形固定資産減価償却率最大値テキスト">
          <a:extLst>
            <a:ext uri="{FF2B5EF4-FFF2-40B4-BE49-F238E27FC236}">
              <a16:creationId xmlns:a16="http://schemas.microsoft.com/office/drawing/2014/main" id="{99C88003-EE84-47B0-A2D1-6CEFA2D19026}"/>
            </a:ext>
          </a:extLst>
        </xdr:cNvPr>
        <xdr:cNvSpPr txBox="1"/>
      </xdr:nvSpPr>
      <xdr:spPr>
        <a:xfrm>
          <a:off x="16357600" y="55958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372" name="直線コネクタ 371">
          <a:extLst>
            <a:ext uri="{FF2B5EF4-FFF2-40B4-BE49-F238E27FC236}">
              <a16:creationId xmlns:a16="http://schemas.microsoft.com/office/drawing/2014/main" id="{A5B865FE-3150-413A-9055-3873CDD88CBB}"/>
            </a:ext>
          </a:extLst>
        </xdr:cNvPr>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114861</xdr:rowOff>
    </xdr:from>
    <xdr:ext cx="405111" cy="259045"/>
    <xdr:sp macro="" textlink="">
      <xdr:nvSpPr>
        <xdr:cNvPr id="373" name="【一般廃棄物処理施設】&#10;有形固定資産減価償却率平均値テキスト">
          <a:extLst>
            <a:ext uri="{FF2B5EF4-FFF2-40B4-BE49-F238E27FC236}">
              <a16:creationId xmlns:a16="http://schemas.microsoft.com/office/drawing/2014/main" id="{A29E6BDF-F66A-4CB2-9FDA-B76E41562027}"/>
            </a:ext>
          </a:extLst>
        </xdr:cNvPr>
        <xdr:cNvSpPr txBox="1"/>
      </xdr:nvSpPr>
      <xdr:spPr>
        <a:xfrm>
          <a:off x="16357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136434</xdr:rowOff>
    </xdr:from>
    <xdr:to>
      <xdr:col>85</xdr:col>
      <xdr:colOff>177800</xdr:colOff>
      <xdr:row>39</xdr:row>
      <xdr:rowOff>66584</xdr:rowOff>
    </xdr:to>
    <xdr:sp macro="" textlink="">
      <xdr:nvSpPr>
        <xdr:cNvPr id="374" name="フローチャート: 判断 373">
          <a:extLst>
            <a:ext uri="{FF2B5EF4-FFF2-40B4-BE49-F238E27FC236}">
              <a16:creationId xmlns:a16="http://schemas.microsoft.com/office/drawing/2014/main" id="{80571B70-23E9-4467-B671-CC9FAC39B623}"/>
            </a:ext>
          </a:extLst>
        </xdr:cNvPr>
        <xdr:cNvSpPr/>
      </xdr:nvSpPr>
      <xdr:spPr>
        <a:xfrm>
          <a:off x="16268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33565</xdr:rowOff>
    </xdr:from>
    <xdr:to>
      <xdr:col>81</xdr:col>
      <xdr:colOff>101600</xdr:colOff>
      <xdr:row>38</xdr:row>
      <xdr:rowOff>135165</xdr:rowOff>
    </xdr:to>
    <xdr:sp macro="" textlink="">
      <xdr:nvSpPr>
        <xdr:cNvPr id="375" name="フローチャート: 判断 374">
          <a:extLst>
            <a:ext uri="{FF2B5EF4-FFF2-40B4-BE49-F238E27FC236}">
              <a16:creationId xmlns:a16="http://schemas.microsoft.com/office/drawing/2014/main" id="{B57C2EF5-44F3-49C5-9154-5A2EFC5958D3}"/>
            </a:ext>
          </a:extLst>
        </xdr:cNvPr>
        <xdr:cNvSpPr/>
      </xdr:nvSpPr>
      <xdr:spPr>
        <a:xfrm>
          <a:off x="15430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142966</xdr:rowOff>
    </xdr:from>
    <xdr:to>
      <xdr:col>76</xdr:col>
      <xdr:colOff>165100</xdr:colOff>
      <xdr:row>39</xdr:row>
      <xdr:rowOff>73116</xdr:rowOff>
    </xdr:to>
    <xdr:sp macro="" textlink="">
      <xdr:nvSpPr>
        <xdr:cNvPr id="376" name="フローチャート: 判断 375">
          <a:extLst>
            <a:ext uri="{FF2B5EF4-FFF2-40B4-BE49-F238E27FC236}">
              <a16:creationId xmlns:a16="http://schemas.microsoft.com/office/drawing/2014/main" id="{BC6A0D9F-D625-45D1-97EC-E9D1D239F21D}"/>
            </a:ext>
          </a:extLst>
        </xdr:cNvPr>
        <xdr:cNvSpPr/>
      </xdr:nvSpPr>
      <xdr:spPr>
        <a:xfrm>
          <a:off x="14541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103777</xdr:rowOff>
    </xdr:from>
    <xdr:to>
      <xdr:col>72</xdr:col>
      <xdr:colOff>38100</xdr:colOff>
      <xdr:row>39</xdr:row>
      <xdr:rowOff>33927</xdr:rowOff>
    </xdr:to>
    <xdr:sp macro="" textlink="">
      <xdr:nvSpPr>
        <xdr:cNvPr id="377" name="フローチャート: 判断 376">
          <a:extLst>
            <a:ext uri="{FF2B5EF4-FFF2-40B4-BE49-F238E27FC236}">
              <a16:creationId xmlns:a16="http://schemas.microsoft.com/office/drawing/2014/main" id="{0E8972C2-8BBA-4643-8BCE-BBE4D9740EE1}"/>
            </a:ext>
          </a:extLst>
        </xdr:cNvPr>
        <xdr:cNvSpPr/>
      </xdr:nvSpPr>
      <xdr:spPr>
        <a:xfrm>
          <a:off x="13652500" y="66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110309</xdr:rowOff>
    </xdr:from>
    <xdr:to>
      <xdr:col>67</xdr:col>
      <xdr:colOff>101600</xdr:colOff>
      <xdr:row>39</xdr:row>
      <xdr:rowOff>40459</xdr:rowOff>
    </xdr:to>
    <xdr:sp macro="" textlink="">
      <xdr:nvSpPr>
        <xdr:cNvPr id="378" name="フローチャート: 判断 377">
          <a:extLst>
            <a:ext uri="{FF2B5EF4-FFF2-40B4-BE49-F238E27FC236}">
              <a16:creationId xmlns:a16="http://schemas.microsoft.com/office/drawing/2014/main" id="{2DD3DEA1-17CE-49F5-979D-F4C813994742}"/>
            </a:ext>
          </a:extLst>
        </xdr:cNvPr>
        <xdr:cNvSpPr/>
      </xdr:nvSpPr>
      <xdr:spPr>
        <a:xfrm>
          <a:off x="127635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243B0F11-72B1-4A81-8970-C8349D18AEA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747F4A70-AD62-4CF8-BD42-6B338A213E9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5B7A53D6-AF6D-48ED-A9F3-9C8A866F7A7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BDC48C4F-6EC8-4AB1-B93A-1F5FB15466E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C022412E-86A8-4209-B05D-73722E5A9D5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84" name="楕円 383">
          <a:extLst>
            <a:ext uri="{FF2B5EF4-FFF2-40B4-BE49-F238E27FC236}">
              <a16:creationId xmlns:a16="http://schemas.microsoft.com/office/drawing/2014/main" id="{763E1531-4A78-4B82-9C81-02F7648B178E}"/>
            </a:ext>
          </a:extLst>
        </xdr:cNvPr>
        <xdr:cNvSpPr/>
      </xdr:nvSpPr>
      <xdr:spPr>
        <a:xfrm>
          <a:off x="162687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53176</xdr:rowOff>
    </xdr:from>
    <xdr:ext cx="405111" cy="259045"/>
    <xdr:sp macro="" textlink="">
      <xdr:nvSpPr>
        <xdr:cNvPr id="385" name="【一般廃棄物処理施設】&#10;有形固定資産減価償却率該当値テキスト">
          <a:extLst>
            <a:ext uri="{FF2B5EF4-FFF2-40B4-BE49-F238E27FC236}">
              <a16:creationId xmlns:a16="http://schemas.microsoft.com/office/drawing/2014/main" id="{8A4F93C6-86B8-4EFC-8AEC-AC66B9B1C07E}"/>
            </a:ext>
          </a:extLst>
        </xdr:cNvPr>
        <xdr:cNvSpPr txBox="1"/>
      </xdr:nvSpPr>
      <xdr:spPr>
        <a:xfrm>
          <a:off x="16357600" y="622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157661</xdr:rowOff>
    </xdr:from>
    <xdr:to>
      <xdr:col>81</xdr:col>
      <xdr:colOff>101600</xdr:colOff>
      <xdr:row>37</xdr:row>
      <xdr:rowOff>87811</xdr:rowOff>
    </xdr:to>
    <xdr:sp macro="" textlink="">
      <xdr:nvSpPr>
        <xdr:cNvPr id="386" name="楕円 385">
          <a:extLst>
            <a:ext uri="{FF2B5EF4-FFF2-40B4-BE49-F238E27FC236}">
              <a16:creationId xmlns:a16="http://schemas.microsoft.com/office/drawing/2014/main" id="{CF12C24E-1402-450E-AC69-ACB71172F69E}"/>
            </a:ext>
          </a:extLst>
        </xdr:cNvPr>
        <xdr:cNvSpPr/>
      </xdr:nvSpPr>
      <xdr:spPr>
        <a:xfrm>
          <a:off x="15430500" y="63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37011</xdr:rowOff>
    </xdr:from>
    <xdr:to>
      <xdr:col>85</xdr:col>
      <xdr:colOff>127000</xdr:colOff>
      <xdr:row>37</xdr:row>
      <xdr:rowOff>81099</xdr:rowOff>
    </xdr:to>
    <xdr:cxnSp macro="">
      <xdr:nvCxnSpPr>
        <xdr:cNvPr id="387" name="直線コネクタ 386">
          <a:extLst>
            <a:ext uri="{FF2B5EF4-FFF2-40B4-BE49-F238E27FC236}">
              <a16:creationId xmlns:a16="http://schemas.microsoft.com/office/drawing/2014/main" id="{A86469FE-8332-4385-B615-BF4EBD223DDB}"/>
            </a:ext>
          </a:extLst>
        </xdr:cNvPr>
        <xdr:cNvCxnSpPr/>
      </xdr:nvCxnSpPr>
      <xdr:spPr>
        <a:xfrm>
          <a:off x="15481300" y="6380661"/>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126292</xdr:rowOff>
    </xdr:from>
    <xdr:ext cx="405111" cy="259045"/>
    <xdr:sp macro="" textlink="">
      <xdr:nvSpPr>
        <xdr:cNvPr id="388" name="n_1aveValue【一般廃棄物処理施設】&#10;有形固定資産減価償却率">
          <a:extLst>
            <a:ext uri="{FF2B5EF4-FFF2-40B4-BE49-F238E27FC236}">
              <a16:creationId xmlns:a16="http://schemas.microsoft.com/office/drawing/2014/main" id="{2375BD95-D441-40AA-9759-5768AE1D3B22}"/>
            </a:ext>
          </a:extLst>
        </xdr:cNvPr>
        <xdr:cNvSpPr txBox="1"/>
      </xdr:nvSpPr>
      <xdr:spPr>
        <a:xfrm>
          <a:off x="152660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89643</xdr:rowOff>
    </xdr:from>
    <xdr:ext cx="405111" cy="259045"/>
    <xdr:sp macro="" textlink="">
      <xdr:nvSpPr>
        <xdr:cNvPr id="389" name="n_2aveValue【一般廃棄物処理施設】&#10;有形固定資産減価償却率">
          <a:extLst>
            <a:ext uri="{FF2B5EF4-FFF2-40B4-BE49-F238E27FC236}">
              <a16:creationId xmlns:a16="http://schemas.microsoft.com/office/drawing/2014/main" id="{10F0DDB7-FAF7-4108-A139-CFD82BD1D5AB}"/>
            </a:ext>
          </a:extLst>
        </xdr:cNvPr>
        <xdr:cNvSpPr txBox="1"/>
      </xdr:nvSpPr>
      <xdr:spPr>
        <a:xfrm>
          <a:off x="14389744" y="643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50454</xdr:rowOff>
    </xdr:from>
    <xdr:ext cx="405111" cy="259045"/>
    <xdr:sp macro="" textlink="">
      <xdr:nvSpPr>
        <xdr:cNvPr id="390" name="n_3aveValue【一般廃棄物処理施設】&#10;有形固定資産減価償却率">
          <a:extLst>
            <a:ext uri="{FF2B5EF4-FFF2-40B4-BE49-F238E27FC236}">
              <a16:creationId xmlns:a16="http://schemas.microsoft.com/office/drawing/2014/main" id="{C7943B68-36B1-434F-8EC0-D20D0A1EEC5A}"/>
            </a:ext>
          </a:extLst>
        </xdr:cNvPr>
        <xdr:cNvSpPr txBox="1"/>
      </xdr:nvSpPr>
      <xdr:spPr>
        <a:xfrm>
          <a:off x="13500744" y="639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56985</xdr:rowOff>
    </xdr:from>
    <xdr:ext cx="405111" cy="259045"/>
    <xdr:sp macro="" textlink="">
      <xdr:nvSpPr>
        <xdr:cNvPr id="391" name="n_4aveValue【一般廃棄物処理施設】&#10;有形固定資産減価償却率">
          <a:extLst>
            <a:ext uri="{FF2B5EF4-FFF2-40B4-BE49-F238E27FC236}">
              <a16:creationId xmlns:a16="http://schemas.microsoft.com/office/drawing/2014/main" id="{A4E07289-8314-459A-A8D3-5FCB7412A1D8}"/>
            </a:ext>
          </a:extLst>
        </xdr:cNvPr>
        <xdr:cNvSpPr txBox="1"/>
      </xdr:nvSpPr>
      <xdr:spPr>
        <a:xfrm>
          <a:off x="12611744" y="640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104338</xdr:rowOff>
    </xdr:from>
    <xdr:ext cx="405111" cy="259045"/>
    <xdr:sp macro="" textlink="">
      <xdr:nvSpPr>
        <xdr:cNvPr id="392" name="n_1mainValue【一般廃棄物処理施設】&#10;有形固定資産減価償却率">
          <a:extLst>
            <a:ext uri="{FF2B5EF4-FFF2-40B4-BE49-F238E27FC236}">
              <a16:creationId xmlns:a16="http://schemas.microsoft.com/office/drawing/2014/main" id="{658A5991-D670-457E-B3BC-4C1D4A989373}"/>
            </a:ext>
          </a:extLst>
        </xdr:cNvPr>
        <xdr:cNvSpPr txBox="1"/>
      </xdr:nvSpPr>
      <xdr:spPr>
        <a:xfrm>
          <a:off x="152660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3" name="正方形/長方形 392">
          <a:extLst>
            <a:ext uri="{FF2B5EF4-FFF2-40B4-BE49-F238E27FC236}">
              <a16:creationId xmlns:a16="http://schemas.microsoft.com/office/drawing/2014/main" id="{C33DE0A3-B327-4B28-A02A-A3AE8328F55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4" name="正方形/長方形 393">
          <a:extLst>
            <a:ext uri="{FF2B5EF4-FFF2-40B4-BE49-F238E27FC236}">
              <a16:creationId xmlns:a16="http://schemas.microsoft.com/office/drawing/2014/main" id="{B1A00804-52D9-4EAE-B0C7-71B147A84C8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5" name="正方形/長方形 394">
          <a:extLst>
            <a:ext uri="{FF2B5EF4-FFF2-40B4-BE49-F238E27FC236}">
              <a16:creationId xmlns:a16="http://schemas.microsoft.com/office/drawing/2014/main" id="{563B3137-8066-4D4A-99BC-B0C3A6C0C46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6" name="正方形/長方形 395">
          <a:extLst>
            <a:ext uri="{FF2B5EF4-FFF2-40B4-BE49-F238E27FC236}">
              <a16:creationId xmlns:a16="http://schemas.microsoft.com/office/drawing/2014/main" id="{7893E43E-AF1C-4E07-AA77-E67796416A3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7" name="正方形/長方形 396">
          <a:extLst>
            <a:ext uri="{FF2B5EF4-FFF2-40B4-BE49-F238E27FC236}">
              <a16:creationId xmlns:a16="http://schemas.microsoft.com/office/drawing/2014/main" id="{C8CA8B4E-9455-4D81-AD12-893FC570FB0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8" name="正方形/長方形 397">
          <a:extLst>
            <a:ext uri="{FF2B5EF4-FFF2-40B4-BE49-F238E27FC236}">
              <a16:creationId xmlns:a16="http://schemas.microsoft.com/office/drawing/2014/main" id="{53295B82-5019-40C3-98BC-DBAB4173B5B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9" name="正方形/長方形 398">
          <a:extLst>
            <a:ext uri="{FF2B5EF4-FFF2-40B4-BE49-F238E27FC236}">
              <a16:creationId xmlns:a16="http://schemas.microsoft.com/office/drawing/2014/main" id="{AA24978E-DA6E-4061-AF18-1ABC1D0AC13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0" name="正方形/長方形 399">
          <a:extLst>
            <a:ext uri="{FF2B5EF4-FFF2-40B4-BE49-F238E27FC236}">
              <a16:creationId xmlns:a16="http://schemas.microsoft.com/office/drawing/2014/main" id="{D87D1A68-24D3-4531-B65C-E1E1F67829F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1" name="テキスト ボックス 400">
          <a:extLst>
            <a:ext uri="{FF2B5EF4-FFF2-40B4-BE49-F238E27FC236}">
              <a16:creationId xmlns:a16="http://schemas.microsoft.com/office/drawing/2014/main" id="{EA6DEC35-1AF2-424B-AE04-9FAB1FF9760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2" name="直線コネクタ 401">
          <a:extLst>
            <a:ext uri="{FF2B5EF4-FFF2-40B4-BE49-F238E27FC236}">
              <a16:creationId xmlns:a16="http://schemas.microsoft.com/office/drawing/2014/main" id="{2943AFD6-B8A3-4671-8260-ACC1471C713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3" name="直線コネクタ 402">
          <a:extLst>
            <a:ext uri="{FF2B5EF4-FFF2-40B4-BE49-F238E27FC236}">
              <a16:creationId xmlns:a16="http://schemas.microsoft.com/office/drawing/2014/main" id="{44FAD747-7D6C-4FFC-AD20-6B523B69E561}"/>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04" name="テキスト ボックス 403">
          <a:extLst>
            <a:ext uri="{FF2B5EF4-FFF2-40B4-BE49-F238E27FC236}">
              <a16:creationId xmlns:a16="http://schemas.microsoft.com/office/drawing/2014/main" id="{F9E41A4A-A8AF-47FC-BD50-D3869F93B756}"/>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5" name="直線コネクタ 404">
          <a:extLst>
            <a:ext uri="{FF2B5EF4-FFF2-40B4-BE49-F238E27FC236}">
              <a16:creationId xmlns:a16="http://schemas.microsoft.com/office/drawing/2014/main" id="{409E0EC2-920F-41CB-8950-3C101AC8FC0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06" name="テキスト ボックス 405">
          <a:extLst>
            <a:ext uri="{FF2B5EF4-FFF2-40B4-BE49-F238E27FC236}">
              <a16:creationId xmlns:a16="http://schemas.microsoft.com/office/drawing/2014/main" id="{CD4E1626-334B-437B-A82D-EBE6335D7E76}"/>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7" name="直線コネクタ 406">
          <a:extLst>
            <a:ext uri="{FF2B5EF4-FFF2-40B4-BE49-F238E27FC236}">
              <a16:creationId xmlns:a16="http://schemas.microsoft.com/office/drawing/2014/main" id="{E6715D6C-31B6-4FC1-A9E9-790DA3F278BB}"/>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08" name="テキスト ボックス 407">
          <a:extLst>
            <a:ext uri="{FF2B5EF4-FFF2-40B4-BE49-F238E27FC236}">
              <a16:creationId xmlns:a16="http://schemas.microsoft.com/office/drawing/2014/main" id="{47249E71-C404-48B2-BF51-D54D9D63C9DF}"/>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9" name="直線コネクタ 408">
          <a:extLst>
            <a:ext uri="{FF2B5EF4-FFF2-40B4-BE49-F238E27FC236}">
              <a16:creationId xmlns:a16="http://schemas.microsoft.com/office/drawing/2014/main" id="{D24874E5-3195-41C4-8FAB-462B010866F1}"/>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10" name="テキスト ボックス 409">
          <a:extLst>
            <a:ext uri="{FF2B5EF4-FFF2-40B4-BE49-F238E27FC236}">
              <a16:creationId xmlns:a16="http://schemas.microsoft.com/office/drawing/2014/main" id="{A337A220-C4DF-4AC1-95B8-D4A8152EE482}"/>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1" name="直線コネクタ 410">
          <a:extLst>
            <a:ext uri="{FF2B5EF4-FFF2-40B4-BE49-F238E27FC236}">
              <a16:creationId xmlns:a16="http://schemas.microsoft.com/office/drawing/2014/main" id="{5DB1159A-6C37-4922-914F-4363043CA55F}"/>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12" name="テキスト ボックス 411">
          <a:extLst>
            <a:ext uri="{FF2B5EF4-FFF2-40B4-BE49-F238E27FC236}">
              <a16:creationId xmlns:a16="http://schemas.microsoft.com/office/drawing/2014/main" id="{8A208ECF-A601-4D24-9F2D-84F46F4894AF}"/>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3" name="直線コネクタ 412">
          <a:extLst>
            <a:ext uri="{FF2B5EF4-FFF2-40B4-BE49-F238E27FC236}">
              <a16:creationId xmlns:a16="http://schemas.microsoft.com/office/drawing/2014/main" id="{3F753467-D30C-460C-84B3-78DFB6CDD61F}"/>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14" name="テキスト ボックス 413">
          <a:extLst>
            <a:ext uri="{FF2B5EF4-FFF2-40B4-BE49-F238E27FC236}">
              <a16:creationId xmlns:a16="http://schemas.microsoft.com/office/drawing/2014/main" id="{D84E6F07-A5B2-43FD-BA72-139CE1C8B459}"/>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a:extLst>
            <a:ext uri="{FF2B5EF4-FFF2-40B4-BE49-F238E27FC236}">
              <a16:creationId xmlns:a16="http://schemas.microsoft.com/office/drawing/2014/main" id="{BDF26060-055F-4768-A913-FB48298A1F9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6" name="テキスト ボックス 415">
          <a:extLst>
            <a:ext uri="{FF2B5EF4-FFF2-40B4-BE49-F238E27FC236}">
              <a16:creationId xmlns:a16="http://schemas.microsoft.com/office/drawing/2014/main" id="{604A8DC6-BB28-45BB-BAD5-F59B5E8E72D7}"/>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一般廃棄物処理施設】&#10;一人当たり有形固定資産（償却資産）額グラフ枠">
          <a:extLst>
            <a:ext uri="{FF2B5EF4-FFF2-40B4-BE49-F238E27FC236}">
              <a16:creationId xmlns:a16="http://schemas.microsoft.com/office/drawing/2014/main" id="{29422C33-E545-45C7-B42E-AFD6ECD0C6E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2956</xdr:rowOff>
    </xdr:from>
    <xdr:to>
      <xdr:col>116</xdr:col>
      <xdr:colOff>62864</xdr:colOff>
      <xdr:row>42</xdr:row>
      <xdr:rowOff>84083</xdr:rowOff>
    </xdr:to>
    <xdr:cxnSp macro="">
      <xdr:nvCxnSpPr>
        <xdr:cNvPr id="418" name="直線コネクタ 417">
          <a:extLst>
            <a:ext uri="{FF2B5EF4-FFF2-40B4-BE49-F238E27FC236}">
              <a16:creationId xmlns:a16="http://schemas.microsoft.com/office/drawing/2014/main" id="{AA6DFE28-7B47-4C2C-9A53-40700ABD3A15}"/>
            </a:ext>
          </a:extLst>
        </xdr:cNvPr>
        <xdr:cNvCxnSpPr/>
      </xdr:nvCxnSpPr>
      <xdr:spPr>
        <a:xfrm flipV="1">
          <a:off x="22160864" y="5832256"/>
          <a:ext cx="0" cy="1452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87910</xdr:rowOff>
    </xdr:from>
    <xdr:ext cx="469744" cy="259045"/>
    <xdr:sp macro="" textlink="">
      <xdr:nvSpPr>
        <xdr:cNvPr id="419" name="【一般廃棄物処理施設】&#10;一人当たり有形固定資産（償却資産）額最小値テキスト">
          <a:extLst>
            <a:ext uri="{FF2B5EF4-FFF2-40B4-BE49-F238E27FC236}">
              <a16:creationId xmlns:a16="http://schemas.microsoft.com/office/drawing/2014/main" id="{B28191EB-E640-405A-B0E9-79FB4086717E}"/>
            </a:ext>
          </a:extLst>
        </xdr:cNvPr>
        <xdr:cNvSpPr txBox="1"/>
      </xdr:nvSpPr>
      <xdr:spPr>
        <a:xfrm>
          <a:off x="22199600" y="728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84083</xdr:rowOff>
    </xdr:from>
    <xdr:to>
      <xdr:col>116</xdr:col>
      <xdr:colOff>152400</xdr:colOff>
      <xdr:row>42</xdr:row>
      <xdr:rowOff>84083</xdr:rowOff>
    </xdr:to>
    <xdr:cxnSp macro="">
      <xdr:nvCxnSpPr>
        <xdr:cNvPr id="420" name="直線コネクタ 419">
          <a:extLst>
            <a:ext uri="{FF2B5EF4-FFF2-40B4-BE49-F238E27FC236}">
              <a16:creationId xmlns:a16="http://schemas.microsoft.com/office/drawing/2014/main" id="{894C5C66-F05A-4D83-8FF3-7D91B83DC2AA}"/>
            </a:ext>
          </a:extLst>
        </xdr:cNvPr>
        <xdr:cNvCxnSpPr/>
      </xdr:nvCxnSpPr>
      <xdr:spPr>
        <a:xfrm>
          <a:off x="22072600" y="728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121083</xdr:rowOff>
    </xdr:from>
    <xdr:ext cx="599010" cy="259045"/>
    <xdr:sp macro="" textlink="">
      <xdr:nvSpPr>
        <xdr:cNvPr id="421" name="【一般廃棄物処理施設】&#10;一人当たり有形固定資産（償却資産）額最大値テキスト">
          <a:extLst>
            <a:ext uri="{FF2B5EF4-FFF2-40B4-BE49-F238E27FC236}">
              <a16:creationId xmlns:a16="http://schemas.microsoft.com/office/drawing/2014/main" id="{CA1BD278-6A92-45BC-B58C-0CECB758F5C0}"/>
            </a:ext>
          </a:extLst>
        </xdr:cNvPr>
        <xdr:cNvSpPr txBox="1"/>
      </xdr:nvSpPr>
      <xdr:spPr>
        <a:xfrm>
          <a:off x="22199600" y="560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2956</xdr:rowOff>
    </xdr:from>
    <xdr:to>
      <xdr:col>116</xdr:col>
      <xdr:colOff>152400</xdr:colOff>
      <xdr:row>34</xdr:row>
      <xdr:rowOff>2956</xdr:rowOff>
    </xdr:to>
    <xdr:cxnSp macro="">
      <xdr:nvCxnSpPr>
        <xdr:cNvPr id="422" name="直線コネクタ 421">
          <a:extLst>
            <a:ext uri="{FF2B5EF4-FFF2-40B4-BE49-F238E27FC236}">
              <a16:creationId xmlns:a16="http://schemas.microsoft.com/office/drawing/2014/main" id="{7D34C612-5B71-47D0-B5A5-965F74831357}"/>
            </a:ext>
          </a:extLst>
        </xdr:cNvPr>
        <xdr:cNvCxnSpPr/>
      </xdr:nvCxnSpPr>
      <xdr:spPr>
        <a:xfrm>
          <a:off x="22072600" y="583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19976</xdr:rowOff>
    </xdr:from>
    <xdr:ext cx="599010" cy="259045"/>
    <xdr:sp macro="" textlink="">
      <xdr:nvSpPr>
        <xdr:cNvPr id="423" name="【一般廃棄物処理施設】&#10;一人当たり有形固定資産（償却資産）額平均値テキスト">
          <a:extLst>
            <a:ext uri="{FF2B5EF4-FFF2-40B4-BE49-F238E27FC236}">
              <a16:creationId xmlns:a16="http://schemas.microsoft.com/office/drawing/2014/main" id="{5BE7F0EF-8AB3-4C80-A7B4-7C047C0CBE61}"/>
            </a:ext>
          </a:extLst>
        </xdr:cNvPr>
        <xdr:cNvSpPr txBox="1"/>
      </xdr:nvSpPr>
      <xdr:spPr>
        <a:xfrm>
          <a:off x="22199600" y="6706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168549</xdr:rowOff>
    </xdr:from>
    <xdr:to>
      <xdr:col>116</xdr:col>
      <xdr:colOff>114300</xdr:colOff>
      <xdr:row>40</xdr:row>
      <xdr:rowOff>98699</xdr:rowOff>
    </xdr:to>
    <xdr:sp macro="" textlink="">
      <xdr:nvSpPr>
        <xdr:cNvPr id="424" name="フローチャート: 判断 423">
          <a:extLst>
            <a:ext uri="{FF2B5EF4-FFF2-40B4-BE49-F238E27FC236}">
              <a16:creationId xmlns:a16="http://schemas.microsoft.com/office/drawing/2014/main" id="{DD551134-33BA-4BA8-A333-0977F1F46F91}"/>
            </a:ext>
          </a:extLst>
        </xdr:cNvPr>
        <xdr:cNvSpPr/>
      </xdr:nvSpPr>
      <xdr:spPr>
        <a:xfrm>
          <a:off x="22110700" y="685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113936</xdr:rowOff>
    </xdr:from>
    <xdr:to>
      <xdr:col>112</xdr:col>
      <xdr:colOff>38100</xdr:colOff>
      <xdr:row>41</xdr:row>
      <xdr:rowOff>44086</xdr:rowOff>
    </xdr:to>
    <xdr:sp macro="" textlink="">
      <xdr:nvSpPr>
        <xdr:cNvPr id="425" name="フローチャート: 判断 424">
          <a:extLst>
            <a:ext uri="{FF2B5EF4-FFF2-40B4-BE49-F238E27FC236}">
              <a16:creationId xmlns:a16="http://schemas.microsoft.com/office/drawing/2014/main" id="{E71EBE99-D1AF-4A24-83A7-EAECA57CE19B}"/>
            </a:ext>
          </a:extLst>
        </xdr:cNvPr>
        <xdr:cNvSpPr/>
      </xdr:nvSpPr>
      <xdr:spPr>
        <a:xfrm>
          <a:off x="21272500" y="697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9375</xdr:rowOff>
    </xdr:from>
    <xdr:to>
      <xdr:col>107</xdr:col>
      <xdr:colOff>101600</xdr:colOff>
      <xdr:row>40</xdr:row>
      <xdr:rowOff>110975</xdr:rowOff>
    </xdr:to>
    <xdr:sp macro="" textlink="">
      <xdr:nvSpPr>
        <xdr:cNvPr id="426" name="フローチャート: 判断 425">
          <a:extLst>
            <a:ext uri="{FF2B5EF4-FFF2-40B4-BE49-F238E27FC236}">
              <a16:creationId xmlns:a16="http://schemas.microsoft.com/office/drawing/2014/main" id="{C2B33FBF-FEE4-4001-AB6F-B0F0F1850107}"/>
            </a:ext>
          </a:extLst>
        </xdr:cNvPr>
        <xdr:cNvSpPr/>
      </xdr:nvSpPr>
      <xdr:spPr>
        <a:xfrm>
          <a:off x="20383500" y="68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29684</xdr:rowOff>
    </xdr:from>
    <xdr:to>
      <xdr:col>102</xdr:col>
      <xdr:colOff>165100</xdr:colOff>
      <xdr:row>40</xdr:row>
      <xdr:rowOff>131284</xdr:rowOff>
    </xdr:to>
    <xdr:sp macro="" textlink="">
      <xdr:nvSpPr>
        <xdr:cNvPr id="427" name="フローチャート: 判断 426">
          <a:extLst>
            <a:ext uri="{FF2B5EF4-FFF2-40B4-BE49-F238E27FC236}">
              <a16:creationId xmlns:a16="http://schemas.microsoft.com/office/drawing/2014/main" id="{599B6D1E-8786-4987-8ACF-5ABC076C5C1F}"/>
            </a:ext>
          </a:extLst>
        </xdr:cNvPr>
        <xdr:cNvSpPr/>
      </xdr:nvSpPr>
      <xdr:spPr>
        <a:xfrm>
          <a:off x="19494500" y="688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63645</xdr:rowOff>
    </xdr:from>
    <xdr:to>
      <xdr:col>98</xdr:col>
      <xdr:colOff>38100</xdr:colOff>
      <xdr:row>40</xdr:row>
      <xdr:rowOff>165245</xdr:rowOff>
    </xdr:to>
    <xdr:sp macro="" textlink="">
      <xdr:nvSpPr>
        <xdr:cNvPr id="428" name="フローチャート: 判断 427">
          <a:extLst>
            <a:ext uri="{FF2B5EF4-FFF2-40B4-BE49-F238E27FC236}">
              <a16:creationId xmlns:a16="http://schemas.microsoft.com/office/drawing/2014/main" id="{3DFFE346-A6B0-4DDF-BA49-41AAC938565B}"/>
            </a:ext>
          </a:extLst>
        </xdr:cNvPr>
        <xdr:cNvSpPr/>
      </xdr:nvSpPr>
      <xdr:spPr>
        <a:xfrm>
          <a:off x="18605500" y="692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C4CAA9D4-A0A6-4BE8-A761-3BB74207214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A537F619-67E9-428D-B23E-1FA9CB62300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D11938E2-25E9-4AF3-968A-B66A132D552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826846E4-2A92-4522-8BEE-BA43F3BE2B9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47B1216A-E4FC-47EE-90D8-127A7F23B71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21472</xdr:rowOff>
    </xdr:from>
    <xdr:to>
      <xdr:col>116</xdr:col>
      <xdr:colOff>114300</xdr:colOff>
      <xdr:row>42</xdr:row>
      <xdr:rowOff>123072</xdr:rowOff>
    </xdr:to>
    <xdr:sp macro="" textlink="">
      <xdr:nvSpPr>
        <xdr:cNvPr id="434" name="楕円 433">
          <a:extLst>
            <a:ext uri="{FF2B5EF4-FFF2-40B4-BE49-F238E27FC236}">
              <a16:creationId xmlns:a16="http://schemas.microsoft.com/office/drawing/2014/main" id="{EBB975FD-AFA3-4F65-9BA1-C3CBF9CE17BD}"/>
            </a:ext>
          </a:extLst>
        </xdr:cNvPr>
        <xdr:cNvSpPr/>
      </xdr:nvSpPr>
      <xdr:spPr>
        <a:xfrm>
          <a:off x="22110700" y="722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107849</xdr:rowOff>
    </xdr:from>
    <xdr:ext cx="469744" cy="259045"/>
    <xdr:sp macro="" textlink="">
      <xdr:nvSpPr>
        <xdr:cNvPr id="435" name="【一般廃棄物処理施設】&#10;一人当たり有形固定資産（償却資産）額該当値テキスト">
          <a:extLst>
            <a:ext uri="{FF2B5EF4-FFF2-40B4-BE49-F238E27FC236}">
              <a16:creationId xmlns:a16="http://schemas.microsoft.com/office/drawing/2014/main" id="{C4FBD676-7A24-4B11-8203-8388DF6F458D}"/>
            </a:ext>
          </a:extLst>
        </xdr:cNvPr>
        <xdr:cNvSpPr txBox="1"/>
      </xdr:nvSpPr>
      <xdr:spPr>
        <a:xfrm>
          <a:off x="22199600" y="713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21252</xdr:rowOff>
    </xdr:from>
    <xdr:to>
      <xdr:col>112</xdr:col>
      <xdr:colOff>38100</xdr:colOff>
      <xdr:row>42</xdr:row>
      <xdr:rowOff>122852</xdr:rowOff>
    </xdr:to>
    <xdr:sp macro="" textlink="">
      <xdr:nvSpPr>
        <xdr:cNvPr id="436" name="楕円 435">
          <a:extLst>
            <a:ext uri="{FF2B5EF4-FFF2-40B4-BE49-F238E27FC236}">
              <a16:creationId xmlns:a16="http://schemas.microsoft.com/office/drawing/2014/main" id="{C4424AA9-99E3-46FD-B261-0DEC6D92EF37}"/>
            </a:ext>
          </a:extLst>
        </xdr:cNvPr>
        <xdr:cNvSpPr/>
      </xdr:nvSpPr>
      <xdr:spPr>
        <a:xfrm>
          <a:off x="21272500" y="722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72052</xdr:rowOff>
    </xdr:from>
    <xdr:to>
      <xdr:col>116</xdr:col>
      <xdr:colOff>63500</xdr:colOff>
      <xdr:row>42</xdr:row>
      <xdr:rowOff>72272</xdr:rowOff>
    </xdr:to>
    <xdr:cxnSp macro="">
      <xdr:nvCxnSpPr>
        <xdr:cNvPr id="437" name="直線コネクタ 436">
          <a:extLst>
            <a:ext uri="{FF2B5EF4-FFF2-40B4-BE49-F238E27FC236}">
              <a16:creationId xmlns:a16="http://schemas.microsoft.com/office/drawing/2014/main" id="{E019238F-A2E9-42E2-8360-7215DF0C00E2}"/>
            </a:ext>
          </a:extLst>
        </xdr:cNvPr>
        <xdr:cNvCxnSpPr/>
      </xdr:nvCxnSpPr>
      <xdr:spPr>
        <a:xfrm>
          <a:off x="21323300" y="7272952"/>
          <a:ext cx="838200" cy="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60613</xdr:rowOff>
    </xdr:from>
    <xdr:ext cx="534377" cy="259045"/>
    <xdr:sp macro="" textlink="">
      <xdr:nvSpPr>
        <xdr:cNvPr id="438" name="n_1aveValue【一般廃棄物処理施設】&#10;一人当たり有形固定資産（償却資産）額">
          <a:extLst>
            <a:ext uri="{FF2B5EF4-FFF2-40B4-BE49-F238E27FC236}">
              <a16:creationId xmlns:a16="http://schemas.microsoft.com/office/drawing/2014/main" id="{8860BE1D-102E-4ADD-8BBA-3C134691C5F2}"/>
            </a:ext>
          </a:extLst>
        </xdr:cNvPr>
        <xdr:cNvSpPr txBox="1"/>
      </xdr:nvSpPr>
      <xdr:spPr>
        <a:xfrm>
          <a:off x="21043411" y="674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127502</xdr:rowOff>
    </xdr:from>
    <xdr:ext cx="599010" cy="259045"/>
    <xdr:sp macro="" textlink="">
      <xdr:nvSpPr>
        <xdr:cNvPr id="439" name="n_2aveValue【一般廃棄物処理施設】&#10;一人当たり有形固定資産（償却資産）額">
          <a:extLst>
            <a:ext uri="{FF2B5EF4-FFF2-40B4-BE49-F238E27FC236}">
              <a16:creationId xmlns:a16="http://schemas.microsoft.com/office/drawing/2014/main" id="{591F2822-8CE3-4F88-9366-C42507493256}"/>
            </a:ext>
          </a:extLst>
        </xdr:cNvPr>
        <xdr:cNvSpPr txBox="1"/>
      </xdr:nvSpPr>
      <xdr:spPr>
        <a:xfrm>
          <a:off x="20134795" y="66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147811</xdr:rowOff>
    </xdr:from>
    <xdr:ext cx="599010" cy="259045"/>
    <xdr:sp macro="" textlink="">
      <xdr:nvSpPr>
        <xdr:cNvPr id="440" name="n_3aveValue【一般廃棄物処理施設】&#10;一人当たり有形固定資産（償却資産）額">
          <a:extLst>
            <a:ext uri="{FF2B5EF4-FFF2-40B4-BE49-F238E27FC236}">
              <a16:creationId xmlns:a16="http://schemas.microsoft.com/office/drawing/2014/main" id="{45A1C9D8-1582-4C02-B864-DF4D2FDEB13F}"/>
            </a:ext>
          </a:extLst>
        </xdr:cNvPr>
        <xdr:cNvSpPr txBox="1"/>
      </xdr:nvSpPr>
      <xdr:spPr>
        <a:xfrm>
          <a:off x="19245795" y="6662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10322</xdr:rowOff>
    </xdr:from>
    <xdr:ext cx="534377" cy="259045"/>
    <xdr:sp macro="" textlink="">
      <xdr:nvSpPr>
        <xdr:cNvPr id="441" name="n_4aveValue【一般廃棄物処理施設】&#10;一人当たり有形固定資産（償却資産）額">
          <a:extLst>
            <a:ext uri="{FF2B5EF4-FFF2-40B4-BE49-F238E27FC236}">
              <a16:creationId xmlns:a16="http://schemas.microsoft.com/office/drawing/2014/main" id="{6EA1E83F-59FD-49BC-8684-188F01DAB43B}"/>
            </a:ext>
          </a:extLst>
        </xdr:cNvPr>
        <xdr:cNvSpPr txBox="1"/>
      </xdr:nvSpPr>
      <xdr:spPr>
        <a:xfrm>
          <a:off x="18389111" y="66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113979</xdr:rowOff>
    </xdr:from>
    <xdr:ext cx="469744" cy="259045"/>
    <xdr:sp macro="" textlink="">
      <xdr:nvSpPr>
        <xdr:cNvPr id="442" name="n_1mainValue【一般廃棄物処理施設】&#10;一人当たり有形固定資産（償却資産）額">
          <a:extLst>
            <a:ext uri="{FF2B5EF4-FFF2-40B4-BE49-F238E27FC236}">
              <a16:creationId xmlns:a16="http://schemas.microsoft.com/office/drawing/2014/main" id="{BFF40987-2BDF-40D0-AF75-278AC51990EE}"/>
            </a:ext>
          </a:extLst>
        </xdr:cNvPr>
        <xdr:cNvSpPr txBox="1"/>
      </xdr:nvSpPr>
      <xdr:spPr>
        <a:xfrm>
          <a:off x="21075728" y="731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a:extLst>
            <a:ext uri="{FF2B5EF4-FFF2-40B4-BE49-F238E27FC236}">
              <a16:creationId xmlns:a16="http://schemas.microsoft.com/office/drawing/2014/main" id="{0D30B3BB-72D7-4913-953F-12C97767068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a:extLst>
            <a:ext uri="{FF2B5EF4-FFF2-40B4-BE49-F238E27FC236}">
              <a16:creationId xmlns:a16="http://schemas.microsoft.com/office/drawing/2014/main" id="{A3C82CA0-A6A8-4755-B5A7-8514309ED4D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a:extLst>
            <a:ext uri="{FF2B5EF4-FFF2-40B4-BE49-F238E27FC236}">
              <a16:creationId xmlns:a16="http://schemas.microsoft.com/office/drawing/2014/main" id="{ABB54F0B-C61B-47F8-9F94-D5CB6798FD2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a:extLst>
            <a:ext uri="{FF2B5EF4-FFF2-40B4-BE49-F238E27FC236}">
              <a16:creationId xmlns:a16="http://schemas.microsoft.com/office/drawing/2014/main" id="{174686A0-A3BA-48E4-AB52-F1F0DD95D33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a:extLst>
            <a:ext uri="{FF2B5EF4-FFF2-40B4-BE49-F238E27FC236}">
              <a16:creationId xmlns:a16="http://schemas.microsoft.com/office/drawing/2014/main" id="{A6F0CACC-06FC-4DC4-8C6E-A15DF1B0ECE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a:extLst>
            <a:ext uri="{FF2B5EF4-FFF2-40B4-BE49-F238E27FC236}">
              <a16:creationId xmlns:a16="http://schemas.microsoft.com/office/drawing/2014/main" id="{DE70B04A-3F6D-473F-98EA-8B4831943F6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a:extLst>
            <a:ext uri="{FF2B5EF4-FFF2-40B4-BE49-F238E27FC236}">
              <a16:creationId xmlns:a16="http://schemas.microsoft.com/office/drawing/2014/main" id="{FF2D5C31-B2C5-4995-96A4-FDB4B77F8D6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a:extLst>
            <a:ext uri="{FF2B5EF4-FFF2-40B4-BE49-F238E27FC236}">
              <a16:creationId xmlns:a16="http://schemas.microsoft.com/office/drawing/2014/main" id="{8316E79D-DF64-4707-AB87-6CD27C93EDC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a:extLst>
            <a:ext uri="{FF2B5EF4-FFF2-40B4-BE49-F238E27FC236}">
              <a16:creationId xmlns:a16="http://schemas.microsoft.com/office/drawing/2014/main" id="{4D4C1E63-001F-43ED-88F0-BB4D7F48884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a:extLst>
            <a:ext uri="{FF2B5EF4-FFF2-40B4-BE49-F238E27FC236}">
              <a16:creationId xmlns:a16="http://schemas.microsoft.com/office/drawing/2014/main" id="{762397E2-1D39-4312-BC51-F2AF32D8B13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53" name="テキスト ボックス 452">
          <a:extLst>
            <a:ext uri="{FF2B5EF4-FFF2-40B4-BE49-F238E27FC236}">
              <a16:creationId xmlns:a16="http://schemas.microsoft.com/office/drawing/2014/main" id="{3E95D4A4-FDBB-41F0-842C-DEF2DBDCF55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4" name="直線コネクタ 453">
          <a:extLst>
            <a:ext uri="{FF2B5EF4-FFF2-40B4-BE49-F238E27FC236}">
              <a16:creationId xmlns:a16="http://schemas.microsoft.com/office/drawing/2014/main" id="{BD77E14B-C0AC-4919-89A7-9139287A62B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55" name="テキスト ボックス 454">
          <a:extLst>
            <a:ext uri="{FF2B5EF4-FFF2-40B4-BE49-F238E27FC236}">
              <a16:creationId xmlns:a16="http://schemas.microsoft.com/office/drawing/2014/main" id="{740AE959-DB0C-4069-8E17-29BC68AD0B4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6" name="直線コネクタ 455">
          <a:extLst>
            <a:ext uri="{FF2B5EF4-FFF2-40B4-BE49-F238E27FC236}">
              <a16:creationId xmlns:a16="http://schemas.microsoft.com/office/drawing/2014/main" id="{E1C2F3B1-064A-4867-A4F0-620837F6CEA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7" name="テキスト ボックス 456">
          <a:extLst>
            <a:ext uri="{FF2B5EF4-FFF2-40B4-BE49-F238E27FC236}">
              <a16:creationId xmlns:a16="http://schemas.microsoft.com/office/drawing/2014/main" id="{1A882D3A-C761-4029-8F13-9ED5BEA2827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8" name="直線コネクタ 457">
          <a:extLst>
            <a:ext uri="{FF2B5EF4-FFF2-40B4-BE49-F238E27FC236}">
              <a16:creationId xmlns:a16="http://schemas.microsoft.com/office/drawing/2014/main" id="{110BBE63-1BAA-4644-A1B0-506D0164BC5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9" name="テキスト ボックス 458">
          <a:extLst>
            <a:ext uri="{FF2B5EF4-FFF2-40B4-BE49-F238E27FC236}">
              <a16:creationId xmlns:a16="http://schemas.microsoft.com/office/drawing/2014/main" id="{12497370-9C2F-4FE9-8DCB-6CFC626B042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0" name="直線コネクタ 459">
          <a:extLst>
            <a:ext uri="{FF2B5EF4-FFF2-40B4-BE49-F238E27FC236}">
              <a16:creationId xmlns:a16="http://schemas.microsoft.com/office/drawing/2014/main" id="{C98A50AA-E3B5-4FC8-83D3-971C1CC391E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1" name="テキスト ボックス 460">
          <a:extLst>
            <a:ext uri="{FF2B5EF4-FFF2-40B4-BE49-F238E27FC236}">
              <a16:creationId xmlns:a16="http://schemas.microsoft.com/office/drawing/2014/main" id="{82E592E7-1DC3-425D-BC45-E44B5A60370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2" name="直線コネクタ 461">
          <a:extLst>
            <a:ext uri="{FF2B5EF4-FFF2-40B4-BE49-F238E27FC236}">
              <a16:creationId xmlns:a16="http://schemas.microsoft.com/office/drawing/2014/main" id="{10FFDECF-57AD-4C4F-ADAE-3914201E412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3" name="テキスト ボックス 462">
          <a:extLst>
            <a:ext uri="{FF2B5EF4-FFF2-40B4-BE49-F238E27FC236}">
              <a16:creationId xmlns:a16="http://schemas.microsoft.com/office/drawing/2014/main" id="{F80F39BF-4760-49B9-B5E4-E1AB80024C2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a:extLst>
            <a:ext uri="{FF2B5EF4-FFF2-40B4-BE49-F238E27FC236}">
              <a16:creationId xmlns:a16="http://schemas.microsoft.com/office/drawing/2014/main" id="{8FA04443-CDF3-4DAC-8527-66267B699BA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65" name="テキスト ボックス 464">
          <a:extLst>
            <a:ext uri="{FF2B5EF4-FFF2-40B4-BE49-F238E27FC236}">
              <a16:creationId xmlns:a16="http://schemas.microsoft.com/office/drawing/2014/main" id="{04A34AA8-211C-4C8D-8BD0-A5E72BBB47A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保健センター・保健所】&#10;有形固定資産減価償却率グラフ枠">
          <a:extLst>
            <a:ext uri="{FF2B5EF4-FFF2-40B4-BE49-F238E27FC236}">
              <a16:creationId xmlns:a16="http://schemas.microsoft.com/office/drawing/2014/main" id="{491E8D2B-942F-47BD-A2A5-F3C29C83389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97155</xdr:rowOff>
    </xdr:from>
    <xdr:to>
      <xdr:col>85</xdr:col>
      <xdr:colOff>126364</xdr:colOff>
      <xdr:row>64</xdr:row>
      <xdr:rowOff>0</xdr:rowOff>
    </xdr:to>
    <xdr:cxnSp macro="">
      <xdr:nvCxnSpPr>
        <xdr:cNvPr id="467" name="直線コネクタ 466">
          <a:extLst>
            <a:ext uri="{FF2B5EF4-FFF2-40B4-BE49-F238E27FC236}">
              <a16:creationId xmlns:a16="http://schemas.microsoft.com/office/drawing/2014/main" id="{EDDAAD1B-3BCD-4775-B84A-8E7E2F9B816B}"/>
            </a:ext>
          </a:extLst>
        </xdr:cNvPr>
        <xdr:cNvCxnSpPr/>
      </xdr:nvCxnSpPr>
      <xdr:spPr>
        <a:xfrm flipV="1">
          <a:off x="16318864" y="969835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468" name="【保健センター・保健所】&#10;有形固定資産減価償却率最小値テキスト">
          <a:extLst>
            <a:ext uri="{FF2B5EF4-FFF2-40B4-BE49-F238E27FC236}">
              <a16:creationId xmlns:a16="http://schemas.microsoft.com/office/drawing/2014/main" id="{C3F94933-05E1-4821-BFAD-442D33C22F36}"/>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469" name="直線コネクタ 468">
          <a:extLst>
            <a:ext uri="{FF2B5EF4-FFF2-40B4-BE49-F238E27FC236}">
              <a16:creationId xmlns:a16="http://schemas.microsoft.com/office/drawing/2014/main" id="{750CFD4D-C7E9-4C32-88AD-93F2E3D50B9C}"/>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43832</xdr:rowOff>
    </xdr:from>
    <xdr:ext cx="405111" cy="259045"/>
    <xdr:sp macro="" textlink="">
      <xdr:nvSpPr>
        <xdr:cNvPr id="470" name="【保健センター・保健所】&#10;有形固定資産減価償却率最大値テキスト">
          <a:extLst>
            <a:ext uri="{FF2B5EF4-FFF2-40B4-BE49-F238E27FC236}">
              <a16:creationId xmlns:a16="http://schemas.microsoft.com/office/drawing/2014/main" id="{0E031F21-5B81-42A6-B8AA-CF03B739D7B9}"/>
            </a:ext>
          </a:extLst>
        </xdr:cNvPr>
        <xdr:cNvSpPr txBox="1"/>
      </xdr:nvSpPr>
      <xdr:spPr>
        <a:xfrm>
          <a:off x="16357600" y="947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97155</xdr:rowOff>
    </xdr:from>
    <xdr:to>
      <xdr:col>86</xdr:col>
      <xdr:colOff>25400</xdr:colOff>
      <xdr:row>56</xdr:row>
      <xdr:rowOff>97155</xdr:rowOff>
    </xdr:to>
    <xdr:cxnSp macro="">
      <xdr:nvCxnSpPr>
        <xdr:cNvPr id="471" name="直線コネクタ 470">
          <a:extLst>
            <a:ext uri="{FF2B5EF4-FFF2-40B4-BE49-F238E27FC236}">
              <a16:creationId xmlns:a16="http://schemas.microsoft.com/office/drawing/2014/main" id="{582EC946-3994-4461-95F9-9D0BEF51D26F}"/>
            </a:ext>
          </a:extLst>
        </xdr:cNvPr>
        <xdr:cNvCxnSpPr/>
      </xdr:nvCxnSpPr>
      <xdr:spPr>
        <a:xfrm>
          <a:off x="16230600" y="969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153052</xdr:rowOff>
    </xdr:from>
    <xdr:ext cx="405111" cy="259045"/>
    <xdr:sp macro="" textlink="">
      <xdr:nvSpPr>
        <xdr:cNvPr id="472" name="【保健センター・保健所】&#10;有形固定資産減価償却率平均値テキスト">
          <a:extLst>
            <a:ext uri="{FF2B5EF4-FFF2-40B4-BE49-F238E27FC236}">
              <a16:creationId xmlns:a16="http://schemas.microsoft.com/office/drawing/2014/main" id="{E9B3BC8E-90A6-4BC0-A832-987BF59869BA}"/>
            </a:ext>
          </a:extLst>
        </xdr:cNvPr>
        <xdr:cNvSpPr txBox="1"/>
      </xdr:nvSpPr>
      <xdr:spPr>
        <a:xfrm>
          <a:off x="16357600" y="9925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130175</xdr:rowOff>
    </xdr:from>
    <xdr:to>
      <xdr:col>85</xdr:col>
      <xdr:colOff>177800</xdr:colOff>
      <xdr:row>59</xdr:row>
      <xdr:rowOff>60325</xdr:rowOff>
    </xdr:to>
    <xdr:sp macro="" textlink="">
      <xdr:nvSpPr>
        <xdr:cNvPr id="473" name="フローチャート: 判断 472">
          <a:extLst>
            <a:ext uri="{FF2B5EF4-FFF2-40B4-BE49-F238E27FC236}">
              <a16:creationId xmlns:a16="http://schemas.microsoft.com/office/drawing/2014/main" id="{5B27433E-DF1C-4B68-BC30-D405C2054E59}"/>
            </a:ext>
          </a:extLst>
        </xdr:cNvPr>
        <xdr:cNvSpPr/>
      </xdr:nvSpPr>
      <xdr:spPr>
        <a:xfrm>
          <a:off x="162687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153035</xdr:rowOff>
    </xdr:from>
    <xdr:to>
      <xdr:col>81</xdr:col>
      <xdr:colOff>101600</xdr:colOff>
      <xdr:row>59</xdr:row>
      <xdr:rowOff>83185</xdr:rowOff>
    </xdr:to>
    <xdr:sp macro="" textlink="">
      <xdr:nvSpPr>
        <xdr:cNvPr id="474" name="フローチャート: 判断 473">
          <a:extLst>
            <a:ext uri="{FF2B5EF4-FFF2-40B4-BE49-F238E27FC236}">
              <a16:creationId xmlns:a16="http://schemas.microsoft.com/office/drawing/2014/main" id="{11528FBE-BEB4-4C0E-AA4F-F861A518107D}"/>
            </a:ext>
          </a:extLst>
        </xdr:cNvPr>
        <xdr:cNvSpPr/>
      </xdr:nvSpPr>
      <xdr:spPr>
        <a:xfrm>
          <a:off x="15430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67310</xdr:rowOff>
    </xdr:from>
    <xdr:to>
      <xdr:col>76</xdr:col>
      <xdr:colOff>165100</xdr:colOff>
      <xdr:row>58</xdr:row>
      <xdr:rowOff>168910</xdr:rowOff>
    </xdr:to>
    <xdr:sp macro="" textlink="">
      <xdr:nvSpPr>
        <xdr:cNvPr id="475" name="フローチャート: 判断 474">
          <a:extLst>
            <a:ext uri="{FF2B5EF4-FFF2-40B4-BE49-F238E27FC236}">
              <a16:creationId xmlns:a16="http://schemas.microsoft.com/office/drawing/2014/main" id="{B05D0967-A2D3-47AD-B776-6AC627839D0B}"/>
            </a:ext>
          </a:extLst>
        </xdr:cNvPr>
        <xdr:cNvSpPr/>
      </xdr:nvSpPr>
      <xdr:spPr>
        <a:xfrm>
          <a:off x="145415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476" name="フローチャート: 判断 475">
          <a:extLst>
            <a:ext uri="{FF2B5EF4-FFF2-40B4-BE49-F238E27FC236}">
              <a16:creationId xmlns:a16="http://schemas.microsoft.com/office/drawing/2014/main" id="{456DABC9-CFB4-4997-A4E3-2CCAC1F935FD}"/>
            </a:ext>
          </a:extLst>
        </xdr:cNvPr>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635</xdr:rowOff>
    </xdr:from>
    <xdr:to>
      <xdr:col>67</xdr:col>
      <xdr:colOff>101600</xdr:colOff>
      <xdr:row>58</xdr:row>
      <xdr:rowOff>102235</xdr:rowOff>
    </xdr:to>
    <xdr:sp macro="" textlink="">
      <xdr:nvSpPr>
        <xdr:cNvPr id="477" name="フローチャート: 判断 476">
          <a:extLst>
            <a:ext uri="{FF2B5EF4-FFF2-40B4-BE49-F238E27FC236}">
              <a16:creationId xmlns:a16="http://schemas.microsoft.com/office/drawing/2014/main" id="{59FF0BCC-5973-40D1-9670-9164AFE688E0}"/>
            </a:ext>
          </a:extLst>
        </xdr:cNvPr>
        <xdr:cNvSpPr/>
      </xdr:nvSpPr>
      <xdr:spPr>
        <a:xfrm>
          <a:off x="12763500" y="994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3DB36002-63F4-411A-BFEC-BF79C449248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C68A80C0-D020-4638-81CA-0CF2BB33E15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922A5E96-1F91-49E6-AAD6-E59160B701F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5FFF04A-C0F4-49C5-AF94-816AA45DD39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9E6D6AF6-34E5-4B13-BAD9-C692375B9D0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120650</xdr:rowOff>
    </xdr:from>
    <xdr:to>
      <xdr:col>85</xdr:col>
      <xdr:colOff>177800</xdr:colOff>
      <xdr:row>62</xdr:row>
      <xdr:rowOff>50800</xdr:rowOff>
    </xdr:to>
    <xdr:sp macro="" textlink="">
      <xdr:nvSpPr>
        <xdr:cNvPr id="483" name="楕円 482">
          <a:extLst>
            <a:ext uri="{FF2B5EF4-FFF2-40B4-BE49-F238E27FC236}">
              <a16:creationId xmlns:a16="http://schemas.microsoft.com/office/drawing/2014/main" id="{21436307-94B0-40C5-B18D-E4B49E27B1AD}"/>
            </a:ext>
          </a:extLst>
        </xdr:cNvPr>
        <xdr:cNvSpPr/>
      </xdr:nvSpPr>
      <xdr:spPr>
        <a:xfrm>
          <a:off x="16268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99077</xdr:rowOff>
    </xdr:from>
    <xdr:ext cx="405111" cy="259045"/>
    <xdr:sp macro="" textlink="">
      <xdr:nvSpPr>
        <xdr:cNvPr id="484" name="【保健センター・保健所】&#10;有形固定資産減価償却率該当値テキスト">
          <a:extLst>
            <a:ext uri="{FF2B5EF4-FFF2-40B4-BE49-F238E27FC236}">
              <a16:creationId xmlns:a16="http://schemas.microsoft.com/office/drawing/2014/main" id="{24007506-ABB0-4E2A-B717-4CB71503EB2E}"/>
            </a:ext>
          </a:extLst>
        </xdr:cNvPr>
        <xdr:cNvSpPr txBox="1"/>
      </xdr:nvSpPr>
      <xdr:spPr>
        <a:xfrm>
          <a:off x="1635760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82550</xdr:rowOff>
    </xdr:from>
    <xdr:to>
      <xdr:col>81</xdr:col>
      <xdr:colOff>101600</xdr:colOff>
      <xdr:row>62</xdr:row>
      <xdr:rowOff>12700</xdr:rowOff>
    </xdr:to>
    <xdr:sp macro="" textlink="">
      <xdr:nvSpPr>
        <xdr:cNvPr id="485" name="楕円 484">
          <a:extLst>
            <a:ext uri="{FF2B5EF4-FFF2-40B4-BE49-F238E27FC236}">
              <a16:creationId xmlns:a16="http://schemas.microsoft.com/office/drawing/2014/main" id="{54459107-BCEF-4B4A-BBEF-F2130D975DD8}"/>
            </a:ext>
          </a:extLst>
        </xdr:cNvPr>
        <xdr:cNvSpPr/>
      </xdr:nvSpPr>
      <xdr:spPr>
        <a:xfrm>
          <a:off x="15430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133350</xdr:rowOff>
    </xdr:from>
    <xdr:to>
      <xdr:col>85</xdr:col>
      <xdr:colOff>127000</xdr:colOff>
      <xdr:row>62</xdr:row>
      <xdr:rowOff>0</xdr:rowOff>
    </xdr:to>
    <xdr:cxnSp macro="">
      <xdr:nvCxnSpPr>
        <xdr:cNvPr id="486" name="直線コネクタ 485">
          <a:extLst>
            <a:ext uri="{FF2B5EF4-FFF2-40B4-BE49-F238E27FC236}">
              <a16:creationId xmlns:a16="http://schemas.microsoft.com/office/drawing/2014/main" id="{85DAE513-AEB7-4A2E-8B64-B8241E17A7D7}"/>
            </a:ext>
          </a:extLst>
        </xdr:cNvPr>
        <xdr:cNvCxnSpPr/>
      </xdr:nvCxnSpPr>
      <xdr:spPr>
        <a:xfrm>
          <a:off x="15481300" y="10591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99712</xdr:rowOff>
    </xdr:from>
    <xdr:ext cx="405111" cy="259045"/>
    <xdr:sp macro="" textlink="">
      <xdr:nvSpPr>
        <xdr:cNvPr id="487" name="n_1aveValue【保健センター・保健所】&#10;有形固定資産減価償却率">
          <a:extLst>
            <a:ext uri="{FF2B5EF4-FFF2-40B4-BE49-F238E27FC236}">
              <a16:creationId xmlns:a16="http://schemas.microsoft.com/office/drawing/2014/main" id="{689BF674-F45B-4147-9778-9480C3F42EB3}"/>
            </a:ext>
          </a:extLst>
        </xdr:cNvPr>
        <xdr:cNvSpPr txBox="1"/>
      </xdr:nvSpPr>
      <xdr:spPr>
        <a:xfrm>
          <a:off x="152660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13987</xdr:rowOff>
    </xdr:from>
    <xdr:ext cx="405111" cy="259045"/>
    <xdr:sp macro="" textlink="">
      <xdr:nvSpPr>
        <xdr:cNvPr id="488" name="n_2aveValue【保健センター・保健所】&#10;有形固定資産減価償却率">
          <a:extLst>
            <a:ext uri="{FF2B5EF4-FFF2-40B4-BE49-F238E27FC236}">
              <a16:creationId xmlns:a16="http://schemas.microsoft.com/office/drawing/2014/main" id="{8F6C910B-2627-4FC0-970F-416C39351599}"/>
            </a:ext>
          </a:extLst>
        </xdr:cNvPr>
        <xdr:cNvSpPr txBox="1"/>
      </xdr:nvSpPr>
      <xdr:spPr>
        <a:xfrm>
          <a:off x="1438974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489" name="n_3aveValue【保健センター・保健所】&#10;有形固定資産減価償却率">
          <a:extLst>
            <a:ext uri="{FF2B5EF4-FFF2-40B4-BE49-F238E27FC236}">
              <a16:creationId xmlns:a16="http://schemas.microsoft.com/office/drawing/2014/main" id="{B31C4873-A5C3-484B-B9FD-6960FA032D87}"/>
            </a:ext>
          </a:extLst>
        </xdr:cNvPr>
        <xdr:cNvSpPr txBox="1"/>
      </xdr:nvSpPr>
      <xdr:spPr>
        <a:xfrm>
          <a:off x="13500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118762</xdr:rowOff>
    </xdr:from>
    <xdr:ext cx="405111" cy="259045"/>
    <xdr:sp macro="" textlink="">
      <xdr:nvSpPr>
        <xdr:cNvPr id="490" name="n_4aveValue【保健センター・保健所】&#10;有形固定資産減価償却率">
          <a:extLst>
            <a:ext uri="{FF2B5EF4-FFF2-40B4-BE49-F238E27FC236}">
              <a16:creationId xmlns:a16="http://schemas.microsoft.com/office/drawing/2014/main" id="{D602080F-38CE-43A0-9CCB-CEAF76B712EC}"/>
            </a:ext>
          </a:extLst>
        </xdr:cNvPr>
        <xdr:cNvSpPr txBox="1"/>
      </xdr:nvSpPr>
      <xdr:spPr>
        <a:xfrm>
          <a:off x="12611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3827</xdr:rowOff>
    </xdr:from>
    <xdr:ext cx="405111" cy="259045"/>
    <xdr:sp macro="" textlink="">
      <xdr:nvSpPr>
        <xdr:cNvPr id="491" name="n_1mainValue【保健センター・保健所】&#10;有形固定資産減価償却率">
          <a:extLst>
            <a:ext uri="{FF2B5EF4-FFF2-40B4-BE49-F238E27FC236}">
              <a16:creationId xmlns:a16="http://schemas.microsoft.com/office/drawing/2014/main" id="{392BAA16-1084-4932-A8E1-45800578E7C6}"/>
            </a:ext>
          </a:extLst>
        </xdr:cNvPr>
        <xdr:cNvSpPr txBox="1"/>
      </xdr:nvSpPr>
      <xdr:spPr>
        <a:xfrm>
          <a:off x="152660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a:extLst>
            <a:ext uri="{FF2B5EF4-FFF2-40B4-BE49-F238E27FC236}">
              <a16:creationId xmlns:a16="http://schemas.microsoft.com/office/drawing/2014/main" id="{7DDAE740-30AA-4D3B-AA40-10E5466AF42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a:extLst>
            <a:ext uri="{FF2B5EF4-FFF2-40B4-BE49-F238E27FC236}">
              <a16:creationId xmlns:a16="http://schemas.microsoft.com/office/drawing/2014/main" id="{1189D0EE-163E-4A98-93B4-1BF1E042B2A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a:extLst>
            <a:ext uri="{FF2B5EF4-FFF2-40B4-BE49-F238E27FC236}">
              <a16:creationId xmlns:a16="http://schemas.microsoft.com/office/drawing/2014/main" id="{6590B2B2-8C46-4B74-8D0B-FCC860F4345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a:extLst>
            <a:ext uri="{FF2B5EF4-FFF2-40B4-BE49-F238E27FC236}">
              <a16:creationId xmlns:a16="http://schemas.microsoft.com/office/drawing/2014/main" id="{CC18BFDB-70D7-4A0C-AD85-2D066D730B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a:extLst>
            <a:ext uri="{FF2B5EF4-FFF2-40B4-BE49-F238E27FC236}">
              <a16:creationId xmlns:a16="http://schemas.microsoft.com/office/drawing/2014/main" id="{4F03A9D4-80FB-4EBD-87A6-BCFC87BE9B1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a:extLst>
            <a:ext uri="{FF2B5EF4-FFF2-40B4-BE49-F238E27FC236}">
              <a16:creationId xmlns:a16="http://schemas.microsoft.com/office/drawing/2014/main" id="{F043DD0D-6689-4566-AEE8-E0FD38999EA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a:extLst>
            <a:ext uri="{FF2B5EF4-FFF2-40B4-BE49-F238E27FC236}">
              <a16:creationId xmlns:a16="http://schemas.microsoft.com/office/drawing/2014/main" id="{278F6346-F4B7-4619-BF7E-71927E766D0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a:extLst>
            <a:ext uri="{FF2B5EF4-FFF2-40B4-BE49-F238E27FC236}">
              <a16:creationId xmlns:a16="http://schemas.microsoft.com/office/drawing/2014/main" id="{B460026D-4D9E-4E40-A6C7-58731239199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a:extLst>
            <a:ext uri="{FF2B5EF4-FFF2-40B4-BE49-F238E27FC236}">
              <a16:creationId xmlns:a16="http://schemas.microsoft.com/office/drawing/2014/main" id="{73CD2C66-B9BC-4689-B4E4-39FE0DD9201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a:extLst>
            <a:ext uri="{FF2B5EF4-FFF2-40B4-BE49-F238E27FC236}">
              <a16:creationId xmlns:a16="http://schemas.microsoft.com/office/drawing/2014/main" id="{18ABFC3D-8100-4890-810B-01920623AEB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2" name="直線コネクタ 501">
          <a:extLst>
            <a:ext uri="{FF2B5EF4-FFF2-40B4-BE49-F238E27FC236}">
              <a16:creationId xmlns:a16="http://schemas.microsoft.com/office/drawing/2014/main" id="{EA76D1F2-F7D6-4ED2-9E07-1DC827A7B9C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3" name="テキスト ボックス 502">
          <a:extLst>
            <a:ext uri="{FF2B5EF4-FFF2-40B4-BE49-F238E27FC236}">
              <a16:creationId xmlns:a16="http://schemas.microsoft.com/office/drawing/2014/main" id="{9CBBE1FD-C5CE-4049-AA25-E366CE52814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4" name="直線コネクタ 503">
          <a:extLst>
            <a:ext uri="{FF2B5EF4-FFF2-40B4-BE49-F238E27FC236}">
              <a16:creationId xmlns:a16="http://schemas.microsoft.com/office/drawing/2014/main" id="{530D89BA-56DE-4F33-90CF-07C9F899AF7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5" name="テキスト ボックス 504">
          <a:extLst>
            <a:ext uri="{FF2B5EF4-FFF2-40B4-BE49-F238E27FC236}">
              <a16:creationId xmlns:a16="http://schemas.microsoft.com/office/drawing/2014/main" id="{79202EC4-7E5F-4CB3-99BB-F341C7C4C30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6" name="直線コネクタ 505">
          <a:extLst>
            <a:ext uri="{FF2B5EF4-FFF2-40B4-BE49-F238E27FC236}">
              <a16:creationId xmlns:a16="http://schemas.microsoft.com/office/drawing/2014/main" id="{191897F3-67C1-4783-ACC4-B738578BD11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7" name="テキスト ボックス 506">
          <a:extLst>
            <a:ext uri="{FF2B5EF4-FFF2-40B4-BE49-F238E27FC236}">
              <a16:creationId xmlns:a16="http://schemas.microsoft.com/office/drawing/2014/main" id="{F9E2A454-1EAC-4F87-A0B5-D2D93517196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8" name="直線コネクタ 507">
          <a:extLst>
            <a:ext uri="{FF2B5EF4-FFF2-40B4-BE49-F238E27FC236}">
              <a16:creationId xmlns:a16="http://schemas.microsoft.com/office/drawing/2014/main" id="{11D4B90E-E099-4541-BC13-A991C511232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9" name="テキスト ボックス 508">
          <a:extLst>
            <a:ext uri="{FF2B5EF4-FFF2-40B4-BE49-F238E27FC236}">
              <a16:creationId xmlns:a16="http://schemas.microsoft.com/office/drawing/2014/main" id="{4B5D508E-F456-45DE-9544-7BB3A9ED30BA}"/>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0" name="直線コネクタ 509">
          <a:extLst>
            <a:ext uri="{FF2B5EF4-FFF2-40B4-BE49-F238E27FC236}">
              <a16:creationId xmlns:a16="http://schemas.microsoft.com/office/drawing/2014/main" id="{B9EB3710-90A2-4196-9466-926E03FCEB4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1" name="テキスト ボックス 510">
          <a:extLst>
            <a:ext uri="{FF2B5EF4-FFF2-40B4-BE49-F238E27FC236}">
              <a16:creationId xmlns:a16="http://schemas.microsoft.com/office/drawing/2014/main" id="{3E3243BE-E56A-4215-A853-FC33BF78BEF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2" name="直線コネクタ 511">
          <a:extLst>
            <a:ext uri="{FF2B5EF4-FFF2-40B4-BE49-F238E27FC236}">
              <a16:creationId xmlns:a16="http://schemas.microsoft.com/office/drawing/2014/main" id="{E5437061-7E99-42D4-983A-044006AAF33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3" name="テキスト ボックス 512">
          <a:extLst>
            <a:ext uri="{FF2B5EF4-FFF2-40B4-BE49-F238E27FC236}">
              <a16:creationId xmlns:a16="http://schemas.microsoft.com/office/drawing/2014/main" id="{23576A97-6528-4CC5-BA3C-CEF3D27DC6C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4" name="【保健センター・保健所】&#10;一人当たり面積グラフ枠">
          <a:extLst>
            <a:ext uri="{FF2B5EF4-FFF2-40B4-BE49-F238E27FC236}">
              <a16:creationId xmlns:a16="http://schemas.microsoft.com/office/drawing/2014/main" id="{1F88CFDB-C4F0-465B-B3B4-2DE7D1D2007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3810</xdr:rowOff>
    </xdr:from>
    <xdr:to>
      <xdr:col>116</xdr:col>
      <xdr:colOff>62864</xdr:colOff>
      <xdr:row>63</xdr:row>
      <xdr:rowOff>133350</xdr:rowOff>
    </xdr:to>
    <xdr:cxnSp macro="">
      <xdr:nvCxnSpPr>
        <xdr:cNvPr id="515" name="直線コネクタ 514">
          <a:extLst>
            <a:ext uri="{FF2B5EF4-FFF2-40B4-BE49-F238E27FC236}">
              <a16:creationId xmlns:a16="http://schemas.microsoft.com/office/drawing/2014/main" id="{7E2B69C7-7DBC-422C-B58B-CAA26BF179C1}"/>
            </a:ext>
          </a:extLst>
        </xdr:cNvPr>
        <xdr:cNvCxnSpPr/>
      </xdr:nvCxnSpPr>
      <xdr:spPr>
        <a:xfrm flipV="1">
          <a:off x="22160864" y="97764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516" name="【保健センター・保健所】&#10;一人当たり面積最小値テキスト">
          <a:extLst>
            <a:ext uri="{FF2B5EF4-FFF2-40B4-BE49-F238E27FC236}">
              <a16:creationId xmlns:a16="http://schemas.microsoft.com/office/drawing/2014/main" id="{DC594BCC-15A1-4608-B44D-A3AA32CD1117}"/>
            </a:ext>
          </a:extLst>
        </xdr:cNvPr>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517" name="直線コネクタ 516">
          <a:extLst>
            <a:ext uri="{FF2B5EF4-FFF2-40B4-BE49-F238E27FC236}">
              <a16:creationId xmlns:a16="http://schemas.microsoft.com/office/drawing/2014/main" id="{FE814E01-D6EA-4B0E-A1B7-3E03B9AAC9BF}"/>
            </a:ext>
          </a:extLst>
        </xdr:cNvPr>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121937</xdr:rowOff>
    </xdr:from>
    <xdr:ext cx="469744" cy="259045"/>
    <xdr:sp macro="" textlink="">
      <xdr:nvSpPr>
        <xdr:cNvPr id="518" name="【保健センター・保健所】&#10;一人当たり面積最大値テキスト">
          <a:extLst>
            <a:ext uri="{FF2B5EF4-FFF2-40B4-BE49-F238E27FC236}">
              <a16:creationId xmlns:a16="http://schemas.microsoft.com/office/drawing/2014/main" id="{F5694B65-3ED8-4B1B-98FA-23C0F1E35DAB}"/>
            </a:ext>
          </a:extLst>
        </xdr:cNvPr>
        <xdr:cNvSpPr txBox="1"/>
      </xdr:nvSpPr>
      <xdr:spPr>
        <a:xfrm>
          <a:off x="221996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3810</xdr:rowOff>
    </xdr:from>
    <xdr:to>
      <xdr:col>116</xdr:col>
      <xdr:colOff>152400</xdr:colOff>
      <xdr:row>57</xdr:row>
      <xdr:rowOff>3810</xdr:rowOff>
    </xdr:to>
    <xdr:cxnSp macro="">
      <xdr:nvCxnSpPr>
        <xdr:cNvPr id="519" name="直線コネクタ 518">
          <a:extLst>
            <a:ext uri="{FF2B5EF4-FFF2-40B4-BE49-F238E27FC236}">
              <a16:creationId xmlns:a16="http://schemas.microsoft.com/office/drawing/2014/main" id="{41B08B07-8788-4664-9310-C6CDA07810E8}"/>
            </a:ext>
          </a:extLst>
        </xdr:cNvPr>
        <xdr:cNvCxnSpPr/>
      </xdr:nvCxnSpPr>
      <xdr:spPr>
        <a:xfrm>
          <a:off x="22072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44467</xdr:rowOff>
    </xdr:from>
    <xdr:ext cx="469744" cy="259045"/>
    <xdr:sp macro="" textlink="">
      <xdr:nvSpPr>
        <xdr:cNvPr id="520" name="【保健センター・保健所】&#10;一人当たり面積平均値テキスト">
          <a:extLst>
            <a:ext uri="{FF2B5EF4-FFF2-40B4-BE49-F238E27FC236}">
              <a16:creationId xmlns:a16="http://schemas.microsoft.com/office/drawing/2014/main" id="{4EFCCB77-B564-4625-A39A-4EC8112CC28C}"/>
            </a:ext>
          </a:extLst>
        </xdr:cNvPr>
        <xdr:cNvSpPr txBox="1"/>
      </xdr:nvSpPr>
      <xdr:spPr>
        <a:xfrm>
          <a:off x="22199600" y="10502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21590</xdr:rowOff>
    </xdr:from>
    <xdr:to>
      <xdr:col>116</xdr:col>
      <xdr:colOff>114300</xdr:colOff>
      <xdr:row>62</xdr:row>
      <xdr:rowOff>123190</xdr:rowOff>
    </xdr:to>
    <xdr:sp macro="" textlink="">
      <xdr:nvSpPr>
        <xdr:cNvPr id="521" name="フローチャート: 判断 520">
          <a:extLst>
            <a:ext uri="{FF2B5EF4-FFF2-40B4-BE49-F238E27FC236}">
              <a16:creationId xmlns:a16="http://schemas.microsoft.com/office/drawing/2014/main" id="{B4EAB49C-CB0C-430B-9823-A843210F3793}"/>
            </a:ext>
          </a:extLst>
        </xdr:cNvPr>
        <xdr:cNvSpPr/>
      </xdr:nvSpPr>
      <xdr:spPr>
        <a:xfrm>
          <a:off x="221107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147320</xdr:rowOff>
    </xdr:from>
    <xdr:to>
      <xdr:col>112</xdr:col>
      <xdr:colOff>38100</xdr:colOff>
      <xdr:row>62</xdr:row>
      <xdr:rowOff>77470</xdr:rowOff>
    </xdr:to>
    <xdr:sp macro="" textlink="">
      <xdr:nvSpPr>
        <xdr:cNvPr id="522" name="フローチャート: 判断 521">
          <a:extLst>
            <a:ext uri="{FF2B5EF4-FFF2-40B4-BE49-F238E27FC236}">
              <a16:creationId xmlns:a16="http://schemas.microsoft.com/office/drawing/2014/main" id="{560C2A77-4A8C-42C8-8893-6A076A5CDD16}"/>
            </a:ext>
          </a:extLst>
        </xdr:cNvPr>
        <xdr:cNvSpPr/>
      </xdr:nvSpPr>
      <xdr:spPr>
        <a:xfrm>
          <a:off x="2127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10160</xdr:rowOff>
    </xdr:from>
    <xdr:to>
      <xdr:col>107</xdr:col>
      <xdr:colOff>101600</xdr:colOff>
      <xdr:row>62</xdr:row>
      <xdr:rowOff>111760</xdr:rowOff>
    </xdr:to>
    <xdr:sp macro="" textlink="">
      <xdr:nvSpPr>
        <xdr:cNvPr id="523" name="フローチャート: 判断 522">
          <a:extLst>
            <a:ext uri="{FF2B5EF4-FFF2-40B4-BE49-F238E27FC236}">
              <a16:creationId xmlns:a16="http://schemas.microsoft.com/office/drawing/2014/main" id="{A1B17BD4-F7A3-43E7-A728-2B3ACB5F7829}"/>
            </a:ext>
          </a:extLst>
        </xdr:cNvPr>
        <xdr:cNvSpPr/>
      </xdr:nvSpPr>
      <xdr:spPr>
        <a:xfrm>
          <a:off x="20383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xdr:rowOff>
    </xdr:from>
    <xdr:to>
      <xdr:col>102</xdr:col>
      <xdr:colOff>165100</xdr:colOff>
      <xdr:row>62</xdr:row>
      <xdr:rowOff>107950</xdr:rowOff>
    </xdr:to>
    <xdr:sp macro="" textlink="">
      <xdr:nvSpPr>
        <xdr:cNvPr id="524" name="フローチャート: 判断 523">
          <a:extLst>
            <a:ext uri="{FF2B5EF4-FFF2-40B4-BE49-F238E27FC236}">
              <a16:creationId xmlns:a16="http://schemas.microsoft.com/office/drawing/2014/main" id="{7F9E0BED-F575-416C-A661-71E8E10C8CB6}"/>
            </a:ext>
          </a:extLst>
        </xdr:cNvPr>
        <xdr:cNvSpPr/>
      </xdr:nvSpPr>
      <xdr:spPr>
        <a:xfrm>
          <a:off x="19494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147320</xdr:rowOff>
    </xdr:from>
    <xdr:to>
      <xdr:col>98</xdr:col>
      <xdr:colOff>38100</xdr:colOff>
      <xdr:row>62</xdr:row>
      <xdr:rowOff>77470</xdr:rowOff>
    </xdr:to>
    <xdr:sp macro="" textlink="">
      <xdr:nvSpPr>
        <xdr:cNvPr id="525" name="フローチャート: 判断 524">
          <a:extLst>
            <a:ext uri="{FF2B5EF4-FFF2-40B4-BE49-F238E27FC236}">
              <a16:creationId xmlns:a16="http://schemas.microsoft.com/office/drawing/2014/main" id="{4C22BC0E-9A21-4F32-8462-F2A2AD2A3F70}"/>
            </a:ext>
          </a:extLst>
        </xdr:cNvPr>
        <xdr:cNvSpPr/>
      </xdr:nvSpPr>
      <xdr:spPr>
        <a:xfrm>
          <a:off x="18605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D82959E0-D827-4E04-98B6-04F849A333F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0DA8113F-AB58-4775-92E7-5AA16ACC52D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E2C4C355-22A3-4C8A-92CC-0732879FCE0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CE750D0E-6239-4C99-AF43-47C84E86E1C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54730A48-582A-4184-A11A-4BC200B4915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40640</xdr:rowOff>
    </xdr:from>
    <xdr:to>
      <xdr:col>116</xdr:col>
      <xdr:colOff>114300</xdr:colOff>
      <xdr:row>63</xdr:row>
      <xdr:rowOff>142240</xdr:rowOff>
    </xdr:to>
    <xdr:sp macro="" textlink="">
      <xdr:nvSpPr>
        <xdr:cNvPr id="531" name="楕円 530">
          <a:extLst>
            <a:ext uri="{FF2B5EF4-FFF2-40B4-BE49-F238E27FC236}">
              <a16:creationId xmlns:a16="http://schemas.microsoft.com/office/drawing/2014/main" id="{D131E557-7A2C-4FF9-95BB-84AC66239F26}"/>
            </a:ext>
          </a:extLst>
        </xdr:cNvPr>
        <xdr:cNvSpPr/>
      </xdr:nvSpPr>
      <xdr:spPr>
        <a:xfrm>
          <a:off x="221107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127017</xdr:rowOff>
    </xdr:from>
    <xdr:ext cx="469744" cy="259045"/>
    <xdr:sp macro="" textlink="">
      <xdr:nvSpPr>
        <xdr:cNvPr id="532" name="【保健センター・保健所】&#10;一人当たり面積該当値テキスト">
          <a:extLst>
            <a:ext uri="{FF2B5EF4-FFF2-40B4-BE49-F238E27FC236}">
              <a16:creationId xmlns:a16="http://schemas.microsoft.com/office/drawing/2014/main" id="{EF2996F0-74AF-4D7D-9797-73566D0CD4E3}"/>
            </a:ext>
          </a:extLst>
        </xdr:cNvPr>
        <xdr:cNvSpPr txBox="1"/>
      </xdr:nvSpPr>
      <xdr:spPr>
        <a:xfrm>
          <a:off x="22199600" y="1075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40640</xdr:rowOff>
    </xdr:from>
    <xdr:to>
      <xdr:col>112</xdr:col>
      <xdr:colOff>38100</xdr:colOff>
      <xdr:row>63</xdr:row>
      <xdr:rowOff>142240</xdr:rowOff>
    </xdr:to>
    <xdr:sp macro="" textlink="">
      <xdr:nvSpPr>
        <xdr:cNvPr id="533" name="楕円 532">
          <a:extLst>
            <a:ext uri="{FF2B5EF4-FFF2-40B4-BE49-F238E27FC236}">
              <a16:creationId xmlns:a16="http://schemas.microsoft.com/office/drawing/2014/main" id="{9D392856-FE9C-4DA3-9D3B-61F3E81BD534}"/>
            </a:ext>
          </a:extLst>
        </xdr:cNvPr>
        <xdr:cNvSpPr/>
      </xdr:nvSpPr>
      <xdr:spPr>
        <a:xfrm>
          <a:off x="21272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91440</xdr:rowOff>
    </xdr:from>
    <xdr:to>
      <xdr:col>116</xdr:col>
      <xdr:colOff>63500</xdr:colOff>
      <xdr:row>63</xdr:row>
      <xdr:rowOff>91440</xdr:rowOff>
    </xdr:to>
    <xdr:cxnSp macro="">
      <xdr:nvCxnSpPr>
        <xdr:cNvPr id="534" name="直線コネクタ 533">
          <a:extLst>
            <a:ext uri="{FF2B5EF4-FFF2-40B4-BE49-F238E27FC236}">
              <a16:creationId xmlns:a16="http://schemas.microsoft.com/office/drawing/2014/main" id="{852E4FF4-46AE-4A78-B121-3841DD415462}"/>
            </a:ext>
          </a:extLst>
        </xdr:cNvPr>
        <xdr:cNvCxnSpPr/>
      </xdr:nvCxnSpPr>
      <xdr:spPr>
        <a:xfrm>
          <a:off x="21323300" y="108927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93997</xdr:rowOff>
    </xdr:from>
    <xdr:ext cx="469744" cy="259045"/>
    <xdr:sp macro="" textlink="">
      <xdr:nvSpPr>
        <xdr:cNvPr id="535" name="n_1aveValue【保健センター・保健所】&#10;一人当たり面積">
          <a:extLst>
            <a:ext uri="{FF2B5EF4-FFF2-40B4-BE49-F238E27FC236}">
              <a16:creationId xmlns:a16="http://schemas.microsoft.com/office/drawing/2014/main" id="{2BCC8352-AA03-4395-9701-DCD7E5F3E241}"/>
            </a:ext>
          </a:extLst>
        </xdr:cNvPr>
        <xdr:cNvSpPr txBox="1"/>
      </xdr:nvSpPr>
      <xdr:spPr>
        <a:xfrm>
          <a:off x="210757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128287</xdr:rowOff>
    </xdr:from>
    <xdr:ext cx="469744" cy="259045"/>
    <xdr:sp macro="" textlink="">
      <xdr:nvSpPr>
        <xdr:cNvPr id="536" name="n_2aveValue【保健センター・保健所】&#10;一人当たり面積">
          <a:extLst>
            <a:ext uri="{FF2B5EF4-FFF2-40B4-BE49-F238E27FC236}">
              <a16:creationId xmlns:a16="http://schemas.microsoft.com/office/drawing/2014/main" id="{254CAF89-43A3-4B11-AD91-89C2256B6E69}"/>
            </a:ext>
          </a:extLst>
        </xdr:cNvPr>
        <xdr:cNvSpPr txBox="1"/>
      </xdr:nvSpPr>
      <xdr:spPr>
        <a:xfrm>
          <a:off x="201994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124477</xdr:rowOff>
    </xdr:from>
    <xdr:ext cx="469744" cy="259045"/>
    <xdr:sp macro="" textlink="">
      <xdr:nvSpPr>
        <xdr:cNvPr id="537" name="n_3aveValue【保健センター・保健所】&#10;一人当たり面積">
          <a:extLst>
            <a:ext uri="{FF2B5EF4-FFF2-40B4-BE49-F238E27FC236}">
              <a16:creationId xmlns:a16="http://schemas.microsoft.com/office/drawing/2014/main" id="{241EAF00-86BC-4402-9443-A47F1A4DECCA}"/>
            </a:ext>
          </a:extLst>
        </xdr:cNvPr>
        <xdr:cNvSpPr txBox="1"/>
      </xdr:nvSpPr>
      <xdr:spPr>
        <a:xfrm>
          <a:off x="19310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93997</xdr:rowOff>
    </xdr:from>
    <xdr:ext cx="469744" cy="259045"/>
    <xdr:sp macro="" textlink="">
      <xdr:nvSpPr>
        <xdr:cNvPr id="538" name="n_4aveValue【保健センター・保健所】&#10;一人当たり面積">
          <a:extLst>
            <a:ext uri="{FF2B5EF4-FFF2-40B4-BE49-F238E27FC236}">
              <a16:creationId xmlns:a16="http://schemas.microsoft.com/office/drawing/2014/main" id="{DE52399A-00C6-40E0-857A-224163AE6FB1}"/>
            </a:ext>
          </a:extLst>
        </xdr:cNvPr>
        <xdr:cNvSpPr txBox="1"/>
      </xdr:nvSpPr>
      <xdr:spPr>
        <a:xfrm>
          <a:off x="184214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133367</xdr:rowOff>
    </xdr:from>
    <xdr:ext cx="469744" cy="259045"/>
    <xdr:sp macro="" textlink="">
      <xdr:nvSpPr>
        <xdr:cNvPr id="539" name="n_1mainValue【保健センター・保健所】&#10;一人当たり面積">
          <a:extLst>
            <a:ext uri="{FF2B5EF4-FFF2-40B4-BE49-F238E27FC236}">
              <a16:creationId xmlns:a16="http://schemas.microsoft.com/office/drawing/2014/main" id="{63BCC39F-DB60-4FA8-9413-5FA8F9857B91}"/>
            </a:ext>
          </a:extLst>
        </xdr:cNvPr>
        <xdr:cNvSpPr txBox="1"/>
      </xdr:nvSpPr>
      <xdr:spPr>
        <a:xfrm>
          <a:off x="210757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0" name="正方形/長方形 539">
          <a:extLst>
            <a:ext uri="{FF2B5EF4-FFF2-40B4-BE49-F238E27FC236}">
              <a16:creationId xmlns:a16="http://schemas.microsoft.com/office/drawing/2014/main" id="{DCFD7B77-E51B-457E-ABDC-D003EA7C4A6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1" name="正方形/長方形 540">
          <a:extLst>
            <a:ext uri="{FF2B5EF4-FFF2-40B4-BE49-F238E27FC236}">
              <a16:creationId xmlns:a16="http://schemas.microsoft.com/office/drawing/2014/main" id="{1C1558AF-A5CE-41B5-A8FC-3113F14278B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2" name="正方形/長方形 541">
          <a:extLst>
            <a:ext uri="{FF2B5EF4-FFF2-40B4-BE49-F238E27FC236}">
              <a16:creationId xmlns:a16="http://schemas.microsoft.com/office/drawing/2014/main" id="{23D7519F-6992-43A1-BD4E-4993E45A1DE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3" name="正方形/長方形 542">
          <a:extLst>
            <a:ext uri="{FF2B5EF4-FFF2-40B4-BE49-F238E27FC236}">
              <a16:creationId xmlns:a16="http://schemas.microsoft.com/office/drawing/2014/main" id="{2880234B-97E0-49EF-8E84-6BE776C3A62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4" name="正方形/長方形 543">
          <a:extLst>
            <a:ext uri="{FF2B5EF4-FFF2-40B4-BE49-F238E27FC236}">
              <a16:creationId xmlns:a16="http://schemas.microsoft.com/office/drawing/2014/main" id="{EA45C681-E254-4905-9233-44140897A95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5" name="正方形/長方形 544">
          <a:extLst>
            <a:ext uri="{FF2B5EF4-FFF2-40B4-BE49-F238E27FC236}">
              <a16:creationId xmlns:a16="http://schemas.microsoft.com/office/drawing/2014/main" id="{699BC167-790D-4329-9B99-1902B68CB31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6" name="正方形/長方形 545">
          <a:extLst>
            <a:ext uri="{FF2B5EF4-FFF2-40B4-BE49-F238E27FC236}">
              <a16:creationId xmlns:a16="http://schemas.microsoft.com/office/drawing/2014/main" id="{7EC17816-5FFB-4C90-A35B-C03C94AE6ED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正方形/長方形 546">
          <a:extLst>
            <a:ext uri="{FF2B5EF4-FFF2-40B4-BE49-F238E27FC236}">
              <a16:creationId xmlns:a16="http://schemas.microsoft.com/office/drawing/2014/main" id="{6EA975B8-5FDF-4FB1-8430-CCA0F2DD276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8" name="テキスト ボックス 547">
          <a:extLst>
            <a:ext uri="{FF2B5EF4-FFF2-40B4-BE49-F238E27FC236}">
              <a16:creationId xmlns:a16="http://schemas.microsoft.com/office/drawing/2014/main" id="{B7FE2535-349E-4797-B9E6-E5920250716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9" name="直線コネクタ 548">
          <a:extLst>
            <a:ext uri="{FF2B5EF4-FFF2-40B4-BE49-F238E27FC236}">
              <a16:creationId xmlns:a16="http://schemas.microsoft.com/office/drawing/2014/main" id="{11524F0E-57B8-4297-899F-A16B710D610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50" name="テキスト ボックス 549">
          <a:extLst>
            <a:ext uri="{FF2B5EF4-FFF2-40B4-BE49-F238E27FC236}">
              <a16:creationId xmlns:a16="http://schemas.microsoft.com/office/drawing/2014/main" id="{ED244852-2A91-44BC-869F-7FC6283B671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1" name="直線コネクタ 550">
          <a:extLst>
            <a:ext uri="{FF2B5EF4-FFF2-40B4-BE49-F238E27FC236}">
              <a16:creationId xmlns:a16="http://schemas.microsoft.com/office/drawing/2014/main" id="{C7A054C7-75EE-42E4-AB9D-B0A9656C593E}"/>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52" name="テキスト ボックス 551">
          <a:extLst>
            <a:ext uri="{FF2B5EF4-FFF2-40B4-BE49-F238E27FC236}">
              <a16:creationId xmlns:a16="http://schemas.microsoft.com/office/drawing/2014/main" id="{FE32FA20-E60E-42DE-B779-824C5B2A579C}"/>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3" name="直線コネクタ 552">
          <a:extLst>
            <a:ext uri="{FF2B5EF4-FFF2-40B4-BE49-F238E27FC236}">
              <a16:creationId xmlns:a16="http://schemas.microsoft.com/office/drawing/2014/main" id="{E2A0FF7E-0405-49CC-8432-7042738D0D32}"/>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4" name="テキスト ボックス 553">
          <a:extLst>
            <a:ext uri="{FF2B5EF4-FFF2-40B4-BE49-F238E27FC236}">
              <a16:creationId xmlns:a16="http://schemas.microsoft.com/office/drawing/2014/main" id="{515BE84C-B04B-4973-888C-7EB3392B3EA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5" name="直線コネクタ 554">
          <a:extLst>
            <a:ext uri="{FF2B5EF4-FFF2-40B4-BE49-F238E27FC236}">
              <a16:creationId xmlns:a16="http://schemas.microsoft.com/office/drawing/2014/main" id="{7513E216-F82E-42DF-8C82-89C3EA30725D}"/>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6" name="テキスト ボックス 555">
          <a:extLst>
            <a:ext uri="{FF2B5EF4-FFF2-40B4-BE49-F238E27FC236}">
              <a16:creationId xmlns:a16="http://schemas.microsoft.com/office/drawing/2014/main" id="{C8DDB560-7DC3-4FA5-9618-3E549126E0B5}"/>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7" name="直線コネクタ 556">
          <a:extLst>
            <a:ext uri="{FF2B5EF4-FFF2-40B4-BE49-F238E27FC236}">
              <a16:creationId xmlns:a16="http://schemas.microsoft.com/office/drawing/2014/main" id="{6FC87935-51E6-43A8-8BD0-B54A3F853203}"/>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8" name="テキスト ボックス 557">
          <a:extLst>
            <a:ext uri="{FF2B5EF4-FFF2-40B4-BE49-F238E27FC236}">
              <a16:creationId xmlns:a16="http://schemas.microsoft.com/office/drawing/2014/main" id="{A1627A8C-2A81-407E-81D1-219D5C75A75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9" name="直線コネクタ 558">
          <a:extLst>
            <a:ext uri="{FF2B5EF4-FFF2-40B4-BE49-F238E27FC236}">
              <a16:creationId xmlns:a16="http://schemas.microsoft.com/office/drawing/2014/main" id="{E83FF83A-EAD9-4A7D-9CFD-750EF5BF007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60" name="テキスト ボックス 559">
          <a:extLst>
            <a:ext uri="{FF2B5EF4-FFF2-40B4-BE49-F238E27FC236}">
              <a16:creationId xmlns:a16="http://schemas.microsoft.com/office/drawing/2014/main" id="{63FE4F7E-08ED-40CB-B633-AF07081124A1}"/>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1" name="直線コネクタ 560">
          <a:extLst>
            <a:ext uri="{FF2B5EF4-FFF2-40B4-BE49-F238E27FC236}">
              <a16:creationId xmlns:a16="http://schemas.microsoft.com/office/drawing/2014/main" id="{761BE392-B94A-451A-A5D2-F063EDFA438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62" name="テキスト ボックス 561">
          <a:extLst>
            <a:ext uri="{FF2B5EF4-FFF2-40B4-BE49-F238E27FC236}">
              <a16:creationId xmlns:a16="http://schemas.microsoft.com/office/drawing/2014/main" id="{59AD4A1D-18A8-4C77-BF2D-110131C66463}"/>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3" name="【消防施設】&#10;有形固定資産減価償却率グラフ枠">
          <a:extLst>
            <a:ext uri="{FF2B5EF4-FFF2-40B4-BE49-F238E27FC236}">
              <a16:creationId xmlns:a16="http://schemas.microsoft.com/office/drawing/2014/main" id="{CC8D4CC4-6D2A-497A-9DDB-DBE72EA656B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89536</xdr:rowOff>
    </xdr:from>
    <xdr:to>
      <xdr:col>85</xdr:col>
      <xdr:colOff>126364</xdr:colOff>
      <xdr:row>86</xdr:row>
      <xdr:rowOff>114300</xdr:rowOff>
    </xdr:to>
    <xdr:cxnSp macro="">
      <xdr:nvCxnSpPr>
        <xdr:cNvPr id="564" name="直線コネクタ 563">
          <a:extLst>
            <a:ext uri="{FF2B5EF4-FFF2-40B4-BE49-F238E27FC236}">
              <a16:creationId xmlns:a16="http://schemas.microsoft.com/office/drawing/2014/main" id="{17606C1F-8C4D-4A14-8CC8-3DAEF7E6BB6F}"/>
            </a:ext>
          </a:extLst>
        </xdr:cNvPr>
        <xdr:cNvCxnSpPr/>
      </xdr:nvCxnSpPr>
      <xdr:spPr>
        <a:xfrm flipV="1">
          <a:off x="16318864" y="13462636"/>
          <a:ext cx="0" cy="1396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65" name="【消防施設】&#10;有形固定資産減価償却率最小値テキスト">
          <a:extLst>
            <a:ext uri="{FF2B5EF4-FFF2-40B4-BE49-F238E27FC236}">
              <a16:creationId xmlns:a16="http://schemas.microsoft.com/office/drawing/2014/main" id="{6F0E96E6-7698-47AA-B43F-795172E90068}"/>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66" name="直線コネクタ 565">
          <a:extLst>
            <a:ext uri="{FF2B5EF4-FFF2-40B4-BE49-F238E27FC236}">
              <a16:creationId xmlns:a16="http://schemas.microsoft.com/office/drawing/2014/main" id="{80DCBC8F-BAF5-4021-B7CA-50E83DA06042}"/>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36213</xdr:rowOff>
    </xdr:from>
    <xdr:ext cx="405111" cy="259045"/>
    <xdr:sp macro="" textlink="">
      <xdr:nvSpPr>
        <xdr:cNvPr id="567" name="【消防施設】&#10;有形固定資産減価償却率最大値テキスト">
          <a:extLst>
            <a:ext uri="{FF2B5EF4-FFF2-40B4-BE49-F238E27FC236}">
              <a16:creationId xmlns:a16="http://schemas.microsoft.com/office/drawing/2014/main" id="{5560D40C-A3DA-46EE-827A-895CF641A479}"/>
            </a:ext>
          </a:extLst>
        </xdr:cNvPr>
        <xdr:cNvSpPr txBox="1"/>
      </xdr:nvSpPr>
      <xdr:spPr>
        <a:xfrm>
          <a:off x="16357600" y="1323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89536</xdr:rowOff>
    </xdr:from>
    <xdr:to>
      <xdr:col>86</xdr:col>
      <xdr:colOff>25400</xdr:colOff>
      <xdr:row>78</xdr:row>
      <xdr:rowOff>89536</xdr:rowOff>
    </xdr:to>
    <xdr:cxnSp macro="">
      <xdr:nvCxnSpPr>
        <xdr:cNvPr id="568" name="直線コネクタ 567">
          <a:extLst>
            <a:ext uri="{FF2B5EF4-FFF2-40B4-BE49-F238E27FC236}">
              <a16:creationId xmlns:a16="http://schemas.microsoft.com/office/drawing/2014/main" id="{D0C26D40-DF0E-4099-89F6-1EDBDF8BA96C}"/>
            </a:ext>
          </a:extLst>
        </xdr:cNvPr>
        <xdr:cNvCxnSpPr/>
      </xdr:nvCxnSpPr>
      <xdr:spPr>
        <a:xfrm>
          <a:off x="16230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569" name="【消防施設】&#10;有形固定資産減価償却率平均値テキスト">
          <a:extLst>
            <a:ext uri="{FF2B5EF4-FFF2-40B4-BE49-F238E27FC236}">
              <a16:creationId xmlns:a16="http://schemas.microsoft.com/office/drawing/2014/main" id="{5C9129C5-E063-491E-857E-3F6B7D3AD2AE}"/>
            </a:ext>
          </a:extLst>
        </xdr:cNvPr>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570" name="フローチャート: 判断 569">
          <a:extLst>
            <a:ext uri="{FF2B5EF4-FFF2-40B4-BE49-F238E27FC236}">
              <a16:creationId xmlns:a16="http://schemas.microsoft.com/office/drawing/2014/main" id="{99C35CCB-AA32-41A5-B817-B13A093FE9DE}"/>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40639</xdr:rowOff>
    </xdr:from>
    <xdr:to>
      <xdr:col>81</xdr:col>
      <xdr:colOff>101600</xdr:colOff>
      <xdr:row>82</xdr:row>
      <xdr:rowOff>142239</xdr:rowOff>
    </xdr:to>
    <xdr:sp macro="" textlink="">
      <xdr:nvSpPr>
        <xdr:cNvPr id="571" name="フローチャート: 判断 570">
          <a:extLst>
            <a:ext uri="{FF2B5EF4-FFF2-40B4-BE49-F238E27FC236}">
              <a16:creationId xmlns:a16="http://schemas.microsoft.com/office/drawing/2014/main" id="{F47A398A-4ADA-4EB5-8803-B72CECC1B862}"/>
            </a:ext>
          </a:extLst>
        </xdr:cNvPr>
        <xdr:cNvSpPr/>
      </xdr:nvSpPr>
      <xdr:spPr>
        <a:xfrm>
          <a:off x="15430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137795</xdr:rowOff>
    </xdr:from>
    <xdr:to>
      <xdr:col>76</xdr:col>
      <xdr:colOff>165100</xdr:colOff>
      <xdr:row>83</xdr:row>
      <xdr:rowOff>67945</xdr:rowOff>
    </xdr:to>
    <xdr:sp macro="" textlink="">
      <xdr:nvSpPr>
        <xdr:cNvPr id="572" name="フローチャート: 判断 571">
          <a:extLst>
            <a:ext uri="{FF2B5EF4-FFF2-40B4-BE49-F238E27FC236}">
              <a16:creationId xmlns:a16="http://schemas.microsoft.com/office/drawing/2014/main" id="{CF8ED7B8-CD54-4F3F-99B4-097F0561A676}"/>
            </a:ext>
          </a:extLst>
        </xdr:cNvPr>
        <xdr:cNvSpPr/>
      </xdr:nvSpPr>
      <xdr:spPr>
        <a:xfrm>
          <a:off x="14541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27305</xdr:rowOff>
    </xdr:from>
    <xdr:to>
      <xdr:col>72</xdr:col>
      <xdr:colOff>38100</xdr:colOff>
      <xdr:row>83</xdr:row>
      <xdr:rowOff>128905</xdr:rowOff>
    </xdr:to>
    <xdr:sp macro="" textlink="">
      <xdr:nvSpPr>
        <xdr:cNvPr id="573" name="フローチャート: 判断 572">
          <a:extLst>
            <a:ext uri="{FF2B5EF4-FFF2-40B4-BE49-F238E27FC236}">
              <a16:creationId xmlns:a16="http://schemas.microsoft.com/office/drawing/2014/main" id="{9632536F-E2D5-4283-B38C-DF7150B444B7}"/>
            </a:ext>
          </a:extLst>
        </xdr:cNvPr>
        <xdr:cNvSpPr/>
      </xdr:nvSpPr>
      <xdr:spPr>
        <a:xfrm>
          <a:off x="136525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23495</xdr:rowOff>
    </xdr:from>
    <xdr:to>
      <xdr:col>67</xdr:col>
      <xdr:colOff>101600</xdr:colOff>
      <xdr:row>83</xdr:row>
      <xdr:rowOff>125095</xdr:rowOff>
    </xdr:to>
    <xdr:sp macro="" textlink="">
      <xdr:nvSpPr>
        <xdr:cNvPr id="574" name="フローチャート: 判断 573">
          <a:extLst>
            <a:ext uri="{FF2B5EF4-FFF2-40B4-BE49-F238E27FC236}">
              <a16:creationId xmlns:a16="http://schemas.microsoft.com/office/drawing/2014/main" id="{1EC597B4-592C-4CE5-AE1D-27D9388554C6}"/>
            </a:ext>
          </a:extLst>
        </xdr:cNvPr>
        <xdr:cNvSpPr/>
      </xdr:nvSpPr>
      <xdr:spPr>
        <a:xfrm>
          <a:off x="12763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8BDA6259-EA90-488E-9188-DCA314A6A3E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AFCC8CFA-E30B-408F-834E-E9A7DCE6588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90C81334-19DA-4698-919D-F9F3271B8A1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45439AD4-7394-4B67-82CE-6D97F5232A4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4E6168F7-A8C0-4935-AF55-1EBB2C56FC9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50164</xdr:rowOff>
    </xdr:from>
    <xdr:to>
      <xdr:col>85</xdr:col>
      <xdr:colOff>177800</xdr:colOff>
      <xdr:row>82</xdr:row>
      <xdr:rowOff>151764</xdr:rowOff>
    </xdr:to>
    <xdr:sp macro="" textlink="">
      <xdr:nvSpPr>
        <xdr:cNvPr id="580" name="楕円 579">
          <a:extLst>
            <a:ext uri="{FF2B5EF4-FFF2-40B4-BE49-F238E27FC236}">
              <a16:creationId xmlns:a16="http://schemas.microsoft.com/office/drawing/2014/main" id="{779209C8-0269-4800-AE3F-7C5A301D65C5}"/>
            </a:ext>
          </a:extLst>
        </xdr:cNvPr>
        <xdr:cNvSpPr/>
      </xdr:nvSpPr>
      <xdr:spPr>
        <a:xfrm>
          <a:off x="162687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28591</xdr:rowOff>
    </xdr:from>
    <xdr:ext cx="405111" cy="259045"/>
    <xdr:sp macro="" textlink="">
      <xdr:nvSpPr>
        <xdr:cNvPr id="581" name="【消防施設】&#10;有形固定資産減価償却率該当値テキスト">
          <a:extLst>
            <a:ext uri="{FF2B5EF4-FFF2-40B4-BE49-F238E27FC236}">
              <a16:creationId xmlns:a16="http://schemas.microsoft.com/office/drawing/2014/main" id="{F0AA718E-8D8E-4DEA-8D8A-D4655F286E2A}"/>
            </a:ext>
          </a:extLst>
        </xdr:cNvPr>
        <xdr:cNvSpPr txBox="1"/>
      </xdr:nvSpPr>
      <xdr:spPr>
        <a:xfrm>
          <a:off x="16357600"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164464</xdr:rowOff>
    </xdr:from>
    <xdr:to>
      <xdr:col>81</xdr:col>
      <xdr:colOff>101600</xdr:colOff>
      <xdr:row>82</xdr:row>
      <xdr:rowOff>94614</xdr:rowOff>
    </xdr:to>
    <xdr:sp macro="" textlink="">
      <xdr:nvSpPr>
        <xdr:cNvPr id="582" name="楕円 581">
          <a:extLst>
            <a:ext uri="{FF2B5EF4-FFF2-40B4-BE49-F238E27FC236}">
              <a16:creationId xmlns:a16="http://schemas.microsoft.com/office/drawing/2014/main" id="{04D3B2B2-BBD8-4A94-AB97-7CF2E68DF6CE}"/>
            </a:ext>
          </a:extLst>
        </xdr:cNvPr>
        <xdr:cNvSpPr/>
      </xdr:nvSpPr>
      <xdr:spPr>
        <a:xfrm>
          <a:off x="15430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43814</xdr:rowOff>
    </xdr:from>
    <xdr:to>
      <xdr:col>85</xdr:col>
      <xdr:colOff>127000</xdr:colOff>
      <xdr:row>82</xdr:row>
      <xdr:rowOff>100964</xdr:rowOff>
    </xdr:to>
    <xdr:cxnSp macro="">
      <xdr:nvCxnSpPr>
        <xdr:cNvPr id="583" name="直線コネクタ 582">
          <a:extLst>
            <a:ext uri="{FF2B5EF4-FFF2-40B4-BE49-F238E27FC236}">
              <a16:creationId xmlns:a16="http://schemas.microsoft.com/office/drawing/2014/main" id="{267AEDD6-0497-484B-BF18-2FF16AF299E9}"/>
            </a:ext>
          </a:extLst>
        </xdr:cNvPr>
        <xdr:cNvCxnSpPr/>
      </xdr:nvCxnSpPr>
      <xdr:spPr>
        <a:xfrm>
          <a:off x="15481300" y="1410271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133366</xdr:rowOff>
    </xdr:from>
    <xdr:ext cx="405111" cy="259045"/>
    <xdr:sp macro="" textlink="">
      <xdr:nvSpPr>
        <xdr:cNvPr id="584" name="n_1aveValue【消防施設】&#10;有形固定資産減価償却率">
          <a:extLst>
            <a:ext uri="{FF2B5EF4-FFF2-40B4-BE49-F238E27FC236}">
              <a16:creationId xmlns:a16="http://schemas.microsoft.com/office/drawing/2014/main" id="{EB516E17-9BD9-407F-B8CB-AEDF4252379C}"/>
            </a:ext>
          </a:extLst>
        </xdr:cNvPr>
        <xdr:cNvSpPr txBox="1"/>
      </xdr:nvSpPr>
      <xdr:spPr>
        <a:xfrm>
          <a:off x="152660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84472</xdr:rowOff>
    </xdr:from>
    <xdr:ext cx="405111" cy="259045"/>
    <xdr:sp macro="" textlink="">
      <xdr:nvSpPr>
        <xdr:cNvPr id="585" name="n_2aveValue【消防施設】&#10;有形固定資産減価償却率">
          <a:extLst>
            <a:ext uri="{FF2B5EF4-FFF2-40B4-BE49-F238E27FC236}">
              <a16:creationId xmlns:a16="http://schemas.microsoft.com/office/drawing/2014/main" id="{2C85A685-A1B4-4D9E-A706-833BACD3AEFD}"/>
            </a:ext>
          </a:extLst>
        </xdr:cNvPr>
        <xdr:cNvSpPr txBox="1"/>
      </xdr:nvSpPr>
      <xdr:spPr>
        <a:xfrm>
          <a:off x="14389744"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145432</xdr:rowOff>
    </xdr:from>
    <xdr:ext cx="405111" cy="259045"/>
    <xdr:sp macro="" textlink="">
      <xdr:nvSpPr>
        <xdr:cNvPr id="586" name="n_3aveValue【消防施設】&#10;有形固定資産減価償却率">
          <a:extLst>
            <a:ext uri="{FF2B5EF4-FFF2-40B4-BE49-F238E27FC236}">
              <a16:creationId xmlns:a16="http://schemas.microsoft.com/office/drawing/2014/main" id="{DEA036CF-8AAD-4CEA-B233-57CD13D30D7F}"/>
            </a:ext>
          </a:extLst>
        </xdr:cNvPr>
        <xdr:cNvSpPr txBox="1"/>
      </xdr:nvSpPr>
      <xdr:spPr>
        <a:xfrm>
          <a:off x="13500744" y="1403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141622</xdr:rowOff>
    </xdr:from>
    <xdr:ext cx="405111" cy="259045"/>
    <xdr:sp macro="" textlink="">
      <xdr:nvSpPr>
        <xdr:cNvPr id="587" name="n_4aveValue【消防施設】&#10;有形固定資産減価償却率">
          <a:extLst>
            <a:ext uri="{FF2B5EF4-FFF2-40B4-BE49-F238E27FC236}">
              <a16:creationId xmlns:a16="http://schemas.microsoft.com/office/drawing/2014/main" id="{926CE31E-54A5-48E9-891F-430F4733E004}"/>
            </a:ext>
          </a:extLst>
        </xdr:cNvPr>
        <xdr:cNvSpPr txBox="1"/>
      </xdr:nvSpPr>
      <xdr:spPr>
        <a:xfrm>
          <a:off x="12611744" y="1402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111141</xdr:rowOff>
    </xdr:from>
    <xdr:ext cx="405111" cy="259045"/>
    <xdr:sp macro="" textlink="">
      <xdr:nvSpPr>
        <xdr:cNvPr id="588" name="n_1mainValue【消防施設】&#10;有形固定資産減価償却率">
          <a:extLst>
            <a:ext uri="{FF2B5EF4-FFF2-40B4-BE49-F238E27FC236}">
              <a16:creationId xmlns:a16="http://schemas.microsoft.com/office/drawing/2014/main" id="{912FEE6F-066C-4A05-9B14-0A78A536C1DE}"/>
            </a:ext>
          </a:extLst>
        </xdr:cNvPr>
        <xdr:cNvSpPr txBox="1"/>
      </xdr:nvSpPr>
      <xdr:spPr>
        <a:xfrm>
          <a:off x="15266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9" name="正方形/長方形 588">
          <a:extLst>
            <a:ext uri="{FF2B5EF4-FFF2-40B4-BE49-F238E27FC236}">
              <a16:creationId xmlns:a16="http://schemas.microsoft.com/office/drawing/2014/main" id="{708B12A3-21AC-44ED-A1FD-3B43481E60F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0" name="正方形/長方形 589">
          <a:extLst>
            <a:ext uri="{FF2B5EF4-FFF2-40B4-BE49-F238E27FC236}">
              <a16:creationId xmlns:a16="http://schemas.microsoft.com/office/drawing/2014/main" id="{86017AA6-BF80-4EFD-AB98-D499BBE116D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1" name="正方形/長方形 590">
          <a:extLst>
            <a:ext uri="{FF2B5EF4-FFF2-40B4-BE49-F238E27FC236}">
              <a16:creationId xmlns:a16="http://schemas.microsoft.com/office/drawing/2014/main" id="{BB9EB7B6-04B8-4116-BB4F-E2F4C85F5C3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2" name="正方形/長方形 591">
          <a:extLst>
            <a:ext uri="{FF2B5EF4-FFF2-40B4-BE49-F238E27FC236}">
              <a16:creationId xmlns:a16="http://schemas.microsoft.com/office/drawing/2014/main" id="{1BE93D3D-4B90-419C-9803-AFBF61CA2F5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3" name="正方形/長方形 592">
          <a:extLst>
            <a:ext uri="{FF2B5EF4-FFF2-40B4-BE49-F238E27FC236}">
              <a16:creationId xmlns:a16="http://schemas.microsoft.com/office/drawing/2014/main" id="{982B7FB1-20E7-49C5-B9DB-F9A24499DA5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4" name="正方形/長方形 593">
          <a:extLst>
            <a:ext uri="{FF2B5EF4-FFF2-40B4-BE49-F238E27FC236}">
              <a16:creationId xmlns:a16="http://schemas.microsoft.com/office/drawing/2014/main" id="{44093556-D797-4CC4-8C67-296189A0A40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5" name="正方形/長方形 594">
          <a:extLst>
            <a:ext uri="{FF2B5EF4-FFF2-40B4-BE49-F238E27FC236}">
              <a16:creationId xmlns:a16="http://schemas.microsoft.com/office/drawing/2014/main" id="{3B611590-CE67-41A8-B251-4BD3DAA2C59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6" name="正方形/長方形 595">
          <a:extLst>
            <a:ext uri="{FF2B5EF4-FFF2-40B4-BE49-F238E27FC236}">
              <a16:creationId xmlns:a16="http://schemas.microsoft.com/office/drawing/2014/main" id="{7BA9B314-CD82-466E-9956-C8699DBE5A8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7" name="テキスト ボックス 596">
          <a:extLst>
            <a:ext uri="{FF2B5EF4-FFF2-40B4-BE49-F238E27FC236}">
              <a16:creationId xmlns:a16="http://schemas.microsoft.com/office/drawing/2014/main" id="{30812B43-44D3-45DC-927F-123C36FFCEB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8" name="直線コネクタ 597">
          <a:extLst>
            <a:ext uri="{FF2B5EF4-FFF2-40B4-BE49-F238E27FC236}">
              <a16:creationId xmlns:a16="http://schemas.microsoft.com/office/drawing/2014/main" id="{D8120EAF-D8BD-4F0E-B015-BE9E6BB2E68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9" name="直線コネクタ 598">
          <a:extLst>
            <a:ext uri="{FF2B5EF4-FFF2-40B4-BE49-F238E27FC236}">
              <a16:creationId xmlns:a16="http://schemas.microsoft.com/office/drawing/2014/main" id="{B64E47D8-49C7-4F42-949A-F0A8101BFC26}"/>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0" name="テキスト ボックス 599">
          <a:extLst>
            <a:ext uri="{FF2B5EF4-FFF2-40B4-BE49-F238E27FC236}">
              <a16:creationId xmlns:a16="http://schemas.microsoft.com/office/drawing/2014/main" id="{D34EC473-92D4-4573-95F2-26FE2C772E8E}"/>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1" name="直線コネクタ 600">
          <a:extLst>
            <a:ext uri="{FF2B5EF4-FFF2-40B4-BE49-F238E27FC236}">
              <a16:creationId xmlns:a16="http://schemas.microsoft.com/office/drawing/2014/main" id="{B55428CE-F051-43D2-B068-C17390EED88F}"/>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2" name="テキスト ボックス 601">
          <a:extLst>
            <a:ext uri="{FF2B5EF4-FFF2-40B4-BE49-F238E27FC236}">
              <a16:creationId xmlns:a16="http://schemas.microsoft.com/office/drawing/2014/main" id="{59DE511D-AB16-4396-8823-8E49F511E298}"/>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3" name="直線コネクタ 602">
          <a:extLst>
            <a:ext uri="{FF2B5EF4-FFF2-40B4-BE49-F238E27FC236}">
              <a16:creationId xmlns:a16="http://schemas.microsoft.com/office/drawing/2014/main" id="{3264E619-3E0F-49BE-B00A-49776CD3D6EA}"/>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4" name="テキスト ボックス 603">
          <a:extLst>
            <a:ext uri="{FF2B5EF4-FFF2-40B4-BE49-F238E27FC236}">
              <a16:creationId xmlns:a16="http://schemas.microsoft.com/office/drawing/2014/main" id="{838518A1-A551-4DBF-A9F7-4F845BFE779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5" name="直線コネクタ 604">
          <a:extLst>
            <a:ext uri="{FF2B5EF4-FFF2-40B4-BE49-F238E27FC236}">
              <a16:creationId xmlns:a16="http://schemas.microsoft.com/office/drawing/2014/main" id="{EB5FAB61-077F-4D3C-9C05-D0F4771DC18C}"/>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6" name="テキスト ボックス 605">
          <a:extLst>
            <a:ext uri="{FF2B5EF4-FFF2-40B4-BE49-F238E27FC236}">
              <a16:creationId xmlns:a16="http://schemas.microsoft.com/office/drawing/2014/main" id="{C850CD94-B1F2-44DB-9296-E7B443D1EC28}"/>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a:extLst>
            <a:ext uri="{FF2B5EF4-FFF2-40B4-BE49-F238E27FC236}">
              <a16:creationId xmlns:a16="http://schemas.microsoft.com/office/drawing/2014/main" id="{7371C93C-0DE9-4262-9150-C94A23A2CCF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a:extLst>
            <a:ext uri="{FF2B5EF4-FFF2-40B4-BE49-F238E27FC236}">
              <a16:creationId xmlns:a16="http://schemas.microsoft.com/office/drawing/2014/main" id="{FFDC1401-6DF3-41EC-9EA2-4A1B1989814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消防施設】&#10;一人当たり面積グラフ枠">
          <a:extLst>
            <a:ext uri="{FF2B5EF4-FFF2-40B4-BE49-F238E27FC236}">
              <a16:creationId xmlns:a16="http://schemas.microsoft.com/office/drawing/2014/main" id="{E6E5A7A1-FA28-41CC-AFF2-B8909BBFCCA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99822</xdr:rowOff>
    </xdr:from>
    <xdr:to>
      <xdr:col>116</xdr:col>
      <xdr:colOff>62864</xdr:colOff>
      <xdr:row>86</xdr:row>
      <xdr:rowOff>24385</xdr:rowOff>
    </xdr:to>
    <xdr:cxnSp macro="">
      <xdr:nvCxnSpPr>
        <xdr:cNvPr id="610" name="直線コネクタ 609">
          <a:extLst>
            <a:ext uri="{FF2B5EF4-FFF2-40B4-BE49-F238E27FC236}">
              <a16:creationId xmlns:a16="http://schemas.microsoft.com/office/drawing/2014/main" id="{98999F78-3544-4B13-9AE1-5C4E367D3D9F}"/>
            </a:ext>
          </a:extLst>
        </xdr:cNvPr>
        <xdr:cNvCxnSpPr/>
      </xdr:nvCxnSpPr>
      <xdr:spPr>
        <a:xfrm flipV="1">
          <a:off x="22160864" y="13301472"/>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11" name="【消防施設】&#10;一人当たり面積最小値テキスト">
          <a:extLst>
            <a:ext uri="{FF2B5EF4-FFF2-40B4-BE49-F238E27FC236}">
              <a16:creationId xmlns:a16="http://schemas.microsoft.com/office/drawing/2014/main" id="{521644E1-5879-4019-BD86-3E534C2A7598}"/>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12" name="直線コネクタ 611">
          <a:extLst>
            <a:ext uri="{FF2B5EF4-FFF2-40B4-BE49-F238E27FC236}">
              <a16:creationId xmlns:a16="http://schemas.microsoft.com/office/drawing/2014/main" id="{0C3C4034-896B-49DE-BE5B-BA701E32EC2B}"/>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46499</xdr:rowOff>
    </xdr:from>
    <xdr:ext cx="469744" cy="259045"/>
    <xdr:sp macro="" textlink="">
      <xdr:nvSpPr>
        <xdr:cNvPr id="613" name="【消防施設】&#10;一人当たり面積最大値テキスト">
          <a:extLst>
            <a:ext uri="{FF2B5EF4-FFF2-40B4-BE49-F238E27FC236}">
              <a16:creationId xmlns:a16="http://schemas.microsoft.com/office/drawing/2014/main" id="{627669BC-F603-487A-9BF3-9CEB67FC3CC8}"/>
            </a:ext>
          </a:extLst>
        </xdr:cNvPr>
        <xdr:cNvSpPr txBox="1"/>
      </xdr:nvSpPr>
      <xdr:spPr>
        <a:xfrm>
          <a:off x="22199600" y="1307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99822</xdr:rowOff>
    </xdr:from>
    <xdr:to>
      <xdr:col>116</xdr:col>
      <xdr:colOff>152400</xdr:colOff>
      <xdr:row>77</xdr:row>
      <xdr:rowOff>99822</xdr:rowOff>
    </xdr:to>
    <xdr:cxnSp macro="">
      <xdr:nvCxnSpPr>
        <xdr:cNvPr id="614" name="直線コネクタ 613">
          <a:extLst>
            <a:ext uri="{FF2B5EF4-FFF2-40B4-BE49-F238E27FC236}">
              <a16:creationId xmlns:a16="http://schemas.microsoft.com/office/drawing/2014/main" id="{E67B9283-A738-4FF0-8622-BC988F1B524F}"/>
            </a:ext>
          </a:extLst>
        </xdr:cNvPr>
        <xdr:cNvCxnSpPr/>
      </xdr:nvCxnSpPr>
      <xdr:spPr>
        <a:xfrm>
          <a:off x="22072600" y="1330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43451</xdr:rowOff>
    </xdr:from>
    <xdr:ext cx="469744" cy="259045"/>
    <xdr:sp macro="" textlink="">
      <xdr:nvSpPr>
        <xdr:cNvPr id="615" name="【消防施設】&#10;一人当たり面積平均値テキスト">
          <a:extLst>
            <a:ext uri="{FF2B5EF4-FFF2-40B4-BE49-F238E27FC236}">
              <a16:creationId xmlns:a16="http://schemas.microsoft.com/office/drawing/2014/main" id="{DD6836F7-348A-484F-BFB2-20ABE699FDBA}"/>
            </a:ext>
          </a:extLst>
        </xdr:cNvPr>
        <xdr:cNvSpPr txBox="1"/>
      </xdr:nvSpPr>
      <xdr:spPr>
        <a:xfrm>
          <a:off x="22199600" y="14445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616" name="フローチャート: 判断 615">
          <a:extLst>
            <a:ext uri="{FF2B5EF4-FFF2-40B4-BE49-F238E27FC236}">
              <a16:creationId xmlns:a16="http://schemas.microsoft.com/office/drawing/2014/main" id="{EF9307A2-5979-4FAB-9AAE-3486D26F97F2}"/>
            </a:ext>
          </a:extLst>
        </xdr:cNvPr>
        <xdr:cNvSpPr/>
      </xdr:nvSpPr>
      <xdr:spPr>
        <a:xfrm>
          <a:off x="221107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78739</xdr:rowOff>
    </xdr:from>
    <xdr:to>
      <xdr:col>112</xdr:col>
      <xdr:colOff>38100</xdr:colOff>
      <xdr:row>84</xdr:row>
      <xdr:rowOff>8889</xdr:rowOff>
    </xdr:to>
    <xdr:sp macro="" textlink="">
      <xdr:nvSpPr>
        <xdr:cNvPr id="617" name="フローチャート: 判断 616">
          <a:extLst>
            <a:ext uri="{FF2B5EF4-FFF2-40B4-BE49-F238E27FC236}">
              <a16:creationId xmlns:a16="http://schemas.microsoft.com/office/drawing/2014/main" id="{0D573EE3-A9BE-4589-A24E-C7501F513DB8}"/>
            </a:ext>
          </a:extLst>
        </xdr:cNvPr>
        <xdr:cNvSpPr/>
      </xdr:nvSpPr>
      <xdr:spPr>
        <a:xfrm>
          <a:off x="212725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85598</xdr:rowOff>
    </xdr:from>
    <xdr:to>
      <xdr:col>107</xdr:col>
      <xdr:colOff>101600</xdr:colOff>
      <xdr:row>84</xdr:row>
      <xdr:rowOff>15748</xdr:rowOff>
    </xdr:to>
    <xdr:sp macro="" textlink="">
      <xdr:nvSpPr>
        <xdr:cNvPr id="618" name="フローチャート: 判断 617">
          <a:extLst>
            <a:ext uri="{FF2B5EF4-FFF2-40B4-BE49-F238E27FC236}">
              <a16:creationId xmlns:a16="http://schemas.microsoft.com/office/drawing/2014/main" id="{347F6D5D-7076-45DD-A0F8-F94B2A963EE2}"/>
            </a:ext>
          </a:extLst>
        </xdr:cNvPr>
        <xdr:cNvSpPr/>
      </xdr:nvSpPr>
      <xdr:spPr>
        <a:xfrm>
          <a:off x="20383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619" name="フローチャート: 判断 618">
          <a:extLst>
            <a:ext uri="{FF2B5EF4-FFF2-40B4-BE49-F238E27FC236}">
              <a16:creationId xmlns:a16="http://schemas.microsoft.com/office/drawing/2014/main" id="{640E863C-2EE2-4397-BC9D-CD6E511D6818}"/>
            </a:ext>
          </a:extLst>
        </xdr:cNvPr>
        <xdr:cNvSpPr/>
      </xdr:nvSpPr>
      <xdr:spPr>
        <a:xfrm>
          <a:off x="19494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76454</xdr:rowOff>
    </xdr:from>
    <xdr:to>
      <xdr:col>98</xdr:col>
      <xdr:colOff>38100</xdr:colOff>
      <xdr:row>84</xdr:row>
      <xdr:rowOff>6604</xdr:rowOff>
    </xdr:to>
    <xdr:sp macro="" textlink="">
      <xdr:nvSpPr>
        <xdr:cNvPr id="620" name="フローチャート: 判断 619">
          <a:extLst>
            <a:ext uri="{FF2B5EF4-FFF2-40B4-BE49-F238E27FC236}">
              <a16:creationId xmlns:a16="http://schemas.microsoft.com/office/drawing/2014/main" id="{C2088CF9-2AE4-4A71-BF67-C11F08E7264F}"/>
            </a:ext>
          </a:extLst>
        </xdr:cNvPr>
        <xdr:cNvSpPr/>
      </xdr:nvSpPr>
      <xdr:spPr>
        <a:xfrm>
          <a:off x="186055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12CE1D99-EAF2-4E1A-85D4-0DF22A0A2AD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66F4CDF4-1D61-4638-86C4-1F11925E41D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5BDC9838-4761-40AE-B98C-8C90979E315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20547D85-549C-47D5-A436-E3819475887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61180FE7-D5A5-46B8-B7DB-D9481111084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44450</xdr:rowOff>
    </xdr:from>
    <xdr:to>
      <xdr:col>116</xdr:col>
      <xdr:colOff>114300</xdr:colOff>
      <xdr:row>84</xdr:row>
      <xdr:rowOff>146050</xdr:rowOff>
    </xdr:to>
    <xdr:sp macro="" textlink="">
      <xdr:nvSpPr>
        <xdr:cNvPr id="626" name="楕円 625">
          <a:extLst>
            <a:ext uri="{FF2B5EF4-FFF2-40B4-BE49-F238E27FC236}">
              <a16:creationId xmlns:a16="http://schemas.microsoft.com/office/drawing/2014/main" id="{3CB27BF0-3B50-47DB-9E08-389F50B83650}"/>
            </a:ext>
          </a:extLst>
        </xdr:cNvPr>
        <xdr:cNvSpPr/>
      </xdr:nvSpPr>
      <xdr:spPr>
        <a:xfrm>
          <a:off x="221107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67327</xdr:rowOff>
    </xdr:from>
    <xdr:ext cx="469744" cy="259045"/>
    <xdr:sp macro="" textlink="">
      <xdr:nvSpPr>
        <xdr:cNvPr id="627" name="【消防施設】&#10;一人当たり面積該当値テキスト">
          <a:extLst>
            <a:ext uri="{FF2B5EF4-FFF2-40B4-BE49-F238E27FC236}">
              <a16:creationId xmlns:a16="http://schemas.microsoft.com/office/drawing/2014/main" id="{BB0E9864-FABD-445E-BB1C-C9E16B5EAC7B}"/>
            </a:ext>
          </a:extLst>
        </xdr:cNvPr>
        <xdr:cNvSpPr txBox="1"/>
      </xdr:nvSpPr>
      <xdr:spPr>
        <a:xfrm>
          <a:off x="22199600" y="1429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42163</xdr:rowOff>
    </xdr:from>
    <xdr:to>
      <xdr:col>112</xdr:col>
      <xdr:colOff>38100</xdr:colOff>
      <xdr:row>84</xdr:row>
      <xdr:rowOff>143763</xdr:rowOff>
    </xdr:to>
    <xdr:sp macro="" textlink="">
      <xdr:nvSpPr>
        <xdr:cNvPr id="628" name="楕円 627">
          <a:extLst>
            <a:ext uri="{FF2B5EF4-FFF2-40B4-BE49-F238E27FC236}">
              <a16:creationId xmlns:a16="http://schemas.microsoft.com/office/drawing/2014/main" id="{C6FDDFBD-B89C-4633-B399-8EF948AC77DC}"/>
            </a:ext>
          </a:extLst>
        </xdr:cNvPr>
        <xdr:cNvSpPr/>
      </xdr:nvSpPr>
      <xdr:spPr>
        <a:xfrm>
          <a:off x="21272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92963</xdr:rowOff>
    </xdr:from>
    <xdr:to>
      <xdr:col>116</xdr:col>
      <xdr:colOff>63500</xdr:colOff>
      <xdr:row>84</xdr:row>
      <xdr:rowOff>95250</xdr:rowOff>
    </xdr:to>
    <xdr:cxnSp macro="">
      <xdr:nvCxnSpPr>
        <xdr:cNvPr id="629" name="直線コネクタ 628">
          <a:extLst>
            <a:ext uri="{FF2B5EF4-FFF2-40B4-BE49-F238E27FC236}">
              <a16:creationId xmlns:a16="http://schemas.microsoft.com/office/drawing/2014/main" id="{5AECF8C7-A7A8-4327-9025-5D536EE601A6}"/>
            </a:ext>
          </a:extLst>
        </xdr:cNvPr>
        <xdr:cNvCxnSpPr/>
      </xdr:nvCxnSpPr>
      <xdr:spPr>
        <a:xfrm>
          <a:off x="21323300" y="14494763"/>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25416</xdr:rowOff>
    </xdr:from>
    <xdr:ext cx="469744" cy="259045"/>
    <xdr:sp macro="" textlink="">
      <xdr:nvSpPr>
        <xdr:cNvPr id="630" name="n_1aveValue【消防施設】&#10;一人当たり面積">
          <a:extLst>
            <a:ext uri="{FF2B5EF4-FFF2-40B4-BE49-F238E27FC236}">
              <a16:creationId xmlns:a16="http://schemas.microsoft.com/office/drawing/2014/main" id="{F127332D-A193-452C-9FE6-6C2EE9C19E24}"/>
            </a:ext>
          </a:extLst>
        </xdr:cNvPr>
        <xdr:cNvSpPr txBox="1"/>
      </xdr:nvSpPr>
      <xdr:spPr>
        <a:xfrm>
          <a:off x="21075727" y="1408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32275</xdr:rowOff>
    </xdr:from>
    <xdr:ext cx="469744" cy="259045"/>
    <xdr:sp macro="" textlink="">
      <xdr:nvSpPr>
        <xdr:cNvPr id="631" name="n_2aveValue【消防施設】&#10;一人当たり面積">
          <a:extLst>
            <a:ext uri="{FF2B5EF4-FFF2-40B4-BE49-F238E27FC236}">
              <a16:creationId xmlns:a16="http://schemas.microsoft.com/office/drawing/2014/main" id="{849C0A02-4D4E-4343-85CD-BD454DB15FC2}"/>
            </a:ext>
          </a:extLst>
        </xdr:cNvPr>
        <xdr:cNvSpPr txBox="1"/>
      </xdr:nvSpPr>
      <xdr:spPr>
        <a:xfrm>
          <a:off x="20199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32275</xdr:rowOff>
    </xdr:from>
    <xdr:ext cx="469744" cy="259045"/>
    <xdr:sp macro="" textlink="">
      <xdr:nvSpPr>
        <xdr:cNvPr id="632" name="n_3aveValue【消防施設】&#10;一人当たり面積">
          <a:extLst>
            <a:ext uri="{FF2B5EF4-FFF2-40B4-BE49-F238E27FC236}">
              <a16:creationId xmlns:a16="http://schemas.microsoft.com/office/drawing/2014/main" id="{87EAE1E9-6AF6-43B2-AF6E-874041DDE00A}"/>
            </a:ext>
          </a:extLst>
        </xdr:cNvPr>
        <xdr:cNvSpPr txBox="1"/>
      </xdr:nvSpPr>
      <xdr:spPr>
        <a:xfrm>
          <a:off x="19310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23131</xdr:rowOff>
    </xdr:from>
    <xdr:ext cx="469744" cy="259045"/>
    <xdr:sp macro="" textlink="">
      <xdr:nvSpPr>
        <xdr:cNvPr id="633" name="n_4aveValue【消防施設】&#10;一人当たり面積">
          <a:extLst>
            <a:ext uri="{FF2B5EF4-FFF2-40B4-BE49-F238E27FC236}">
              <a16:creationId xmlns:a16="http://schemas.microsoft.com/office/drawing/2014/main" id="{369638BE-2C5B-4EC1-8DDA-9DBF734DB6D8}"/>
            </a:ext>
          </a:extLst>
        </xdr:cNvPr>
        <xdr:cNvSpPr txBox="1"/>
      </xdr:nvSpPr>
      <xdr:spPr>
        <a:xfrm>
          <a:off x="184214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134890</xdr:rowOff>
    </xdr:from>
    <xdr:ext cx="469744" cy="259045"/>
    <xdr:sp macro="" textlink="">
      <xdr:nvSpPr>
        <xdr:cNvPr id="634" name="n_1mainValue【消防施設】&#10;一人当たり面積">
          <a:extLst>
            <a:ext uri="{FF2B5EF4-FFF2-40B4-BE49-F238E27FC236}">
              <a16:creationId xmlns:a16="http://schemas.microsoft.com/office/drawing/2014/main" id="{BEDF4775-8418-4A70-B4B9-3D870403D3F5}"/>
            </a:ext>
          </a:extLst>
        </xdr:cNvPr>
        <xdr:cNvSpPr txBox="1"/>
      </xdr:nvSpPr>
      <xdr:spPr>
        <a:xfrm>
          <a:off x="21075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a:extLst>
            <a:ext uri="{FF2B5EF4-FFF2-40B4-BE49-F238E27FC236}">
              <a16:creationId xmlns:a16="http://schemas.microsoft.com/office/drawing/2014/main" id="{CAF59B3D-43C4-4F91-BA3C-A503511D0B9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a:extLst>
            <a:ext uri="{FF2B5EF4-FFF2-40B4-BE49-F238E27FC236}">
              <a16:creationId xmlns:a16="http://schemas.microsoft.com/office/drawing/2014/main" id="{4E0FA25C-737F-431D-91AD-3621ABCC43A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a:extLst>
            <a:ext uri="{FF2B5EF4-FFF2-40B4-BE49-F238E27FC236}">
              <a16:creationId xmlns:a16="http://schemas.microsoft.com/office/drawing/2014/main" id="{820C1CC9-EFA4-4131-BF10-AC9B16C3652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a:extLst>
            <a:ext uri="{FF2B5EF4-FFF2-40B4-BE49-F238E27FC236}">
              <a16:creationId xmlns:a16="http://schemas.microsoft.com/office/drawing/2014/main" id="{E1BE234C-2FB7-46B2-A0DB-136C6C1AD89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a:extLst>
            <a:ext uri="{FF2B5EF4-FFF2-40B4-BE49-F238E27FC236}">
              <a16:creationId xmlns:a16="http://schemas.microsoft.com/office/drawing/2014/main" id="{CFFD3733-E670-4938-9F95-2A7E1906D0A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a:extLst>
            <a:ext uri="{FF2B5EF4-FFF2-40B4-BE49-F238E27FC236}">
              <a16:creationId xmlns:a16="http://schemas.microsoft.com/office/drawing/2014/main" id="{F21072BD-EBE3-4EE6-B041-13E4B58B72C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a:extLst>
            <a:ext uri="{FF2B5EF4-FFF2-40B4-BE49-F238E27FC236}">
              <a16:creationId xmlns:a16="http://schemas.microsoft.com/office/drawing/2014/main" id="{2AD4131D-BD9D-4BEC-B6CB-554D5D088DD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a:extLst>
            <a:ext uri="{FF2B5EF4-FFF2-40B4-BE49-F238E27FC236}">
              <a16:creationId xmlns:a16="http://schemas.microsoft.com/office/drawing/2014/main" id="{02BDC075-C910-4515-B97E-95BEC5185E3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3" name="テキスト ボックス 642">
          <a:extLst>
            <a:ext uri="{FF2B5EF4-FFF2-40B4-BE49-F238E27FC236}">
              <a16:creationId xmlns:a16="http://schemas.microsoft.com/office/drawing/2014/main" id="{F92E01BC-8464-4C8C-BD3E-036E283DB43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4" name="直線コネクタ 643">
          <a:extLst>
            <a:ext uri="{FF2B5EF4-FFF2-40B4-BE49-F238E27FC236}">
              <a16:creationId xmlns:a16="http://schemas.microsoft.com/office/drawing/2014/main" id="{56D21B0D-CD6D-4881-8EB9-AEE8345C9CC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5" name="テキスト ボックス 644">
          <a:extLst>
            <a:ext uri="{FF2B5EF4-FFF2-40B4-BE49-F238E27FC236}">
              <a16:creationId xmlns:a16="http://schemas.microsoft.com/office/drawing/2014/main" id="{9113B1BC-C292-4342-AE4C-B8BA89E777F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6" name="直線コネクタ 645">
          <a:extLst>
            <a:ext uri="{FF2B5EF4-FFF2-40B4-BE49-F238E27FC236}">
              <a16:creationId xmlns:a16="http://schemas.microsoft.com/office/drawing/2014/main" id="{1DDBD342-CD49-441A-A21D-59D2B8E85F6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7" name="テキスト ボックス 646">
          <a:extLst>
            <a:ext uri="{FF2B5EF4-FFF2-40B4-BE49-F238E27FC236}">
              <a16:creationId xmlns:a16="http://schemas.microsoft.com/office/drawing/2014/main" id="{B7718627-1B02-4707-B08E-129915B93F7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8" name="直線コネクタ 647">
          <a:extLst>
            <a:ext uri="{FF2B5EF4-FFF2-40B4-BE49-F238E27FC236}">
              <a16:creationId xmlns:a16="http://schemas.microsoft.com/office/drawing/2014/main" id="{A13BF881-E926-403D-95DD-6F98DB30FD0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9" name="テキスト ボックス 648">
          <a:extLst>
            <a:ext uri="{FF2B5EF4-FFF2-40B4-BE49-F238E27FC236}">
              <a16:creationId xmlns:a16="http://schemas.microsoft.com/office/drawing/2014/main" id="{9E8F0FB4-9E1C-4C1B-A7D0-FE8FD5651FB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0" name="直線コネクタ 649">
          <a:extLst>
            <a:ext uri="{FF2B5EF4-FFF2-40B4-BE49-F238E27FC236}">
              <a16:creationId xmlns:a16="http://schemas.microsoft.com/office/drawing/2014/main" id="{D70C9AC1-5A75-4D3B-A3BC-8BDC0109F05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1" name="テキスト ボックス 650">
          <a:extLst>
            <a:ext uri="{FF2B5EF4-FFF2-40B4-BE49-F238E27FC236}">
              <a16:creationId xmlns:a16="http://schemas.microsoft.com/office/drawing/2014/main" id="{E924D154-B045-4DAD-9283-CD4D40DE9C0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2" name="直線コネクタ 651">
          <a:extLst>
            <a:ext uri="{FF2B5EF4-FFF2-40B4-BE49-F238E27FC236}">
              <a16:creationId xmlns:a16="http://schemas.microsoft.com/office/drawing/2014/main" id="{0E689005-A444-4394-BCE6-C159BF2E084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3" name="テキスト ボックス 652">
          <a:extLst>
            <a:ext uri="{FF2B5EF4-FFF2-40B4-BE49-F238E27FC236}">
              <a16:creationId xmlns:a16="http://schemas.microsoft.com/office/drawing/2014/main" id="{BC430B98-A86D-4F8C-B406-F450F3D0E2C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4" name="直線コネクタ 653">
          <a:extLst>
            <a:ext uri="{FF2B5EF4-FFF2-40B4-BE49-F238E27FC236}">
              <a16:creationId xmlns:a16="http://schemas.microsoft.com/office/drawing/2014/main" id="{11DC7E0F-948A-418A-8C0C-11109A7579A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5" name="テキスト ボックス 654">
          <a:extLst>
            <a:ext uri="{FF2B5EF4-FFF2-40B4-BE49-F238E27FC236}">
              <a16:creationId xmlns:a16="http://schemas.microsoft.com/office/drawing/2014/main" id="{8886B832-FE7B-478E-9B5A-620F0D29B52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6" name="直線コネクタ 655">
          <a:extLst>
            <a:ext uri="{FF2B5EF4-FFF2-40B4-BE49-F238E27FC236}">
              <a16:creationId xmlns:a16="http://schemas.microsoft.com/office/drawing/2014/main" id="{15037F1D-0E71-4FBB-B05B-943787FE303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7" name="テキスト ボックス 656">
          <a:extLst>
            <a:ext uri="{FF2B5EF4-FFF2-40B4-BE49-F238E27FC236}">
              <a16:creationId xmlns:a16="http://schemas.microsoft.com/office/drawing/2014/main" id="{47A18F46-B99F-43E4-A0CE-C18E15587EE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AF87C176-9717-4F1B-8046-48B3255B6B3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庁舎】&#10;有形固定資産減価償却率グラフ枠">
          <a:extLst>
            <a:ext uri="{FF2B5EF4-FFF2-40B4-BE49-F238E27FC236}">
              <a16:creationId xmlns:a16="http://schemas.microsoft.com/office/drawing/2014/main" id="{F841072E-9016-4248-ABCF-15AE22A30A2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4355</xdr:rowOff>
    </xdr:to>
    <xdr:cxnSp macro="">
      <xdr:nvCxnSpPr>
        <xdr:cNvPr id="660" name="直線コネクタ 659">
          <a:extLst>
            <a:ext uri="{FF2B5EF4-FFF2-40B4-BE49-F238E27FC236}">
              <a16:creationId xmlns:a16="http://schemas.microsoft.com/office/drawing/2014/main" id="{BE5AE6C3-1307-4A30-BDBD-DC55F2BA60FA}"/>
            </a:ext>
          </a:extLst>
        </xdr:cNvPr>
        <xdr:cNvCxnSpPr/>
      </xdr:nvCxnSpPr>
      <xdr:spPr>
        <a:xfrm flipV="1">
          <a:off x="16318864" y="17090571"/>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661" name="【庁舎】&#10;有形固定資産減価償却率最小値テキスト">
          <a:extLst>
            <a:ext uri="{FF2B5EF4-FFF2-40B4-BE49-F238E27FC236}">
              <a16:creationId xmlns:a16="http://schemas.microsoft.com/office/drawing/2014/main" id="{875C91EB-9AD3-43DA-8CA7-BC5E81AB089D}"/>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662" name="直線コネクタ 661">
          <a:extLst>
            <a:ext uri="{FF2B5EF4-FFF2-40B4-BE49-F238E27FC236}">
              <a16:creationId xmlns:a16="http://schemas.microsoft.com/office/drawing/2014/main" id="{E0BBBB4D-DB6C-49B1-A419-BBC397E6EBC4}"/>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63" name="【庁舎】&#10;有形固定資産減価償却率最大値テキスト">
          <a:extLst>
            <a:ext uri="{FF2B5EF4-FFF2-40B4-BE49-F238E27FC236}">
              <a16:creationId xmlns:a16="http://schemas.microsoft.com/office/drawing/2014/main" id="{244D27D0-7113-432E-B877-B431A22AC7D7}"/>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4" name="直線コネクタ 663">
          <a:extLst>
            <a:ext uri="{FF2B5EF4-FFF2-40B4-BE49-F238E27FC236}">
              <a16:creationId xmlns:a16="http://schemas.microsoft.com/office/drawing/2014/main" id="{BAF9C277-47BD-4EDF-9EB4-8D9474D88A91}"/>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154050</xdr:rowOff>
    </xdr:from>
    <xdr:ext cx="405111" cy="259045"/>
    <xdr:sp macro="" textlink="">
      <xdr:nvSpPr>
        <xdr:cNvPr id="665" name="【庁舎】&#10;有形固定資産減価償却率平均値テキスト">
          <a:extLst>
            <a:ext uri="{FF2B5EF4-FFF2-40B4-BE49-F238E27FC236}">
              <a16:creationId xmlns:a16="http://schemas.microsoft.com/office/drawing/2014/main" id="{0276BF70-9429-4563-9C59-437A97D206CB}"/>
            </a:ext>
          </a:extLst>
        </xdr:cNvPr>
        <xdr:cNvSpPr txBox="1"/>
      </xdr:nvSpPr>
      <xdr:spPr>
        <a:xfrm>
          <a:off x="16357600" y="1781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666" name="フローチャート: 判断 665">
          <a:extLst>
            <a:ext uri="{FF2B5EF4-FFF2-40B4-BE49-F238E27FC236}">
              <a16:creationId xmlns:a16="http://schemas.microsoft.com/office/drawing/2014/main" id="{C93ADAC9-2458-42E9-A15A-F4096F094276}"/>
            </a:ext>
          </a:extLst>
        </xdr:cNvPr>
        <xdr:cNvSpPr/>
      </xdr:nvSpPr>
      <xdr:spPr>
        <a:xfrm>
          <a:off x="162687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41729</xdr:rowOff>
    </xdr:from>
    <xdr:to>
      <xdr:col>81</xdr:col>
      <xdr:colOff>101600</xdr:colOff>
      <xdr:row>104</xdr:row>
      <xdr:rowOff>143329</xdr:rowOff>
    </xdr:to>
    <xdr:sp macro="" textlink="">
      <xdr:nvSpPr>
        <xdr:cNvPr id="667" name="フローチャート: 判断 666">
          <a:extLst>
            <a:ext uri="{FF2B5EF4-FFF2-40B4-BE49-F238E27FC236}">
              <a16:creationId xmlns:a16="http://schemas.microsoft.com/office/drawing/2014/main" id="{406F8C41-A86F-4FF9-BEE7-A8C2F90B0CF5}"/>
            </a:ext>
          </a:extLst>
        </xdr:cNvPr>
        <xdr:cNvSpPr/>
      </xdr:nvSpPr>
      <xdr:spPr>
        <a:xfrm>
          <a:off x="15430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80918</xdr:rowOff>
    </xdr:from>
    <xdr:to>
      <xdr:col>76</xdr:col>
      <xdr:colOff>165100</xdr:colOff>
      <xdr:row>105</xdr:row>
      <xdr:rowOff>11068</xdr:rowOff>
    </xdr:to>
    <xdr:sp macro="" textlink="">
      <xdr:nvSpPr>
        <xdr:cNvPr id="668" name="フローチャート: 判断 667">
          <a:extLst>
            <a:ext uri="{FF2B5EF4-FFF2-40B4-BE49-F238E27FC236}">
              <a16:creationId xmlns:a16="http://schemas.microsoft.com/office/drawing/2014/main" id="{46D80137-946D-4E3C-801D-A923D713364F}"/>
            </a:ext>
          </a:extLst>
        </xdr:cNvPr>
        <xdr:cNvSpPr/>
      </xdr:nvSpPr>
      <xdr:spPr>
        <a:xfrm>
          <a:off x="14541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669" name="フローチャート: 判断 668">
          <a:extLst>
            <a:ext uri="{FF2B5EF4-FFF2-40B4-BE49-F238E27FC236}">
              <a16:creationId xmlns:a16="http://schemas.microsoft.com/office/drawing/2014/main" id="{EB671DE5-7478-4AAF-BABE-432317DB6E5B}"/>
            </a:ext>
          </a:extLst>
        </xdr:cNvPr>
        <xdr:cNvSpPr/>
      </xdr:nvSpPr>
      <xdr:spPr>
        <a:xfrm>
          <a:off x="13652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670" name="フローチャート: 判断 669">
          <a:extLst>
            <a:ext uri="{FF2B5EF4-FFF2-40B4-BE49-F238E27FC236}">
              <a16:creationId xmlns:a16="http://schemas.microsoft.com/office/drawing/2014/main" id="{489ACAC7-CE27-4425-912F-2B9A8CD61603}"/>
            </a:ext>
          </a:extLst>
        </xdr:cNvPr>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8E159223-5503-4F4F-A3F0-B52D264215A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CDD37E0A-552B-407C-945A-BF5AC889E9E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C16C222E-A1A1-448A-8F6D-A0DBF6B808A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B32AE557-02A9-48A8-BF50-4A69D2E47A3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AA6F4FBB-E15A-4729-8F22-D46A16599D1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36830</xdr:rowOff>
    </xdr:from>
    <xdr:to>
      <xdr:col>85</xdr:col>
      <xdr:colOff>177800</xdr:colOff>
      <xdr:row>101</xdr:row>
      <xdr:rowOff>138430</xdr:rowOff>
    </xdr:to>
    <xdr:sp macro="" textlink="">
      <xdr:nvSpPr>
        <xdr:cNvPr id="676" name="楕円 675">
          <a:extLst>
            <a:ext uri="{FF2B5EF4-FFF2-40B4-BE49-F238E27FC236}">
              <a16:creationId xmlns:a16="http://schemas.microsoft.com/office/drawing/2014/main" id="{1EBCD75C-8270-4302-AB37-21950AEE3399}"/>
            </a:ext>
          </a:extLst>
        </xdr:cNvPr>
        <xdr:cNvSpPr/>
      </xdr:nvSpPr>
      <xdr:spPr>
        <a:xfrm>
          <a:off x="162687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59707</xdr:rowOff>
    </xdr:from>
    <xdr:ext cx="405111" cy="259045"/>
    <xdr:sp macro="" textlink="">
      <xdr:nvSpPr>
        <xdr:cNvPr id="677" name="【庁舎】&#10;有形固定資産減価償却率該当値テキスト">
          <a:extLst>
            <a:ext uri="{FF2B5EF4-FFF2-40B4-BE49-F238E27FC236}">
              <a16:creationId xmlns:a16="http://schemas.microsoft.com/office/drawing/2014/main" id="{DB1DF5C3-B057-4FBA-B676-A4665AFD5B47}"/>
            </a:ext>
          </a:extLst>
        </xdr:cNvPr>
        <xdr:cNvSpPr txBox="1"/>
      </xdr:nvSpPr>
      <xdr:spPr>
        <a:xfrm>
          <a:off x="16357600"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159294</xdr:rowOff>
    </xdr:from>
    <xdr:to>
      <xdr:col>81</xdr:col>
      <xdr:colOff>101600</xdr:colOff>
      <xdr:row>101</xdr:row>
      <xdr:rowOff>89444</xdr:rowOff>
    </xdr:to>
    <xdr:sp macro="" textlink="">
      <xdr:nvSpPr>
        <xdr:cNvPr id="678" name="楕円 677">
          <a:extLst>
            <a:ext uri="{FF2B5EF4-FFF2-40B4-BE49-F238E27FC236}">
              <a16:creationId xmlns:a16="http://schemas.microsoft.com/office/drawing/2014/main" id="{744BEF78-E1BC-4257-9A60-D314283653DC}"/>
            </a:ext>
          </a:extLst>
        </xdr:cNvPr>
        <xdr:cNvSpPr/>
      </xdr:nvSpPr>
      <xdr:spPr>
        <a:xfrm>
          <a:off x="15430500" y="173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38644</xdr:rowOff>
    </xdr:from>
    <xdr:to>
      <xdr:col>85</xdr:col>
      <xdr:colOff>127000</xdr:colOff>
      <xdr:row>101</xdr:row>
      <xdr:rowOff>87630</xdr:rowOff>
    </xdr:to>
    <xdr:cxnSp macro="">
      <xdr:nvCxnSpPr>
        <xdr:cNvPr id="679" name="直線コネクタ 678">
          <a:extLst>
            <a:ext uri="{FF2B5EF4-FFF2-40B4-BE49-F238E27FC236}">
              <a16:creationId xmlns:a16="http://schemas.microsoft.com/office/drawing/2014/main" id="{6B27D76E-7F3F-4BDA-8DD4-066192764977}"/>
            </a:ext>
          </a:extLst>
        </xdr:cNvPr>
        <xdr:cNvCxnSpPr/>
      </xdr:nvCxnSpPr>
      <xdr:spPr>
        <a:xfrm>
          <a:off x="15481300" y="1735509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134456</xdr:rowOff>
    </xdr:from>
    <xdr:ext cx="405111" cy="259045"/>
    <xdr:sp macro="" textlink="">
      <xdr:nvSpPr>
        <xdr:cNvPr id="680" name="n_1aveValue【庁舎】&#10;有形固定資産減価償却率">
          <a:extLst>
            <a:ext uri="{FF2B5EF4-FFF2-40B4-BE49-F238E27FC236}">
              <a16:creationId xmlns:a16="http://schemas.microsoft.com/office/drawing/2014/main" id="{6413A697-93B0-4B0A-B721-414AD79820C8}"/>
            </a:ext>
          </a:extLst>
        </xdr:cNvPr>
        <xdr:cNvSpPr txBox="1"/>
      </xdr:nvSpPr>
      <xdr:spPr>
        <a:xfrm>
          <a:off x="152660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27595</xdr:rowOff>
    </xdr:from>
    <xdr:ext cx="405111" cy="259045"/>
    <xdr:sp macro="" textlink="">
      <xdr:nvSpPr>
        <xdr:cNvPr id="681" name="n_2aveValue【庁舎】&#10;有形固定資産減価償却率">
          <a:extLst>
            <a:ext uri="{FF2B5EF4-FFF2-40B4-BE49-F238E27FC236}">
              <a16:creationId xmlns:a16="http://schemas.microsoft.com/office/drawing/2014/main" id="{70D6E2A1-0CD7-44C0-ACD1-42F06D0C2D89}"/>
            </a:ext>
          </a:extLst>
        </xdr:cNvPr>
        <xdr:cNvSpPr txBox="1"/>
      </xdr:nvSpPr>
      <xdr:spPr>
        <a:xfrm>
          <a:off x="14389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154957</xdr:rowOff>
    </xdr:from>
    <xdr:ext cx="405111" cy="259045"/>
    <xdr:sp macro="" textlink="">
      <xdr:nvSpPr>
        <xdr:cNvPr id="682" name="n_3aveValue【庁舎】&#10;有形固定資産減価償却率">
          <a:extLst>
            <a:ext uri="{FF2B5EF4-FFF2-40B4-BE49-F238E27FC236}">
              <a16:creationId xmlns:a16="http://schemas.microsoft.com/office/drawing/2014/main" id="{14C4E7E4-EB91-4BC5-815D-66B1234E5113}"/>
            </a:ext>
          </a:extLst>
        </xdr:cNvPr>
        <xdr:cNvSpPr txBox="1"/>
      </xdr:nvSpPr>
      <xdr:spPr>
        <a:xfrm>
          <a:off x="13500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683" name="n_4aveValue【庁舎】&#10;有形固定資産減価償却率">
          <a:extLst>
            <a:ext uri="{FF2B5EF4-FFF2-40B4-BE49-F238E27FC236}">
              <a16:creationId xmlns:a16="http://schemas.microsoft.com/office/drawing/2014/main" id="{7A26596A-B201-4350-82B0-99B9E97AB773}"/>
            </a:ext>
          </a:extLst>
        </xdr:cNvPr>
        <xdr:cNvSpPr txBox="1"/>
      </xdr:nvSpPr>
      <xdr:spPr>
        <a:xfrm>
          <a:off x="12611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105971</xdr:rowOff>
    </xdr:from>
    <xdr:ext cx="405111" cy="259045"/>
    <xdr:sp macro="" textlink="">
      <xdr:nvSpPr>
        <xdr:cNvPr id="684" name="n_1mainValue【庁舎】&#10;有形固定資産減価償却率">
          <a:extLst>
            <a:ext uri="{FF2B5EF4-FFF2-40B4-BE49-F238E27FC236}">
              <a16:creationId xmlns:a16="http://schemas.microsoft.com/office/drawing/2014/main" id="{CA1559DC-0727-4166-92A5-48FBE630B386}"/>
            </a:ext>
          </a:extLst>
        </xdr:cNvPr>
        <xdr:cNvSpPr txBox="1"/>
      </xdr:nvSpPr>
      <xdr:spPr>
        <a:xfrm>
          <a:off x="15266044" y="1707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5" name="正方形/長方形 684">
          <a:extLst>
            <a:ext uri="{FF2B5EF4-FFF2-40B4-BE49-F238E27FC236}">
              <a16:creationId xmlns:a16="http://schemas.microsoft.com/office/drawing/2014/main" id="{8B789343-9CF0-49E5-A7BA-C591207572F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6" name="正方形/長方形 685">
          <a:extLst>
            <a:ext uri="{FF2B5EF4-FFF2-40B4-BE49-F238E27FC236}">
              <a16:creationId xmlns:a16="http://schemas.microsoft.com/office/drawing/2014/main" id="{EFCAA151-6C8D-48C3-8AC9-93B6D540655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7" name="正方形/長方形 686">
          <a:extLst>
            <a:ext uri="{FF2B5EF4-FFF2-40B4-BE49-F238E27FC236}">
              <a16:creationId xmlns:a16="http://schemas.microsoft.com/office/drawing/2014/main" id="{F296752A-13E9-4805-9330-A96AEF3777A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8" name="正方形/長方形 687">
          <a:extLst>
            <a:ext uri="{FF2B5EF4-FFF2-40B4-BE49-F238E27FC236}">
              <a16:creationId xmlns:a16="http://schemas.microsoft.com/office/drawing/2014/main" id="{E0C5FADD-A02B-48CE-8B40-97B32E2246D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9" name="正方形/長方形 688">
          <a:extLst>
            <a:ext uri="{FF2B5EF4-FFF2-40B4-BE49-F238E27FC236}">
              <a16:creationId xmlns:a16="http://schemas.microsoft.com/office/drawing/2014/main" id="{6228075F-3846-4452-A4B3-86864A0F033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0" name="正方形/長方形 689">
          <a:extLst>
            <a:ext uri="{FF2B5EF4-FFF2-40B4-BE49-F238E27FC236}">
              <a16:creationId xmlns:a16="http://schemas.microsoft.com/office/drawing/2014/main" id="{AEE69420-9CCD-47AC-9FAA-91DEFD9DD48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1" name="正方形/長方形 690">
          <a:extLst>
            <a:ext uri="{FF2B5EF4-FFF2-40B4-BE49-F238E27FC236}">
              <a16:creationId xmlns:a16="http://schemas.microsoft.com/office/drawing/2014/main" id="{28215B5B-13E8-45B8-8BE9-6B75543E3A1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2" name="正方形/長方形 691">
          <a:extLst>
            <a:ext uri="{FF2B5EF4-FFF2-40B4-BE49-F238E27FC236}">
              <a16:creationId xmlns:a16="http://schemas.microsoft.com/office/drawing/2014/main" id="{C1E0C96B-256B-44F7-B023-9E8E346EBF7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3" name="テキスト ボックス 692">
          <a:extLst>
            <a:ext uri="{FF2B5EF4-FFF2-40B4-BE49-F238E27FC236}">
              <a16:creationId xmlns:a16="http://schemas.microsoft.com/office/drawing/2014/main" id="{7F9303B4-56C3-49FA-A935-CC3F1ACF133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4" name="直線コネクタ 693">
          <a:extLst>
            <a:ext uri="{FF2B5EF4-FFF2-40B4-BE49-F238E27FC236}">
              <a16:creationId xmlns:a16="http://schemas.microsoft.com/office/drawing/2014/main" id="{4AE8D96F-4E0C-4D2F-B441-6B1D66AA993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5" name="直線コネクタ 694">
          <a:extLst>
            <a:ext uri="{FF2B5EF4-FFF2-40B4-BE49-F238E27FC236}">
              <a16:creationId xmlns:a16="http://schemas.microsoft.com/office/drawing/2014/main" id="{B7CBA979-0EF2-414B-B964-3084E845948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6" name="テキスト ボックス 695">
          <a:extLst>
            <a:ext uri="{FF2B5EF4-FFF2-40B4-BE49-F238E27FC236}">
              <a16:creationId xmlns:a16="http://schemas.microsoft.com/office/drawing/2014/main" id="{D763883C-8FC5-4FDB-AF57-E6A996784CF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7" name="直線コネクタ 696">
          <a:extLst>
            <a:ext uri="{FF2B5EF4-FFF2-40B4-BE49-F238E27FC236}">
              <a16:creationId xmlns:a16="http://schemas.microsoft.com/office/drawing/2014/main" id="{9638152C-BCA4-42CA-86F0-BDA737CA019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8" name="テキスト ボックス 697">
          <a:extLst>
            <a:ext uri="{FF2B5EF4-FFF2-40B4-BE49-F238E27FC236}">
              <a16:creationId xmlns:a16="http://schemas.microsoft.com/office/drawing/2014/main" id="{E87AE461-5319-499A-9D1C-0F864A2ADFA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9" name="直線コネクタ 698">
          <a:extLst>
            <a:ext uri="{FF2B5EF4-FFF2-40B4-BE49-F238E27FC236}">
              <a16:creationId xmlns:a16="http://schemas.microsoft.com/office/drawing/2014/main" id="{5282685E-5104-416F-BE43-1B41773CDC1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0" name="テキスト ボックス 699">
          <a:extLst>
            <a:ext uri="{FF2B5EF4-FFF2-40B4-BE49-F238E27FC236}">
              <a16:creationId xmlns:a16="http://schemas.microsoft.com/office/drawing/2014/main" id="{ECA85449-B015-4169-B683-E98FEC79231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1" name="直線コネクタ 700">
          <a:extLst>
            <a:ext uri="{FF2B5EF4-FFF2-40B4-BE49-F238E27FC236}">
              <a16:creationId xmlns:a16="http://schemas.microsoft.com/office/drawing/2014/main" id="{0A10DB7D-73B7-4794-9DE4-488ECECEF6F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2" name="テキスト ボックス 701">
          <a:extLst>
            <a:ext uri="{FF2B5EF4-FFF2-40B4-BE49-F238E27FC236}">
              <a16:creationId xmlns:a16="http://schemas.microsoft.com/office/drawing/2014/main" id="{B024B73D-3EA4-48F9-83E4-92646E4E135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3" name="直線コネクタ 702">
          <a:extLst>
            <a:ext uri="{FF2B5EF4-FFF2-40B4-BE49-F238E27FC236}">
              <a16:creationId xmlns:a16="http://schemas.microsoft.com/office/drawing/2014/main" id="{28FB8C27-6A4C-4EE7-B7E8-AFBE4B329F8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4" name="テキスト ボックス 703">
          <a:extLst>
            <a:ext uri="{FF2B5EF4-FFF2-40B4-BE49-F238E27FC236}">
              <a16:creationId xmlns:a16="http://schemas.microsoft.com/office/drawing/2014/main" id="{C31E813C-F479-4B31-A75C-6D4D12ECEA0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5" name="直線コネクタ 704">
          <a:extLst>
            <a:ext uri="{FF2B5EF4-FFF2-40B4-BE49-F238E27FC236}">
              <a16:creationId xmlns:a16="http://schemas.microsoft.com/office/drawing/2014/main" id="{9DB62425-6909-4A79-9113-4C6F769D140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6" name="テキスト ボックス 705">
          <a:extLst>
            <a:ext uri="{FF2B5EF4-FFF2-40B4-BE49-F238E27FC236}">
              <a16:creationId xmlns:a16="http://schemas.microsoft.com/office/drawing/2014/main" id="{A94316E2-E229-47F5-A99B-14E654E2AD8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7" name="直線コネクタ 706">
          <a:extLst>
            <a:ext uri="{FF2B5EF4-FFF2-40B4-BE49-F238E27FC236}">
              <a16:creationId xmlns:a16="http://schemas.microsoft.com/office/drawing/2014/main" id="{9352AD8E-C122-4865-A834-7BF9B355DF4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8" name="テキスト ボックス 707">
          <a:extLst>
            <a:ext uri="{FF2B5EF4-FFF2-40B4-BE49-F238E27FC236}">
              <a16:creationId xmlns:a16="http://schemas.microsoft.com/office/drawing/2014/main" id="{9F3E5AE8-3D88-4B0B-A4E4-9818C031EBF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9" name="【庁舎】&#10;一人当たり面積グラフ枠">
          <a:extLst>
            <a:ext uri="{FF2B5EF4-FFF2-40B4-BE49-F238E27FC236}">
              <a16:creationId xmlns:a16="http://schemas.microsoft.com/office/drawing/2014/main" id="{024DE3C4-A2FC-41D3-A671-35223A90977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xdr:rowOff>
    </xdr:from>
    <xdr:to>
      <xdr:col>116</xdr:col>
      <xdr:colOff>62864</xdr:colOff>
      <xdr:row>107</xdr:row>
      <xdr:rowOff>161108</xdr:rowOff>
    </xdr:to>
    <xdr:cxnSp macro="">
      <xdr:nvCxnSpPr>
        <xdr:cNvPr id="710" name="直線コネクタ 709">
          <a:extLst>
            <a:ext uri="{FF2B5EF4-FFF2-40B4-BE49-F238E27FC236}">
              <a16:creationId xmlns:a16="http://schemas.microsoft.com/office/drawing/2014/main" id="{B44B902F-5FD6-401B-8894-62A9D77B6AB9}"/>
            </a:ext>
          </a:extLst>
        </xdr:cNvPr>
        <xdr:cNvCxnSpPr/>
      </xdr:nvCxnSpPr>
      <xdr:spPr>
        <a:xfrm flipV="1">
          <a:off x="22160864" y="17147721"/>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711" name="【庁舎】&#10;一人当たり面積最小値テキスト">
          <a:extLst>
            <a:ext uri="{FF2B5EF4-FFF2-40B4-BE49-F238E27FC236}">
              <a16:creationId xmlns:a16="http://schemas.microsoft.com/office/drawing/2014/main" id="{55197028-2B69-48F6-938D-773D81CAD458}"/>
            </a:ext>
          </a:extLst>
        </xdr:cNvPr>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712" name="直線コネクタ 711">
          <a:extLst>
            <a:ext uri="{FF2B5EF4-FFF2-40B4-BE49-F238E27FC236}">
              <a16:creationId xmlns:a16="http://schemas.microsoft.com/office/drawing/2014/main" id="{041E74C8-6673-43E5-BC33-1011C3CA5AEA}"/>
            </a:ext>
          </a:extLst>
        </xdr:cNvPr>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120848</xdr:rowOff>
    </xdr:from>
    <xdr:ext cx="469744" cy="259045"/>
    <xdr:sp macro="" textlink="">
      <xdr:nvSpPr>
        <xdr:cNvPr id="713" name="【庁舎】&#10;一人当たり面積最大値テキスト">
          <a:extLst>
            <a:ext uri="{FF2B5EF4-FFF2-40B4-BE49-F238E27FC236}">
              <a16:creationId xmlns:a16="http://schemas.microsoft.com/office/drawing/2014/main" id="{3D4E33D6-95C4-42FA-B20D-33714C7285C2}"/>
            </a:ext>
          </a:extLst>
        </xdr:cNvPr>
        <xdr:cNvSpPr txBox="1"/>
      </xdr:nvSpPr>
      <xdr:spPr>
        <a:xfrm>
          <a:off x="22199600" y="1692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xdr:rowOff>
    </xdr:from>
    <xdr:to>
      <xdr:col>116</xdr:col>
      <xdr:colOff>152400</xdr:colOff>
      <xdr:row>100</xdr:row>
      <xdr:rowOff>2721</xdr:rowOff>
    </xdr:to>
    <xdr:cxnSp macro="">
      <xdr:nvCxnSpPr>
        <xdr:cNvPr id="714" name="直線コネクタ 713">
          <a:extLst>
            <a:ext uri="{FF2B5EF4-FFF2-40B4-BE49-F238E27FC236}">
              <a16:creationId xmlns:a16="http://schemas.microsoft.com/office/drawing/2014/main" id="{BC6F1243-FC46-4454-BA0C-6C89009BA11E}"/>
            </a:ext>
          </a:extLst>
        </xdr:cNvPr>
        <xdr:cNvCxnSpPr/>
      </xdr:nvCxnSpPr>
      <xdr:spPr>
        <a:xfrm>
          <a:off x="22072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146248</xdr:rowOff>
    </xdr:from>
    <xdr:ext cx="469744" cy="259045"/>
    <xdr:sp macro="" textlink="">
      <xdr:nvSpPr>
        <xdr:cNvPr id="715" name="【庁舎】&#10;一人当たり面積平均値テキスト">
          <a:extLst>
            <a:ext uri="{FF2B5EF4-FFF2-40B4-BE49-F238E27FC236}">
              <a16:creationId xmlns:a16="http://schemas.microsoft.com/office/drawing/2014/main" id="{6BCAED5E-C722-49A8-A7F6-57AE444AB35E}"/>
            </a:ext>
          </a:extLst>
        </xdr:cNvPr>
        <xdr:cNvSpPr txBox="1"/>
      </xdr:nvSpPr>
      <xdr:spPr>
        <a:xfrm>
          <a:off x="22199600" y="17977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716" name="フローチャート: 判断 715">
          <a:extLst>
            <a:ext uri="{FF2B5EF4-FFF2-40B4-BE49-F238E27FC236}">
              <a16:creationId xmlns:a16="http://schemas.microsoft.com/office/drawing/2014/main" id="{2FA61925-F3CE-4C58-8B1B-A8C10E1DB264}"/>
            </a:ext>
          </a:extLst>
        </xdr:cNvPr>
        <xdr:cNvSpPr/>
      </xdr:nvSpPr>
      <xdr:spPr>
        <a:xfrm>
          <a:off x="22110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72752</xdr:rowOff>
    </xdr:from>
    <xdr:to>
      <xdr:col>112</xdr:col>
      <xdr:colOff>38100</xdr:colOff>
      <xdr:row>106</xdr:row>
      <xdr:rowOff>2902</xdr:rowOff>
    </xdr:to>
    <xdr:sp macro="" textlink="">
      <xdr:nvSpPr>
        <xdr:cNvPr id="717" name="フローチャート: 判断 716">
          <a:extLst>
            <a:ext uri="{FF2B5EF4-FFF2-40B4-BE49-F238E27FC236}">
              <a16:creationId xmlns:a16="http://schemas.microsoft.com/office/drawing/2014/main" id="{8F24BE19-1514-4EEE-9AE6-7E2806F72ACB}"/>
            </a:ext>
          </a:extLst>
        </xdr:cNvPr>
        <xdr:cNvSpPr/>
      </xdr:nvSpPr>
      <xdr:spPr>
        <a:xfrm>
          <a:off x="2127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126637</xdr:rowOff>
    </xdr:from>
    <xdr:to>
      <xdr:col>107</xdr:col>
      <xdr:colOff>101600</xdr:colOff>
      <xdr:row>106</xdr:row>
      <xdr:rowOff>56787</xdr:rowOff>
    </xdr:to>
    <xdr:sp macro="" textlink="">
      <xdr:nvSpPr>
        <xdr:cNvPr id="718" name="フローチャート: 判断 717">
          <a:extLst>
            <a:ext uri="{FF2B5EF4-FFF2-40B4-BE49-F238E27FC236}">
              <a16:creationId xmlns:a16="http://schemas.microsoft.com/office/drawing/2014/main" id="{67EDE791-1094-412D-A427-BA1CA253F5E0}"/>
            </a:ext>
          </a:extLst>
        </xdr:cNvPr>
        <xdr:cNvSpPr/>
      </xdr:nvSpPr>
      <xdr:spPr>
        <a:xfrm>
          <a:off x="20383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131536</xdr:rowOff>
    </xdr:from>
    <xdr:to>
      <xdr:col>102</xdr:col>
      <xdr:colOff>165100</xdr:colOff>
      <xdr:row>106</xdr:row>
      <xdr:rowOff>61686</xdr:rowOff>
    </xdr:to>
    <xdr:sp macro="" textlink="">
      <xdr:nvSpPr>
        <xdr:cNvPr id="719" name="フローチャート: 判断 718">
          <a:extLst>
            <a:ext uri="{FF2B5EF4-FFF2-40B4-BE49-F238E27FC236}">
              <a16:creationId xmlns:a16="http://schemas.microsoft.com/office/drawing/2014/main" id="{BEE57E94-07BC-4672-BD28-31DCDD821BFE}"/>
            </a:ext>
          </a:extLst>
        </xdr:cNvPr>
        <xdr:cNvSpPr/>
      </xdr:nvSpPr>
      <xdr:spPr>
        <a:xfrm>
          <a:off x="19494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110308</xdr:rowOff>
    </xdr:from>
    <xdr:to>
      <xdr:col>98</xdr:col>
      <xdr:colOff>38100</xdr:colOff>
      <xdr:row>106</xdr:row>
      <xdr:rowOff>40458</xdr:rowOff>
    </xdr:to>
    <xdr:sp macro="" textlink="">
      <xdr:nvSpPr>
        <xdr:cNvPr id="720" name="フローチャート: 判断 719">
          <a:extLst>
            <a:ext uri="{FF2B5EF4-FFF2-40B4-BE49-F238E27FC236}">
              <a16:creationId xmlns:a16="http://schemas.microsoft.com/office/drawing/2014/main" id="{9383E1BC-DFFB-4628-A316-3D7B9613AE9B}"/>
            </a:ext>
          </a:extLst>
        </xdr:cNvPr>
        <xdr:cNvSpPr/>
      </xdr:nvSpPr>
      <xdr:spPr>
        <a:xfrm>
          <a:off x="18605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2B0CFDB0-2028-4EF4-A555-356B8A8466A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46296EC3-36D0-49CE-8CF2-3EB1E53F09E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0DBFB2AE-9819-4AC6-B0FB-52FD3D68CC7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A7F05770-204C-45CD-9DA3-7EE741D6200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CEB032AA-0996-4C2B-81A1-E8E4E0400A1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38463</xdr:rowOff>
    </xdr:from>
    <xdr:to>
      <xdr:col>116</xdr:col>
      <xdr:colOff>114300</xdr:colOff>
      <xdr:row>107</xdr:row>
      <xdr:rowOff>140063</xdr:rowOff>
    </xdr:to>
    <xdr:sp macro="" textlink="">
      <xdr:nvSpPr>
        <xdr:cNvPr id="726" name="楕円 725">
          <a:extLst>
            <a:ext uri="{FF2B5EF4-FFF2-40B4-BE49-F238E27FC236}">
              <a16:creationId xmlns:a16="http://schemas.microsoft.com/office/drawing/2014/main" id="{749E914F-A6F0-417F-A147-A898B90C6FCA}"/>
            </a:ext>
          </a:extLst>
        </xdr:cNvPr>
        <xdr:cNvSpPr/>
      </xdr:nvSpPr>
      <xdr:spPr>
        <a:xfrm>
          <a:off x="221107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124840</xdr:rowOff>
    </xdr:from>
    <xdr:ext cx="469744" cy="259045"/>
    <xdr:sp macro="" textlink="">
      <xdr:nvSpPr>
        <xdr:cNvPr id="727" name="【庁舎】&#10;一人当たり面積該当値テキスト">
          <a:extLst>
            <a:ext uri="{FF2B5EF4-FFF2-40B4-BE49-F238E27FC236}">
              <a16:creationId xmlns:a16="http://schemas.microsoft.com/office/drawing/2014/main" id="{BFFEEC50-DDD4-4124-864D-93FA48CFBE39}"/>
            </a:ext>
          </a:extLst>
        </xdr:cNvPr>
        <xdr:cNvSpPr txBox="1"/>
      </xdr:nvSpPr>
      <xdr:spPr>
        <a:xfrm>
          <a:off x="22199600" y="18298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35198</xdr:rowOff>
    </xdr:from>
    <xdr:to>
      <xdr:col>112</xdr:col>
      <xdr:colOff>38100</xdr:colOff>
      <xdr:row>107</xdr:row>
      <xdr:rowOff>136798</xdr:rowOff>
    </xdr:to>
    <xdr:sp macro="" textlink="">
      <xdr:nvSpPr>
        <xdr:cNvPr id="728" name="楕円 727">
          <a:extLst>
            <a:ext uri="{FF2B5EF4-FFF2-40B4-BE49-F238E27FC236}">
              <a16:creationId xmlns:a16="http://schemas.microsoft.com/office/drawing/2014/main" id="{9280CE07-819F-46B8-AC5B-6EC00D9D2259}"/>
            </a:ext>
          </a:extLst>
        </xdr:cNvPr>
        <xdr:cNvSpPr/>
      </xdr:nvSpPr>
      <xdr:spPr>
        <a:xfrm>
          <a:off x="212725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85998</xdr:rowOff>
    </xdr:from>
    <xdr:to>
      <xdr:col>116</xdr:col>
      <xdr:colOff>63500</xdr:colOff>
      <xdr:row>107</xdr:row>
      <xdr:rowOff>89263</xdr:rowOff>
    </xdr:to>
    <xdr:cxnSp macro="">
      <xdr:nvCxnSpPr>
        <xdr:cNvPr id="729" name="直線コネクタ 728">
          <a:extLst>
            <a:ext uri="{FF2B5EF4-FFF2-40B4-BE49-F238E27FC236}">
              <a16:creationId xmlns:a16="http://schemas.microsoft.com/office/drawing/2014/main" id="{92D54E24-6FAF-4E7D-98F8-361B0C7ED3FD}"/>
            </a:ext>
          </a:extLst>
        </xdr:cNvPr>
        <xdr:cNvCxnSpPr/>
      </xdr:nvCxnSpPr>
      <xdr:spPr>
        <a:xfrm>
          <a:off x="21323300" y="18431148"/>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19429</xdr:rowOff>
    </xdr:from>
    <xdr:ext cx="469744" cy="259045"/>
    <xdr:sp macro="" textlink="">
      <xdr:nvSpPr>
        <xdr:cNvPr id="730" name="n_1aveValue【庁舎】&#10;一人当たり面積">
          <a:extLst>
            <a:ext uri="{FF2B5EF4-FFF2-40B4-BE49-F238E27FC236}">
              <a16:creationId xmlns:a16="http://schemas.microsoft.com/office/drawing/2014/main" id="{A0C0C1BB-DF79-4668-8C6F-F6A4BB6156A5}"/>
            </a:ext>
          </a:extLst>
        </xdr:cNvPr>
        <xdr:cNvSpPr txBox="1"/>
      </xdr:nvSpPr>
      <xdr:spPr>
        <a:xfrm>
          <a:off x="21075727" y="178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73314</xdr:rowOff>
    </xdr:from>
    <xdr:ext cx="469744" cy="259045"/>
    <xdr:sp macro="" textlink="">
      <xdr:nvSpPr>
        <xdr:cNvPr id="731" name="n_2aveValue【庁舎】&#10;一人当たり面積">
          <a:extLst>
            <a:ext uri="{FF2B5EF4-FFF2-40B4-BE49-F238E27FC236}">
              <a16:creationId xmlns:a16="http://schemas.microsoft.com/office/drawing/2014/main" id="{63623FE2-D1BC-4434-B9F7-921B1F7A6E20}"/>
            </a:ext>
          </a:extLst>
        </xdr:cNvPr>
        <xdr:cNvSpPr txBox="1"/>
      </xdr:nvSpPr>
      <xdr:spPr>
        <a:xfrm>
          <a:off x="20199427" y="1790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78213</xdr:rowOff>
    </xdr:from>
    <xdr:ext cx="469744" cy="259045"/>
    <xdr:sp macro="" textlink="">
      <xdr:nvSpPr>
        <xdr:cNvPr id="732" name="n_3aveValue【庁舎】&#10;一人当たり面積">
          <a:extLst>
            <a:ext uri="{FF2B5EF4-FFF2-40B4-BE49-F238E27FC236}">
              <a16:creationId xmlns:a16="http://schemas.microsoft.com/office/drawing/2014/main" id="{E8530118-C43E-425C-ACA4-5F2AF3B57134}"/>
            </a:ext>
          </a:extLst>
        </xdr:cNvPr>
        <xdr:cNvSpPr txBox="1"/>
      </xdr:nvSpPr>
      <xdr:spPr>
        <a:xfrm>
          <a:off x="193104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56985</xdr:rowOff>
    </xdr:from>
    <xdr:ext cx="469744" cy="259045"/>
    <xdr:sp macro="" textlink="">
      <xdr:nvSpPr>
        <xdr:cNvPr id="733" name="n_4aveValue【庁舎】&#10;一人当たり面積">
          <a:extLst>
            <a:ext uri="{FF2B5EF4-FFF2-40B4-BE49-F238E27FC236}">
              <a16:creationId xmlns:a16="http://schemas.microsoft.com/office/drawing/2014/main" id="{B807C3F2-B4A0-467D-8FC0-7D7A12916CA4}"/>
            </a:ext>
          </a:extLst>
        </xdr:cNvPr>
        <xdr:cNvSpPr txBox="1"/>
      </xdr:nvSpPr>
      <xdr:spPr>
        <a:xfrm>
          <a:off x="18421427" y="1788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127925</xdr:rowOff>
    </xdr:from>
    <xdr:ext cx="469744" cy="259045"/>
    <xdr:sp macro="" textlink="">
      <xdr:nvSpPr>
        <xdr:cNvPr id="734" name="n_1mainValue【庁舎】&#10;一人当たり面積">
          <a:extLst>
            <a:ext uri="{FF2B5EF4-FFF2-40B4-BE49-F238E27FC236}">
              <a16:creationId xmlns:a16="http://schemas.microsoft.com/office/drawing/2014/main" id="{672085C3-E198-40E3-AF9B-141B3EA866C7}"/>
            </a:ext>
          </a:extLst>
        </xdr:cNvPr>
        <xdr:cNvSpPr txBox="1"/>
      </xdr:nvSpPr>
      <xdr:spPr>
        <a:xfrm>
          <a:off x="21075727" y="1847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5" name="正方形/長方形 734">
          <a:extLst>
            <a:ext uri="{FF2B5EF4-FFF2-40B4-BE49-F238E27FC236}">
              <a16:creationId xmlns:a16="http://schemas.microsoft.com/office/drawing/2014/main" id="{BCA59F89-F6D4-42A4-8581-E9F45DCA4CB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6" name="正方形/長方形 735">
          <a:extLst>
            <a:ext uri="{FF2B5EF4-FFF2-40B4-BE49-F238E27FC236}">
              <a16:creationId xmlns:a16="http://schemas.microsoft.com/office/drawing/2014/main" id="{FD581661-868C-495F-A0F2-F5A959995CA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7" name="テキスト ボックス 736">
          <a:extLst>
            <a:ext uri="{FF2B5EF4-FFF2-40B4-BE49-F238E27FC236}">
              <a16:creationId xmlns:a16="http://schemas.microsoft.com/office/drawing/2014/main" id="{20DBE1F2-3CA1-4F2F-AF78-C6DC0ACDE8D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体育館・プール、保健センター</a:t>
          </a:r>
          <a:r>
            <a:rPr kumimoji="1" lang="ja-JP" altLang="ja-JP" sz="1100">
              <a:solidFill>
                <a:schemeClr val="dk1"/>
              </a:solidFill>
              <a:effectLst/>
              <a:latin typeface="+mn-lt"/>
              <a:ea typeface="+mn-ea"/>
              <a:cs typeface="+mn-cs"/>
            </a:rPr>
            <a:t>の有形固定資産減価償却率が全国平均、長野県平均と比較して高い傾向となっているため、更新等について計画的に検討、実施していく必要がある。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長野県御代田町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16,052
15,683
58.79
7,865,816
7,351,671
477,263
4,490,916
5,170,911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における工場誘致により比較的規模の大きな事業所が集積していることや、人口増加が続いていること、老年人口割合が低く、高齢化率の上昇が緩やかであることなどから、財政基盤は比較的安定しており、類似団体平均を０．１ポイント上回っている。</a:t>
          </a:r>
          <a:endParaRPr lang="ja-JP" altLang="ja-JP" sz="1400">
            <a:effectLst/>
          </a:endParaRPr>
        </a:p>
        <a:p>
          <a:r>
            <a:rPr kumimoji="1" lang="ja-JP" altLang="ja-JP" sz="1100">
              <a:solidFill>
                <a:schemeClr val="dk1"/>
              </a:solidFill>
              <a:effectLst/>
              <a:latin typeface="+mn-lt"/>
              <a:ea typeface="+mn-ea"/>
              <a:cs typeface="+mn-cs"/>
            </a:rPr>
            <a:t>　今後も課税客体の把握や平成２８年３月に策定した第５次長期振興計画に沿った町政運営により、歳入の確保、歳出の削減に努める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35454</xdr:rowOff>
    </xdr:from>
    <xdr:to>
      <xdr:col>23</xdr:col>
      <xdr:colOff>133350</xdr:colOff>
      <xdr:row>42</xdr:row>
      <xdr:rowOff>55563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236354"/>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77381</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278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35454</xdr:rowOff>
    </xdr:from>
    <xdr:to>
      <xdr:col>19</xdr:col>
      <xdr:colOff>133350</xdr:colOff>
      <xdr:row>42</xdr:row>
      <xdr:rowOff>45508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3225800" y="723635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45508</xdr:rowOff>
    </xdr:from>
    <xdr:to>
      <xdr:col>15</xdr:col>
      <xdr:colOff>82550</xdr:colOff>
      <xdr:row>42</xdr:row>
      <xdr:rowOff>45508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45508</xdr:rowOff>
    </xdr:from>
    <xdr:to>
      <xdr:col>11</xdr:col>
      <xdr:colOff>31750</xdr:colOff>
      <xdr:row>42</xdr:row>
      <xdr:rowOff>55563</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flipV="1">
          <a:off x="1447800" y="724640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165629</xdr:rowOff>
    </xdr:from>
    <xdr:to>
      <xdr:col>11</xdr:col>
      <xdr:colOff>82550</xdr:colOff>
      <xdr:row>43</xdr:row>
      <xdr:rowOff>95779</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80556</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80556</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4763</xdr:rowOff>
    </xdr:from>
    <xdr:to>
      <xdr:col>23</xdr:col>
      <xdr:colOff>184150</xdr:colOff>
      <xdr:row>42</xdr:row>
      <xdr:rowOff>106363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21290</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05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156104</xdr:rowOff>
    </xdr:from>
    <xdr:to>
      <xdr:col>19</xdr:col>
      <xdr:colOff>184150</xdr:colOff>
      <xdr:row>42</xdr:row>
      <xdr:rowOff>86254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18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96431</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695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166158</xdr:rowOff>
    </xdr:from>
    <xdr:to>
      <xdr:col>15</xdr:col>
      <xdr:colOff>133350</xdr:colOff>
      <xdr:row>42</xdr:row>
      <xdr:rowOff>96308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106485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166158</xdr:rowOff>
    </xdr:from>
    <xdr:to>
      <xdr:col>11</xdr:col>
      <xdr:colOff>82550</xdr:colOff>
      <xdr:row>42</xdr:row>
      <xdr:rowOff>96308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106485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4763</xdr:rowOff>
    </xdr:from>
    <xdr:to>
      <xdr:col>7</xdr:col>
      <xdr:colOff>31750</xdr:colOff>
      <xdr:row>42</xdr:row>
      <xdr:rowOff>106363</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116540</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697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自律・協働のまちづくり推進計画に沿った人件費をはじめとする経常経費の削減の成果から、類似団体平均を７．</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償還のピークは過ぎ、令和２年度から償還額は減少して</a:t>
          </a:r>
          <a:r>
            <a:rPr kumimoji="1" lang="ja-JP" altLang="en-US" sz="1100">
              <a:solidFill>
                <a:schemeClr val="dk1"/>
              </a:solidFill>
              <a:effectLst/>
              <a:latin typeface="+mn-lt"/>
              <a:ea typeface="+mn-ea"/>
              <a:cs typeface="+mn-cs"/>
            </a:rPr>
            <a:t>おり、本年度以降も更に減少見込みである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計画的な繰上償還の実施や長期振興計画に沿った取り組みを継続し、現在の水準を維持するよう努める。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260119"/>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100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26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36406</xdr:rowOff>
    </xdr:from>
    <xdr:to>
      <xdr:col>23</xdr:col>
      <xdr:colOff>133350</xdr:colOff>
      <xdr:row>62</xdr:row>
      <xdr:rowOff>136948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666306"/>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87858</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889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136948</xdr:rowOff>
    </xdr:from>
    <xdr:to>
      <xdr:col>19</xdr:col>
      <xdr:colOff>133350</xdr:colOff>
      <xdr:row>63</xdr:row>
      <xdr:rowOff>90170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0766848"/>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52917</xdr:rowOff>
    </xdr:from>
    <xdr:to>
      <xdr:col>19</xdr:col>
      <xdr:colOff>184150</xdr:colOff>
      <xdr:row>64</xdr:row>
      <xdr:rowOff>154517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139294</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132927</xdr:rowOff>
    </xdr:from>
    <xdr:to>
      <xdr:col>15</xdr:col>
      <xdr:colOff>82550</xdr:colOff>
      <xdr:row>63</xdr:row>
      <xdr:rowOff>90170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76282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132927</xdr:rowOff>
    </xdr:from>
    <xdr:to>
      <xdr:col>11</xdr:col>
      <xdr:colOff>31750</xdr:colOff>
      <xdr:row>63</xdr:row>
      <xdr:rowOff>33867</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flipV="1">
          <a:off x="1447800" y="1076282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81069</xdr:rowOff>
    </xdr:from>
    <xdr:to>
      <xdr:col>11</xdr:col>
      <xdr:colOff>82550</xdr:colOff>
      <xdr:row>65</xdr:row>
      <xdr:rowOff>11219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105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167446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114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64981</xdr:rowOff>
    </xdr:from>
    <xdr:to>
      <xdr:col>7</xdr:col>
      <xdr:colOff>31750</xdr:colOff>
      <xdr:row>64</xdr:row>
      <xdr:rowOff>166581</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1037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151358</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112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157056</xdr:rowOff>
    </xdr:from>
    <xdr:to>
      <xdr:col>23</xdr:col>
      <xdr:colOff>184150</xdr:colOff>
      <xdr:row>62</xdr:row>
      <xdr:rowOff>87206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2133</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86148</xdr:rowOff>
    </xdr:from>
    <xdr:to>
      <xdr:col>19</xdr:col>
      <xdr:colOff>184150</xdr:colOff>
      <xdr:row>63</xdr:row>
      <xdr:rowOff>16298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26475</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48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151147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82127</xdr:rowOff>
    </xdr:from>
    <xdr:to>
      <xdr:col>11</xdr:col>
      <xdr:colOff>82550</xdr:colOff>
      <xdr:row>63</xdr:row>
      <xdr:rowOff>12277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22454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94844</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[169,358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平成１６年３月に策定した自律・協働のまちづくり推進計画に沿って、人件費や物件費等について縮減に取り組んでき</a:t>
          </a:r>
          <a:r>
            <a:rPr kumimoji="1" lang="ja-JP" altLang="en-US" sz="1100">
              <a:solidFill>
                <a:schemeClr val="dk1"/>
              </a:solidFill>
              <a:effectLst/>
              <a:latin typeface="+mn-lt"/>
              <a:ea typeface="+mn-ea"/>
              <a:cs typeface="+mn-cs"/>
            </a:rPr>
            <a:t>ているが、令和３年度は</a:t>
          </a:r>
          <a:r>
            <a:rPr kumimoji="1" lang="ja-JP" altLang="ja-JP" sz="1100">
              <a:solidFill>
                <a:schemeClr val="dk1"/>
              </a:solidFill>
              <a:effectLst/>
              <a:latin typeface="+mn-lt"/>
              <a:ea typeface="+mn-ea"/>
              <a:cs typeface="+mn-cs"/>
            </a:rPr>
            <a:t>類似団体平均を下回っ</a:t>
          </a:r>
          <a:r>
            <a:rPr kumimoji="1" lang="ja-JP" altLang="en-US" sz="1100">
              <a:solidFill>
                <a:schemeClr val="dk1"/>
              </a:solidFill>
              <a:effectLst/>
              <a:latin typeface="+mn-lt"/>
              <a:ea typeface="+mn-ea"/>
              <a:cs typeface="+mn-cs"/>
            </a:rPr>
            <a:t>たものの、長野県平均を上回った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ふるさと納税寄附金の大幅な増加に伴う物件費の増加、また会計年度任用職員の人件費の増加があったことによる。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今後も経常的な削減の取り組みを継続するとともに、電算処理費などの大きな割合を占める業務の見直しを進めていく。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127460</xdr:rowOff>
    </xdr:from>
    <xdr:to>
      <xdr:col>23</xdr:col>
      <xdr:colOff>133350</xdr:colOff>
      <xdr:row>83</xdr:row>
      <xdr:rowOff>128186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186360"/>
          <a:ext cx="838200" cy="17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169349</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39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22760</xdr:rowOff>
    </xdr:from>
    <xdr:to>
      <xdr:col>19</xdr:col>
      <xdr:colOff>133350</xdr:colOff>
      <xdr:row>82</xdr:row>
      <xdr:rowOff>127460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081660"/>
          <a:ext cx="889000" cy="10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50000</xdr:rowOff>
    </xdr:from>
    <xdr:to>
      <xdr:col>19</xdr:col>
      <xdr:colOff>184150</xdr:colOff>
      <xdr:row>84</xdr:row>
      <xdr:rowOff>151600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136377</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53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162745</xdr:rowOff>
    </xdr:from>
    <xdr:to>
      <xdr:col>15</xdr:col>
      <xdr:colOff>82550</xdr:colOff>
      <xdr:row>82</xdr:row>
      <xdr:rowOff>22760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050195"/>
          <a:ext cx="889000" cy="3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85784</xdr:rowOff>
    </xdr:from>
    <xdr:to>
      <xdr:col>15</xdr:col>
      <xdr:colOff>133350</xdr:colOff>
      <xdr:row>84</xdr:row>
      <xdr:rowOff>15934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711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4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149778</xdr:rowOff>
    </xdr:from>
    <xdr:to>
      <xdr:col>11</xdr:col>
      <xdr:colOff>31750</xdr:colOff>
      <xdr:row>81</xdr:row>
      <xdr:rowOff>162745</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037228"/>
          <a:ext cx="889000" cy="1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33727</xdr:rowOff>
    </xdr:from>
    <xdr:to>
      <xdr:col>11</xdr:col>
      <xdr:colOff>82550</xdr:colOff>
      <xdr:row>83</xdr:row>
      <xdr:rowOff>135327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120104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35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23439</xdr:rowOff>
    </xdr:from>
    <xdr:to>
      <xdr:col>7</xdr:col>
      <xdr:colOff>31750</xdr:colOff>
      <xdr:row>83</xdr:row>
      <xdr:rowOff>125039</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109816</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34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77386</xdr:rowOff>
    </xdr:from>
    <xdr:to>
      <xdr:col>23</xdr:col>
      <xdr:colOff>184150</xdr:colOff>
      <xdr:row>84</xdr:row>
      <xdr:rowOff>7536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30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93913</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15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76660</xdr:rowOff>
    </xdr:from>
    <xdr:to>
      <xdr:col>19</xdr:col>
      <xdr:colOff>184150</xdr:colOff>
      <xdr:row>83</xdr:row>
      <xdr:rowOff>6810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13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16987</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90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143410</xdr:rowOff>
    </xdr:from>
    <xdr:to>
      <xdr:col>15</xdr:col>
      <xdr:colOff>133350</xdr:colOff>
      <xdr:row>82</xdr:row>
      <xdr:rowOff>73560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03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83737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79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111945</xdr:rowOff>
    </xdr:from>
    <xdr:to>
      <xdr:col>11</xdr:col>
      <xdr:colOff>82550</xdr:colOff>
      <xdr:row>82</xdr:row>
      <xdr:rowOff>42095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9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52272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76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98978</xdr:rowOff>
    </xdr:from>
    <xdr:to>
      <xdr:col>7</xdr:col>
      <xdr:colOff>31750</xdr:colOff>
      <xdr:row>82</xdr:row>
      <xdr:rowOff>29128</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39305</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7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平成１６年３月に策定した自律・協働のまちづくり推進計画では、人員削減とともに手当をはじめとする給与制度の見直しに取り組んできた。</a:t>
          </a:r>
          <a:endParaRPr lang="ja-JP" altLang="ja-JP" sz="1400">
            <a:effectLst/>
          </a:endParaRPr>
        </a:p>
        <a:p>
          <a:r>
            <a:rPr kumimoji="1" lang="ja-JP" altLang="ja-JP" sz="1100">
              <a:solidFill>
                <a:schemeClr val="dk1"/>
              </a:solidFill>
              <a:effectLst/>
              <a:latin typeface="+mn-lt"/>
              <a:ea typeface="+mn-ea"/>
              <a:cs typeface="+mn-cs"/>
            </a:rPr>
            <a:t>　類似団体平均値と比べ０．</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全国の町村</a:t>
          </a:r>
          <a:r>
            <a:rPr kumimoji="1" lang="ja-JP" altLang="en-US" sz="1100">
              <a:solidFill>
                <a:schemeClr val="dk1"/>
              </a:solidFill>
              <a:effectLst/>
              <a:latin typeface="+mn-lt"/>
              <a:ea typeface="+mn-ea"/>
              <a:cs typeface="+mn-cs"/>
            </a:rPr>
            <a:t>平均</a:t>
          </a:r>
          <a:r>
            <a:rPr kumimoji="1" lang="ja-JP" altLang="ja-JP" sz="1100">
              <a:solidFill>
                <a:schemeClr val="dk1"/>
              </a:solidFill>
              <a:effectLst/>
              <a:latin typeface="+mn-lt"/>
              <a:ea typeface="+mn-ea"/>
              <a:cs typeface="+mn-cs"/>
            </a:rPr>
            <a:t>と比べ</a:t>
          </a:r>
          <a:r>
            <a:rPr kumimoji="1" lang="ja-JP" altLang="en-US" sz="1100">
              <a:solidFill>
                <a:schemeClr val="dk1"/>
              </a:solidFill>
              <a:effectLst/>
              <a:latin typeface="+mn-lt"/>
              <a:ea typeface="+mn-ea"/>
              <a:cs typeface="+mn-cs"/>
            </a:rPr>
            <a:t>０．９</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回る状況となっている。</a:t>
          </a:r>
          <a:endParaRPr lang="ja-JP" altLang="ja-JP" sz="1400">
            <a:effectLst/>
          </a:endParaRPr>
        </a:p>
        <a:p>
          <a:r>
            <a:rPr kumimoji="1" lang="ja-JP" altLang="ja-JP" sz="1100">
              <a:solidFill>
                <a:schemeClr val="dk1"/>
              </a:solidFill>
              <a:effectLst/>
              <a:latin typeface="+mn-lt"/>
              <a:ea typeface="+mn-ea"/>
              <a:cs typeface="+mn-cs"/>
            </a:rPr>
            <a:t>　今後も県内市町村や類似団体の状況と比較したうえで、適正な給与水準の確保に努める。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2794</xdr:rowOff>
    </xdr:from>
    <xdr:to>
      <xdr:col>81</xdr:col>
      <xdr:colOff>44450</xdr:colOff>
      <xdr:row>85</xdr:row>
      <xdr:rowOff>2794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5760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101364</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33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2794</xdr:rowOff>
    </xdr:from>
    <xdr:to>
      <xdr:col>77</xdr:col>
      <xdr:colOff>44450</xdr:colOff>
      <xdr:row>85</xdr:row>
      <xdr:rowOff>31750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57604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36576</xdr:rowOff>
    </xdr:from>
    <xdr:to>
      <xdr:col>77</xdr:col>
      <xdr:colOff>95250</xdr:colOff>
      <xdr:row>84</xdr:row>
      <xdr:rowOff>138176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148353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20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86</xdr:row>
      <xdr:rowOff>91948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605000"/>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65532</xdr:rowOff>
    </xdr:from>
    <xdr:to>
      <xdr:col>73</xdr:col>
      <xdr:colOff>44450</xdr:colOff>
      <xdr:row>84</xdr:row>
      <xdr:rowOff>167132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5859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23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72644</xdr:rowOff>
    </xdr:from>
    <xdr:to>
      <xdr:col>68</xdr:col>
      <xdr:colOff>152400</xdr:colOff>
      <xdr:row>86</xdr:row>
      <xdr:rowOff>91948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8173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65532</xdr:rowOff>
    </xdr:from>
    <xdr:to>
      <xdr:col>68</xdr:col>
      <xdr:colOff>203200</xdr:colOff>
      <xdr:row>84</xdr:row>
      <xdr:rowOff>167132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5859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23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75185</xdr:rowOff>
    </xdr:from>
    <xdr:to>
      <xdr:col>64</xdr:col>
      <xdr:colOff>152400</xdr:colOff>
      <xdr:row>85</xdr:row>
      <xdr:rowOff>5335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15512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123444</xdr:rowOff>
    </xdr:from>
    <xdr:to>
      <xdr:col>81</xdr:col>
      <xdr:colOff>95250</xdr:colOff>
      <xdr:row>85</xdr:row>
      <xdr:rowOff>53594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95521</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4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123444</xdr:rowOff>
    </xdr:from>
    <xdr:to>
      <xdr:col>77</xdr:col>
      <xdr:colOff>95250</xdr:colOff>
      <xdr:row>85</xdr:row>
      <xdr:rowOff>53594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38371</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61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41148</xdr:rowOff>
    </xdr:from>
    <xdr:to>
      <xdr:col>68</xdr:col>
      <xdr:colOff>203200</xdr:colOff>
      <xdr:row>86</xdr:row>
      <xdr:rowOff>142748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127525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87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7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108221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平成１６年３月に策定した自律・協働のまちづくり推進計画では１０年間で職員数１０％削減の目標を掲げ、組織及び事務の簡素・合理化や職員の資質向上などに取り組み、定員管理の適正化に努めてきた。</a:t>
          </a:r>
          <a:endParaRPr lang="ja-JP" altLang="ja-JP" sz="1400">
            <a:effectLst/>
          </a:endParaRPr>
        </a:p>
        <a:p>
          <a:r>
            <a:rPr kumimoji="1" lang="ja-JP" altLang="ja-JP" sz="1100">
              <a:solidFill>
                <a:schemeClr val="dk1"/>
              </a:solidFill>
              <a:effectLst/>
              <a:latin typeface="+mn-lt"/>
              <a:ea typeface="+mn-ea"/>
              <a:cs typeface="+mn-cs"/>
            </a:rPr>
            <a:t>　集中改革プランによる計画策定前より取り組みを始めており、令和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年度では類似団体平均を０．</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人下回っている。</a:t>
          </a:r>
          <a:endParaRPr lang="ja-JP" altLang="ja-JP" sz="1400">
            <a:effectLst/>
          </a:endParaRPr>
        </a:p>
        <a:p>
          <a:r>
            <a:rPr kumimoji="1" lang="ja-JP" altLang="ja-JP" sz="1100">
              <a:solidFill>
                <a:schemeClr val="dk1"/>
              </a:solidFill>
              <a:effectLst/>
              <a:latin typeface="+mn-lt"/>
              <a:ea typeface="+mn-ea"/>
              <a:cs typeface="+mn-cs"/>
            </a:rPr>
            <a:t>　今後も随時見直しを行い業務に支障のないよう定員管理の適正化に努める。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42827</xdr:rowOff>
    </xdr:from>
    <xdr:to>
      <xdr:col>81</xdr:col>
      <xdr:colOff>44450</xdr:colOff>
      <xdr:row>60</xdr:row>
      <xdr:rowOff>56233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329827"/>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57943</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44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37465</xdr:rowOff>
    </xdr:from>
    <xdr:to>
      <xdr:col>77</xdr:col>
      <xdr:colOff>44450</xdr:colOff>
      <xdr:row>60</xdr:row>
      <xdr:rowOff>56233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324465"/>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118039</xdr:rowOff>
    </xdr:from>
    <xdr:to>
      <xdr:col>77</xdr:col>
      <xdr:colOff>95250</xdr:colOff>
      <xdr:row>61</xdr:row>
      <xdr:rowOff>48189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40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32966</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9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147249</xdr:rowOff>
    </xdr:from>
    <xdr:to>
      <xdr:col>72</xdr:col>
      <xdr:colOff>203200</xdr:colOff>
      <xdr:row>60</xdr:row>
      <xdr:rowOff>37465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262799"/>
          <a:ext cx="889000" cy="6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144851</xdr:rowOff>
    </xdr:from>
    <xdr:to>
      <xdr:col>73</xdr:col>
      <xdr:colOff>44450</xdr:colOff>
      <xdr:row>61</xdr:row>
      <xdr:rowOff>75001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43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59778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5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147249</xdr:rowOff>
    </xdr:from>
    <xdr:to>
      <xdr:col>68</xdr:col>
      <xdr:colOff>152400</xdr:colOff>
      <xdr:row>59</xdr:row>
      <xdr:rowOff>148590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262799"/>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126083</xdr:rowOff>
    </xdr:from>
    <xdr:to>
      <xdr:col>68</xdr:col>
      <xdr:colOff>203200</xdr:colOff>
      <xdr:row>61</xdr:row>
      <xdr:rowOff>56233</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41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41010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109996</xdr:rowOff>
    </xdr:from>
    <xdr:to>
      <xdr:col>64</xdr:col>
      <xdr:colOff>152400</xdr:colOff>
      <xdr:row>61</xdr:row>
      <xdr:rowOff>40146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9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24923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8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163477</xdr:rowOff>
    </xdr:from>
    <xdr:to>
      <xdr:col>81</xdr:col>
      <xdr:colOff>95250</xdr:colOff>
      <xdr:row>60</xdr:row>
      <xdr:rowOff>93627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2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8554</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12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5433</xdr:rowOff>
    </xdr:from>
    <xdr:to>
      <xdr:col>77</xdr:col>
      <xdr:colOff>95250</xdr:colOff>
      <xdr:row>60</xdr:row>
      <xdr:rowOff>107033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29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117210</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061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158115</xdr:rowOff>
    </xdr:from>
    <xdr:to>
      <xdr:col>73</xdr:col>
      <xdr:colOff>44450</xdr:colOff>
      <xdr:row>60</xdr:row>
      <xdr:rowOff>88265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98442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96449</xdr:rowOff>
    </xdr:from>
    <xdr:to>
      <xdr:col>68</xdr:col>
      <xdr:colOff>203200</xdr:colOff>
      <xdr:row>60</xdr:row>
      <xdr:rowOff>26599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21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36776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98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97790</xdr:rowOff>
    </xdr:from>
    <xdr:to>
      <xdr:col>64</xdr:col>
      <xdr:colOff>152400</xdr:colOff>
      <xdr:row>60</xdr:row>
      <xdr:rowOff>27940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38117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平成２８年度までは類似団体より下回っていたが、令和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年度は類似団体平均を４．</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上回っている。これは平成２１年度から計画的に実施した旧まちづくり交付金事業などの大型事業の元利償還金が増加したことが主な要因である。公債費のピークは過ぎているため今後は数値の減少が見込まれる。</a:t>
          </a:r>
          <a:endParaRPr lang="ja-JP" altLang="ja-JP" sz="1400">
            <a:effectLst/>
          </a:endParaRPr>
        </a:p>
        <a:p>
          <a:r>
            <a:rPr kumimoji="1" lang="ja-JP" altLang="ja-JP" sz="1100">
              <a:solidFill>
                <a:schemeClr val="dk1"/>
              </a:solidFill>
              <a:effectLst/>
              <a:latin typeface="+mn-lt"/>
              <a:ea typeface="+mn-ea"/>
              <a:cs typeface="+mn-cs"/>
            </a:rPr>
            <a:t>　今後も事業の緊急度や必要性を精査の上、起債に大きく頼ることのない財政運営に努める。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143510</xdr:rowOff>
    </xdr:from>
    <xdr:to>
      <xdr:col>81</xdr:col>
      <xdr:colOff>44450</xdr:colOff>
      <xdr:row>44</xdr:row>
      <xdr:rowOff>52494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51586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98231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52494</xdr:rowOff>
    </xdr:from>
    <xdr:to>
      <xdr:col>77</xdr:col>
      <xdr:colOff>44450</xdr:colOff>
      <xdr:row>44</xdr:row>
      <xdr:rowOff>116840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59629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170180</xdr:rowOff>
    </xdr:from>
    <xdr:to>
      <xdr:col>77</xdr:col>
      <xdr:colOff>95250</xdr:colOff>
      <xdr:row>42</xdr:row>
      <xdr:rowOff>100330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110507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96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151554</xdr:rowOff>
    </xdr:from>
    <xdr:to>
      <xdr:col>72</xdr:col>
      <xdr:colOff>203200</xdr:colOff>
      <xdr:row>44</xdr:row>
      <xdr:rowOff>116840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52390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38946</xdr:rowOff>
    </xdr:from>
    <xdr:to>
      <xdr:col>73</xdr:col>
      <xdr:colOff>44450</xdr:colOff>
      <xdr:row>42</xdr:row>
      <xdr:rowOff>140546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150723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97790</xdr:rowOff>
    </xdr:from>
    <xdr:to>
      <xdr:col>68</xdr:col>
      <xdr:colOff>152400</xdr:colOff>
      <xdr:row>43</xdr:row>
      <xdr:rowOff>151554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298690"/>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46990</xdr:rowOff>
    </xdr:from>
    <xdr:to>
      <xdr:col>68</xdr:col>
      <xdr:colOff>203200</xdr:colOff>
      <xdr:row>42</xdr:row>
      <xdr:rowOff>148590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158767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158767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92710</xdr:rowOff>
    </xdr:from>
    <xdr:to>
      <xdr:col>81</xdr:col>
      <xdr:colOff>95250</xdr:colOff>
      <xdr:row>44</xdr:row>
      <xdr:rowOff>22860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64787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43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1694</xdr:rowOff>
    </xdr:from>
    <xdr:to>
      <xdr:col>77</xdr:col>
      <xdr:colOff>95250</xdr:colOff>
      <xdr:row>44</xdr:row>
      <xdr:rowOff>103294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88071</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63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66040</xdr:rowOff>
    </xdr:from>
    <xdr:to>
      <xdr:col>73</xdr:col>
      <xdr:colOff>44450</xdr:colOff>
      <xdr:row>44</xdr:row>
      <xdr:rowOff>167640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152417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100754</xdr:rowOff>
    </xdr:from>
    <xdr:to>
      <xdr:col>68</xdr:col>
      <xdr:colOff>203200</xdr:colOff>
      <xdr:row>44</xdr:row>
      <xdr:rowOff>30904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15681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充当可能な基金などの財源が将来負担すべき費用を上回っているため、将来負担比率は算定されていない。</a:t>
          </a:r>
          <a:endParaRPr lang="ja-JP" altLang="ja-JP" sz="1400">
            <a:effectLst/>
          </a:endParaRPr>
        </a:p>
        <a:p>
          <a:r>
            <a:rPr kumimoji="1" lang="ja-JP" altLang="ja-JP" sz="1100">
              <a:solidFill>
                <a:schemeClr val="dk1"/>
              </a:solidFill>
              <a:effectLst/>
              <a:latin typeface="+mn-lt"/>
              <a:ea typeface="+mn-ea"/>
              <a:cs typeface="+mn-cs"/>
            </a:rPr>
            <a:t>　今後も適正な公債費管理や計画的な基金積立を継続し、健全財政の堅持に努める。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28152</xdr:rowOff>
    </xdr:from>
    <xdr:to>
      <xdr:col>77</xdr:col>
      <xdr:colOff>95250</xdr:colOff>
      <xdr:row>14</xdr:row>
      <xdr:rowOff>129752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2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139929</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33655</xdr:rowOff>
    </xdr:from>
    <xdr:to>
      <xdr:col>73</xdr:col>
      <xdr:colOff>44450</xdr:colOff>
      <xdr:row>15</xdr:row>
      <xdr:rowOff>135255</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145432</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37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57785</xdr:rowOff>
    </xdr:from>
    <xdr:to>
      <xdr:col>68</xdr:col>
      <xdr:colOff>203200</xdr:colOff>
      <xdr:row>15</xdr:row>
      <xdr:rowOff>159385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62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169562</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39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76285</xdr:rowOff>
    </xdr:from>
    <xdr:to>
      <xdr:col>64</xdr:col>
      <xdr:colOff>152400</xdr:colOff>
      <xdr:row>16</xdr:row>
      <xdr:rowOff>6435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64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16612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41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25758"/>
    <xdr:sp macro="" textlink="">
      <xdr:nvSpPr>
        <xdr:cNvPr id="459" name="テキスト ボックス 458">
          <a:extLst>
            <a:ext uri="{FF2B5EF4-FFF2-40B4-BE49-F238E27FC236}">
              <a16:creationId xmlns:a16="http://schemas.microsoft.com/office/drawing/2014/main" id="{CEC69821-C719-41A0-BAA3-A77CA13B0B7D}"/>
            </a:ext>
          </a:extLst>
        </xdr:cNvPr>
        <xdr:cNvSpPr txBox="1"/>
      </xdr:nvSpPr>
      <xdr:spPr>
        <a:xfrm>
          <a:off x="762000" y="45339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長野県御代田町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16,052
15,683
58.79
7,865,816
7,351,671
477,263
4,490,916
5,170,911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平成１６年３月に策定した自律・協働のまちづくり推進計画では、１０年間で職員数１０％削減を掲げ、人員削減や手当をはじめとした給与制度の見直しなど、人件費の削減に取り組</a:t>
          </a:r>
          <a:r>
            <a:rPr kumimoji="1" lang="ja-JP" altLang="en-US" sz="1100">
              <a:solidFill>
                <a:schemeClr val="dk1"/>
              </a:solidFill>
              <a:effectLst/>
              <a:latin typeface="+mn-lt"/>
              <a:ea typeface="+mn-ea"/>
              <a:cs typeface="+mn-cs"/>
            </a:rPr>
            <a:t>んできたが、会計年度任用職員経費の増から類</a:t>
          </a:r>
          <a:r>
            <a:rPr kumimoji="1" lang="ja-JP" altLang="ja-JP" sz="1100">
              <a:solidFill>
                <a:schemeClr val="dk1"/>
              </a:solidFill>
              <a:effectLst/>
              <a:latin typeface="+mn-lt"/>
              <a:ea typeface="+mn-ea"/>
              <a:cs typeface="+mn-cs"/>
            </a:rPr>
            <a:t>似団体平均を</a:t>
          </a:r>
          <a:r>
            <a:rPr kumimoji="1" lang="ja-JP" altLang="en-US" sz="1100">
              <a:solidFill>
                <a:schemeClr val="dk1"/>
              </a:solidFill>
              <a:effectLst/>
              <a:latin typeface="+mn-lt"/>
              <a:ea typeface="+mn-ea"/>
              <a:cs typeface="+mn-cs"/>
            </a:rPr>
            <a:t>１．１</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上回った。</a:t>
          </a:r>
          <a:r>
            <a:rPr kumimoji="1" lang="ja-JP" altLang="ja-JP" sz="1100">
              <a:solidFill>
                <a:schemeClr val="dk1"/>
              </a:solidFill>
              <a:effectLst/>
              <a:latin typeface="+mn-lt"/>
              <a:ea typeface="+mn-ea"/>
              <a:cs typeface="+mn-cs"/>
            </a:rPr>
            <a:t>全国平均</a:t>
          </a:r>
          <a:r>
            <a:rPr kumimoji="1" lang="ja-JP" altLang="en-US" sz="1100">
              <a:solidFill>
                <a:schemeClr val="dk1"/>
              </a:solidFill>
              <a:effectLst/>
              <a:latin typeface="+mn-lt"/>
              <a:ea typeface="+mn-ea"/>
              <a:cs typeface="+mn-cs"/>
            </a:rPr>
            <a:t>に対しては０．８</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今後も適正な人件費水準を維持できるよう給与制度見直しなど削減に努める。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644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129722</xdr:rowOff>
    </xdr:from>
    <xdr:to>
      <xdr:col>24</xdr:col>
      <xdr:colOff>25400</xdr:colOff>
      <xdr:row>36</xdr:row>
      <xdr:rowOff>121557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130472"/>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138991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148772</xdr:rowOff>
    </xdr:from>
    <xdr:to>
      <xdr:col>19</xdr:col>
      <xdr:colOff>187325</xdr:colOff>
      <xdr:row>35</xdr:row>
      <xdr:rowOff>129722</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9780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111578</xdr:rowOff>
    </xdr:from>
    <xdr:to>
      <xdr:col>20</xdr:col>
      <xdr:colOff>38100</xdr:colOff>
      <xdr:row>36</xdr:row>
      <xdr:rowOff>41728</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26505</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7257</xdr:rowOff>
    </xdr:from>
    <xdr:to>
      <xdr:col>15</xdr:col>
      <xdr:colOff>98425</xdr:colOff>
      <xdr:row>34</xdr:row>
      <xdr:rowOff>148772</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8365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24493</xdr:rowOff>
    </xdr:from>
    <xdr:to>
      <xdr:col>15</xdr:col>
      <xdr:colOff>149225</xdr:colOff>
      <xdr:row>35</xdr:row>
      <xdr:rowOff>126093</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110870</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1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7257</xdr:rowOff>
    </xdr:from>
    <xdr:to>
      <xdr:col>11</xdr:col>
      <xdr:colOff>9525</xdr:colOff>
      <xdr:row>34</xdr:row>
      <xdr:rowOff>83457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836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24493</xdr:rowOff>
    </xdr:from>
    <xdr:to>
      <xdr:col>11</xdr:col>
      <xdr:colOff>60325</xdr:colOff>
      <xdr:row>35</xdr:row>
      <xdr:rowOff>126093</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110870</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1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13607</xdr:rowOff>
    </xdr:from>
    <xdr:to>
      <xdr:col>6</xdr:col>
      <xdr:colOff>171450</xdr:colOff>
      <xdr:row>35</xdr:row>
      <xdr:rowOff>115207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99984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70757</xdr:rowOff>
    </xdr:from>
    <xdr:to>
      <xdr:col>24</xdr:col>
      <xdr:colOff>76200</xdr:colOff>
      <xdr:row>37</xdr:row>
      <xdr:rowOff>907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42834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2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78922</xdr:rowOff>
    </xdr:from>
    <xdr:to>
      <xdr:col>20</xdr:col>
      <xdr:colOff>38100</xdr:colOff>
      <xdr:row>36</xdr:row>
      <xdr:rowOff>9072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19249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84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97972</xdr:rowOff>
    </xdr:from>
    <xdr:to>
      <xdr:col>15</xdr:col>
      <xdr:colOff>149225</xdr:colOff>
      <xdr:row>35</xdr:row>
      <xdr:rowOff>28122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38299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127907</xdr:rowOff>
    </xdr:from>
    <xdr:to>
      <xdr:col>11</xdr:col>
      <xdr:colOff>60325</xdr:colOff>
      <xdr:row>34</xdr:row>
      <xdr:rowOff>58057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68234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55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32657</xdr:rowOff>
    </xdr:from>
    <xdr:to>
      <xdr:col>6</xdr:col>
      <xdr:colOff>171450</xdr:colOff>
      <xdr:row>34</xdr:row>
      <xdr:rowOff>134257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144434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平成１６年３月に策定した自律・協働のまちづくり推進計画では、ゼロベースで見直し、抑制を継続してきた</a:t>
          </a:r>
          <a:r>
            <a:rPr kumimoji="1" lang="ja-JP" altLang="en-US" sz="1100">
              <a:solidFill>
                <a:schemeClr val="dk1"/>
              </a:solidFill>
              <a:effectLst/>
              <a:latin typeface="+mn-lt"/>
              <a:ea typeface="+mn-ea"/>
              <a:cs typeface="+mn-cs"/>
            </a:rPr>
            <a:t>が、類似団体平均値とほぼ同様の推移をしており、３年度は</a:t>
          </a:r>
          <a:r>
            <a:rPr kumimoji="1" lang="ja-JP" altLang="ja-JP" sz="1100">
              <a:solidFill>
                <a:schemeClr val="dk1"/>
              </a:solidFill>
              <a:effectLst/>
              <a:latin typeface="+mn-lt"/>
              <a:ea typeface="+mn-ea"/>
              <a:cs typeface="+mn-cs"/>
            </a:rPr>
            <a:t>類似団体を</a:t>
          </a:r>
          <a:r>
            <a:rPr kumimoji="1" lang="ja-JP" altLang="en-US" sz="1100">
              <a:solidFill>
                <a:schemeClr val="dk1"/>
              </a:solidFill>
              <a:effectLst/>
              <a:latin typeface="+mn-lt"/>
              <a:ea typeface="+mn-ea"/>
              <a:cs typeface="+mn-cs"/>
            </a:rPr>
            <a:t>１．４</a:t>
          </a:r>
          <a:r>
            <a:rPr kumimoji="1" lang="ja-JP" altLang="ja-JP" sz="1100">
              <a:solidFill>
                <a:schemeClr val="dk1"/>
              </a:solidFill>
              <a:effectLst/>
              <a:latin typeface="+mn-lt"/>
              <a:ea typeface="+mn-ea"/>
              <a:cs typeface="+mn-cs"/>
            </a:rPr>
            <a:t>ポイント下回っている状況である。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大型公共事業やまちづくりに関する委託料など必要経費が見込まれるが、</a:t>
          </a:r>
          <a:r>
            <a:rPr kumimoji="1" lang="ja-JP" altLang="ja-JP" sz="1100">
              <a:solidFill>
                <a:schemeClr val="dk1"/>
              </a:solidFill>
              <a:effectLst/>
              <a:latin typeface="+mn-lt"/>
              <a:ea typeface="+mn-ea"/>
              <a:cs typeface="+mn-cs"/>
            </a:rPr>
            <a:t>電算処理費などの経常的な費用で大きな割合を占めているものについて、</a:t>
          </a:r>
          <a:r>
            <a:rPr kumimoji="1" lang="ja-JP" altLang="en-US" sz="1100">
              <a:solidFill>
                <a:schemeClr val="dk1"/>
              </a:solidFill>
              <a:effectLst/>
              <a:latin typeface="+mn-lt"/>
              <a:ea typeface="+mn-ea"/>
              <a:cs typeface="+mn-cs"/>
            </a:rPr>
            <a:t>適正化および</a:t>
          </a:r>
          <a:r>
            <a:rPr kumimoji="1" lang="ja-JP" altLang="ja-JP" sz="1100">
              <a:solidFill>
                <a:schemeClr val="dk1"/>
              </a:solidFill>
              <a:effectLst/>
              <a:latin typeface="+mn-lt"/>
              <a:ea typeface="+mn-ea"/>
              <a:cs typeface="+mn-cs"/>
            </a:rPr>
            <a:t>さらなる見直しを進めていく。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104140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559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40657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8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17</xdr:row>
      <xdr:rowOff>24130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47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17</xdr:row>
      <xdr:rowOff>24130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93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91440</xdr:rowOff>
    </xdr:from>
    <xdr:to>
      <xdr:col>74</xdr:col>
      <xdr:colOff>31750</xdr:colOff>
      <xdr:row>17</xdr:row>
      <xdr:rowOff>21590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31767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17</xdr:row>
      <xdr:rowOff>31750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893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99060</xdr:rowOff>
    </xdr:from>
    <xdr:to>
      <xdr:col>69</xdr:col>
      <xdr:colOff>142875</xdr:colOff>
      <xdr:row>17</xdr:row>
      <xdr:rowOff>29210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39387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24147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13987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２．３</a:t>
          </a:r>
          <a:r>
            <a:rPr kumimoji="1" lang="ja-JP" altLang="ja-JP" sz="1100">
              <a:solidFill>
                <a:schemeClr val="dk1"/>
              </a:solidFill>
              <a:effectLst/>
              <a:latin typeface="+mn-lt"/>
              <a:ea typeface="+mn-ea"/>
              <a:cs typeface="+mn-cs"/>
            </a:rPr>
            <a:t>ポイント下回っているが、決算額については上昇傾向にある。</a:t>
          </a:r>
          <a:r>
            <a:rPr kumimoji="1" lang="ja-JP" altLang="en-US" sz="1100">
              <a:solidFill>
                <a:schemeClr val="dk1"/>
              </a:solidFill>
              <a:effectLst/>
              <a:latin typeface="+mn-lt"/>
              <a:ea typeface="+mn-ea"/>
              <a:cs typeface="+mn-cs"/>
            </a:rPr>
            <a:t>３年度は、障害者自立支援経費が増加した。</a:t>
          </a:r>
          <a:endParaRPr lang="ja-JP" altLang="ja-JP" sz="1400">
            <a:effectLst/>
          </a:endParaRPr>
        </a:p>
        <a:p>
          <a:r>
            <a:rPr kumimoji="1" lang="ja-JP" altLang="ja-JP" sz="1100">
              <a:solidFill>
                <a:schemeClr val="dk1"/>
              </a:solidFill>
              <a:effectLst/>
              <a:latin typeface="+mn-lt"/>
              <a:ea typeface="+mn-ea"/>
              <a:cs typeface="+mn-cs"/>
            </a:rPr>
            <a:t>　今後も給付の適正化をはじめ、随時見直しを行</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82550</xdr:rowOff>
    </xdr:from>
    <xdr:to>
      <xdr:col>24</xdr:col>
      <xdr:colOff>25400</xdr:colOff>
      <xdr:row>53</xdr:row>
      <xdr:rowOff>95250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169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137177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9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82550</xdr:rowOff>
    </xdr:from>
    <xdr:to>
      <xdr:col>19</xdr:col>
      <xdr:colOff>187325</xdr:colOff>
      <xdr:row>54</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169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88900</xdr:rowOff>
    </xdr:from>
    <xdr:to>
      <xdr:col>20</xdr:col>
      <xdr:colOff>38100</xdr:colOff>
      <xdr:row>55</xdr:row>
      <xdr:rowOff>19050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158750</xdr:rowOff>
    </xdr:from>
    <xdr:to>
      <xdr:col>15</xdr:col>
      <xdr:colOff>98425</xdr:colOff>
      <xdr:row>54</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245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165100</xdr:rowOff>
    </xdr:from>
    <xdr:to>
      <xdr:col>15</xdr:col>
      <xdr:colOff>149225</xdr:colOff>
      <xdr:row>55</xdr:row>
      <xdr:rowOff>95250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80027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82550</xdr:rowOff>
    </xdr:from>
    <xdr:to>
      <xdr:col>11</xdr:col>
      <xdr:colOff>9525</xdr:colOff>
      <xdr:row>53</xdr:row>
      <xdr:rowOff>158750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169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139700</xdr:rowOff>
    </xdr:from>
    <xdr:to>
      <xdr:col>6</xdr:col>
      <xdr:colOff>171450</xdr:colOff>
      <xdr:row>55</xdr:row>
      <xdr:rowOff>69850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44450</xdr:rowOff>
    </xdr:from>
    <xdr:to>
      <xdr:col>24</xdr:col>
      <xdr:colOff>76200</xdr:colOff>
      <xdr:row>53</xdr:row>
      <xdr:rowOff>146050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124477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31750</xdr:rowOff>
    </xdr:from>
    <xdr:to>
      <xdr:col>20</xdr:col>
      <xdr:colOff>38100</xdr:colOff>
      <xdr:row>53</xdr:row>
      <xdr:rowOff>133350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143527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88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107950</xdr:rowOff>
    </xdr:from>
    <xdr:to>
      <xdr:col>11</xdr:col>
      <xdr:colOff>60325</xdr:colOff>
      <xdr:row>54</xdr:row>
      <xdr:rowOff>38100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31750</xdr:rowOff>
    </xdr:from>
    <xdr:to>
      <xdr:col>6</xdr:col>
      <xdr:colOff>171450</xdr:colOff>
      <xdr:row>53</xdr:row>
      <xdr:rowOff>133350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143527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平成１６年３月に策定した自律・協働のまちづくり推進計画に基づき、各費目について見直しを行い抑制を継続していることにより、類似団体平均を下回って推移している。</a:t>
          </a:r>
          <a:endParaRPr lang="ja-JP" altLang="ja-JP" sz="1400">
            <a:effectLst/>
          </a:endParaRPr>
        </a:p>
        <a:p>
          <a:r>
            <a:rPr kumimoji="1" lang="ja-JP" altLang="ja-JP" sz="1100">
              <a:solidFill>
                <a:schemeClr val="dk1"/>
              </a:solidFill>
              <a:effectLst/>
              <a:latin typeface="+mn-lt"/>
              <a:ea typeface="+mn-ea"/>
              <a:cs typeface="+mn-cs"/>
            </a:rPr>
            <a:t>　今後も同様に各費目の抑制に努めていく。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43180</xdr:rowOff>
    </xdr:from>
    <xdr:to>
      <xdr:col>82</xdr:col>
      <xdr:colOff>107950</xdr:colOff>
      <xdr:row>54</xdr:row>
      <xdr:rowOff>81280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3014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81280</xdr:rowOff>
    </xdr:from>
    <xdr:to>
      <xdr:col>78</xdr:col>
      <xdr:colOff>69850</xdr:colOff>
      <xdr:row>55</xdr:row>
      <xdr:rowOff>16510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3395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119380</xdr:rowOff>
    </xdr:from>
    <xdr:to>
      <xdr:col>73</xdr:col>
      <xdr:colOff>180975</xdr:colOff>
      <xdr:row>55</xdr:row>
      <xdr:rowOff>16510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377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66040</xdr:rowOff>
    </xdr:from>
    <xdr:to>
      <xdr:col>69</xdr:col>
      <xdr:colOff>92075</xdr:colOff>
      <xdr:row>54</xdr:row>
      <xdr:rowOff>119380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324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26670</xdr:rowOff>
    </xdr:from>
    <xdr:to>
      <xdr:col>69</xdr:col>
      <xdr:colOff>142875</xdr:colOff>
      <xdr:row>57</xdr:row>
      <xdr:rowOff>128270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113047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163830</xdr:rowOff>
    </xdr:from>
    <xdr:to>
      <xdr:col>82</xdr:col>
      <xdr:colOff>158750</xdr:colOff>
      <xdr:row>54</xdr:row>
      <xdr:rowOff>93980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72407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15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30480</xdr:rowOff>
    </xdr:from>
    <xdr:to>
      <xdr:col>78</xdr:col>
      <xdr:colOff>120650</xdr:colOff>
      <xdr:row>54</xdr:row>
      <xdr:rowOff>132080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142257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137160</xdr:rowOff>
    </xdr:from>
    <xdr:to>
      <xdr:col>74</xdr:col>
      <xdr:colOff>31750</xdr:colOff>
      <xdr:row>55</xdr:row>
      <xdr:rowOff>67310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77487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68580</xdr:rowOff>
    </xdr:from>
    <xdr:to>
      <xdr:col>69</xdr:col>
      <xdr:colOff>142875</xdr:colOff>
      <xdr:row>54</xdr:row>
      <xdr:rowOff>170180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8907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xdr:rowOff>
    </xdr:from>
    <xdr:to>
      <xdr:col>65</xdr:col>
      <xdr:colOff>53975</xdr:colOff>
      <xdr:row>54</xdr:row>
      <xdr:rowOff>116840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127017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平成１６年３月に策定した自律・協働のまちづくり推進計画に基づき、既存の交付金や補助金の見直しに取り組んできたことなどにより、類似団体平均を４．３ポイント下回っている。</a:t>
          </a:r>
          <a:endParaRPr lang="ja-JP" altLang="ja-JP" sz="1400">
            <a:effectLst/>
          </a:endParaRPr>
        </a:p>
        <a:p>
          <a:r>
            <a:rPr kumimoji="1" lang="ja-JP" altLang="ja-JP" sz="1100">
              <a:solidFill>
                <a:schemeClr val="dk1"/>
              </a:solidFill>
              <a:effectLst/>
              <a:latin typeface="+mn-lt"/>
              <a:ea typeface="+mn-ea"/>
              <a:cs typeface="+mn-cs"/>
            </a:rPr>
            <a:t>　今後も補助目的を達成したものや事業効果が見込めなくなってきたものなどを見直し、適正な執行に努めていく。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157480</xdr:rowOff>
    </xdr:from>
    <xdr:to>
      <xdr:col>82</xdr:col>
      <xdr:colOff>107950</xdr:colOff>
      <xdr:row>35</xdr:row>
      <xdr:rowOff>69850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59867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63517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92710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070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xdr:rowOff>
    </xdr:from>
    <xdr:to>
      <xdr:col>78</xdr:col>
      <xdr:colOff>120650</xdr:colOff>
      <xdr:row>37</xdr:row>
      <xdr:rowOff>105410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90187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31750</xdr:rowOff>
    </xdr:from>
    <xdr:to>
      <xdr:col>73</xdr:col>
      <xdr:colOff>180975</xdr:colOff>
      <xdr:row>35</xdr:row>
      <xdr:rowOff>92710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032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160020</xdr:rowOff>
    </xdr:from>
    <xdr:to>
      <xdr:col>74</xdr:col>
      <xdr:colOff>31750</xdr:colOff>
      <xdr:row>37</xdr:row>
      <xdr:rowOff>90170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74947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31750</xdr:rowOff>
    </xdr:from>
    <xdr:to>
      <xdr:col>69</xdr:col>
      <xdr:colOff>92075</xdr:colOff>
      <xdr:row>35</xdr:row>
      <xdr:rowOff>85090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032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21607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106680</xdr:rowOff>
    </xdr:from>
    <xdr:to>
      <xdr:col>82</xdr:col>
      <xdr:colOff>158750</xdr:colOff>
      <xdr:row>35</xdr:row>
      <xdr:rowOff>36830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123207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152400</xdr:rowOff>
    </xdr:from>
    <xdr:to>
      <xdr:col>69</xdr:col>
      <xdr:colOff>142875</xdr:colOff>
      <xdr:row>35</xdr:row>
      <xdr:rowOff>82550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92727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34290</xdr:rowOff>
    </xdr:from>
    <xdr:to>
      <xdr:col>65</xdr:col>
      <xdr:colOff>53975</xdr:colOff>
      <xdr:row>35</xdr:row>
      <xdr:rowOff>135890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146067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８年度に繰上償還を行ったことなどにより、比率の上昇を抑えていたが、平成２１年度から実施している旧まちづくり交付金事業などの起債償還がピークを迎えたことから、減少傾向にあるものの、類似団体平均を</a:t>
          </a:r>
          <a:r>
            <a:rPr kumimoji="1" lang="ja-JP" altLang="en-US" sz="1100">
              <a:solidFill>
                <a:schemeClr val="dk1"/>
              </a:solidFill>
              <a:effectLst/>
              <a:latin typeface="+mn-lt"/>
              <a:ea typeface="+mn-ea"/>
              <a:cs typeface="+mn-cs"/>
            </a:rPr>
            <a:t>５．０</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、全国平均を１．４ポイント</a:t>
          </a:r>
          <a:r>
            <a:rPr kumimoji="1" lang="ja-JP" altLang="ja-JP" sz="1100">
              <a:solidFill>
                <a:schemeClr val="dk1"/>
              </a:solidFill>
              <a:effectLst/>
              <a:latin typeface="+mn-lt"/>
              <a:ea typeface="+mn-ea"/>
              <a:cs typeface="+mn-cs"/>
            </a:rPr>
            <a:t>上回っている。</a:t>
          </a:r>
          <a:r>
            <a:rPr kumimoji="1" lang="ja-JP" altLang="en-US" sz="1100">
              <a:solidFill>
                <a:schemeClr val="dk1"/>
              </a:solidFill>
              <a:effectLst/>
              <a:latin typeface="+mn-lt"/>
              <a:ea typeface="+mn-ea"/>
              <a:cs typeface="+mn-cs"/>
            </a:rPr>
            <a:t>３年度には繰り上げ償還を実施した。今後も減少していく見込みである。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94996</xdr:rowOff>
    </xdr:from>
    <xdr:to>
      <xdr:col>24</xdr:col>
      <xdr:colOff>25400</xdr:colOff>
      <xdr:row>78</xdr:row>
      <xdr:rowOff>154432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4680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154432</xdr:rowOff>
    </xdr:from>
    <xdr:to>
      <xdr:col>19</xdr:col>
      <xdr:colOff>187325</xdr:colOff>
      <xdr:row>79</xdr:row>
      <xdr:rowOff>19558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5275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525</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19558</xdr:rowOff>
    </xdr:from>
    <xdr:to>
      <xdr:col>15</xdr:col>
      <xdr:colOff>98425</xdr:colOff>
      <xdr:row>79</xdr:row>
      <xdr:rowOff>46989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5641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23385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46989</xdr:rowOff>
    </xdr:from>
    <xdr:to>
      <xdr:col>11</xdr:col>
      <xdr:colOff>9525</xdr:colOff>
      <xdr:row>79</xdr:row>
      <xdr:rowOff>92711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5915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23385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78487</xdr:rowOff>
    </xdr:from>
    <xdr:to>
      <xdr:col>6</xdr:col>
      <xdr:colOff>171450</xdr:colOff>
      <xdr:row>78</xdr:row>
      <xdr:rowOff>8637</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18814</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44196</xdr:rowOff>
    </xdr:from>
    <xdr:to>
      <xdr:col>24</xdr:col>
      <xdr:colOff>76200</xdr:colOff>
      <xdr:row>78</xdr:row>
      <xdr:rowOff>145796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16273</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103632</xdr:rowOff>
    </xdr:from>
    <xdr:to>
      <xdr:col>20</xdr:col>
      <xdr:colOff>38100</xdr:colOff>
      <xdr:row>79</xdr:row>
      <xdr:rowOff>33782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18559</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140208</xdr:rowOff>
    </xdr:from>
    <xdr:to>
      <xdr:col>15</xdr:col>
      <xdr:colOff>149225</xdr:colOff>
      <xdr:row>79</xdr:row>
      <xdr:rowOff>70358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55135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167639</xdr:rowOff>
    </xdr:from>
    <xdr:to>
      <xdr:col>11</xdr:col>
      <xdr:colOff>60325</xdr:colOff>
      <xdr:row>79</xdr:row>
      <xdr:rowOff>97789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82566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41911</xdr:rowOff>
    </xdr:from>
    <xdr:to>
      <xdr:col>6</xdr:col>
      <xdr:colOff>171450</xdr:colOff>
      <xdr:row>79</xdr:row>
      <xdr:rowOff>143511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128288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平成１６年３月に策定した自律・協働のまちづくり推進計画に基づき、各費目について見直しを行い抑制を継続していることにより、類似団体平均を下回って推移している。</a:t>
          </a:r>
          <a:endParaRPr lang="ja-JP" altLang="ja-JP" sz="1400">
            <a:effectLst/>
          </a:endParaRPr>
        </a:p>
        <a:p>
          <a:r>
            <a:rPr kumimoji="1" lang="ja-JP" altLang="ja-JP" sz="1100">
              <a:solidFill>
                <a:schemeClr val="dk1"/>
              </a:solidFill>
              <a:effectLst/>
              <a:latin typeface="+mn-lt"/>
              <a:ea typeface="+mn-ea"/>
              <a:cs typeface="+mn-cs"/>
            </a:rPr>
            <a:t>　今後も同様に各費目の抑制に努めていく。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53848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47140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25925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53848</xdr:rowOff>
    </xdr:from>
    <xdr:to>
      <xdr:col>82</xdr:col>
      <xdr:colOff>196850</xdr:colOff>
      <xdr:row>80</xdr:row>
      <xdr:rowOff>53848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127000</xdr:rowOff>
    </xdr:from>
    <xdr:to>
      <xdr:col>82</xdr:col>
      <xdr:colOff>107950</xdr:colOff>
      <xdr:row>73</xdr:row>
      <xdr:rowOff>10414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47140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10414</xdr:rowOff>
    </xdr:from>
    <xdr:to>
      <xdr:col>78</xdr:col>
      <xdr:colOff>69850</xdr:colOff>
      <xdr:row>73</xdr:row>
      <xdr:rowOff>115570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252626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xdr:rowOff>
    </xdr:from>
    <xdr:to>
      <xdr:col>78</xdr:col>
      <xdr:colOff>120650</xdr:colOff>
      <xdr:row>76</xdr:row>
      <xdr:rowOff>113792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98569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128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113284</xdr:rowOff>
    </xdr:from>
    <xdr:to>
      <xdr:col>73</xdr:col>
      <xdr:colOff>180975</xdr:colOff>
      <xdr:row>73</xdr:row>
      <xdr:rowOff>115570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245768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25908</xdr:rowOff>
    </xdr:from>
    <xdr:to>
      <xdr:col>74</xdr:col>
      <xdr:colOff>31750</xdr:colOff>
      <xdr:row>76</xdr:row>
      <xdr:rowOff>127508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112285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113284</xdr:rowOff>
    </xdr:from>
    <xdr:to>
      <xdr:col>69</xdr:col>
      <xdr:colOff>92075</xdr:colOff>
      <xdr:row>72</xdr:row>
      <xdr:rowOff>149860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24576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21337</xdr:rowOff>
    </xdr:from>
    <xdr:to>
      <xdr:col>69</xdr:col>
      <xdr:colOff>142875</xdr:colOff>
      <xdr:row>76</xdr:row>
      <xdr:rowOff>122937</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107714</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76200</xdr:rowOff>
    </xdr:from>
    <xdr:to>
      <xdr:col>82</xdr:col>
      <xdr:colOff>158750</xdr:colOff>
      <xdr:row>73</xdr:row>
      <xdr:rowOff>6350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42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71</xdr:row>
      <xdr:rowOff>156227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131064</xdr:rowOff>
    </xdr:from>
    <xdr:to>
      <xdr:col>78</xdr:col>
      <xdr:colOff>120650</xdr:colOff>
      <xdr:row>73</xdr:row>
      <xdr:rowOff>61214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47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71391</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24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64770</xdr:rowOff>
    </xdr:from>
    <xdr:to>
      <xdr:col>74</xdr:col>
      <xdr:colOff>31750</xdr:colOff>
      <xdr:row>73</xdr:row>
      <xdr:rowOff>166370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5097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62484</xdr:rowOff>
    </xdr:from>
    <xdr:to>
      <xdr:col>69</xdr:col>
      <xdr:colOff>142875</xdr:colOff>
      <xdr:row>72</xdr:row>
      <xdr:rowOff>164084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40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2811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17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99060</xdr:rowOff>
    </xdr:from>
    <xdr:to>
      <xdr:col>65</xdr:col>
      <xdr:colOff>53975</xdr:colOff>
      <xdr:row>73</xdr:row>
      <xdr:rowOff>29210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4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39387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21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長野県御代田町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72974</xdr:rowOff>
    </xdr:from>
    <xdr:to>
      <xdr:col>29</xdr:col>
      <xdr:colOff>127000</xdr:colOff>
      <xdr:row>18</xdr:row>
      <xdr:rowOff>112700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06699"/>
          <a:ext cx="647700" cy="39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20832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1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112700</xdr:rowOff>
    </xdr:from>
    <xdr:to>
      <xdr:col>26</xdr:col>
      <xdr:colOff>50800</xdr:colOff>
      <xdr:row>18</xdr:row>
      <xdr:rowOff>145275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46425"/>
          <a:ext cx="698500" cy="32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161417</xdr:rowOff>
    </xdr:from>
    <xdr:to>
      <xdr:col>26</xdr:col>
      <xdr:colOff>101600</xdr:colOff>
      <xdr:row>17</xdr:row>
      <xdr:rowOff>91567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52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101744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145275</xdr:rowOff>
    </xdr:from>
    <xdr:to>
      <xdr:col>22</xdr:col>
      <xdr:colOff>114300</xdr:colOff>
      <xdr:row>18</xdr:row>
      <xdr:rowOff>169304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79000"/>
          <a:ext cx="698500" cy="24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167932</xdr:rowOff>
    </xdr:from>
    <xdr:to>
      <xdr:col>22</xdr:col>
      <xdr:colOff>165100</xdr:colOff>
      <xdr:row>17</xdr:row>
      <xdr:rowOff>98082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58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108259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161709</xdr:rowOff>
    </xdr:from>
    <xdr:to>
      <xdr:col>18</xdr:col>
      <xdr:colOff>177800</xdr:colOff>
      <xdr:row>18</xdr:row>
      <xdr:rowOff>169304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95434"/>
          <a:ext cx="698500" cy="7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3264</xdr:rowOff>
    </xdr:from>
    <xdr:to>
      <xdr:col>19</xdr:col>
      <xdr:colOff>38100</xdr:colOff>
      <xdr:row>17</xdr:row>
      <xdr:rowOff>104864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5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115041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170929</xdr:rowOff>
    </xdr:from>
    <xdr:to>
      <xdr:col>15</xdr:col>
      <xdr:colOff>101600</xdr:colOff>
      <xdr:row>17</xdr:row>
      <xdr:rowOff>101079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61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111256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22174</xdr:rowOff>
    </xdr:from>
    <xdr:to>
      <xdr:col>29</xdr:col>
      <xdr:colOff>177800</xdr:colOff>
      <xdr:row>18</xdr:row>
      <xdr:rowOff>123774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55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165701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27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61900</xdr:rowOff>
    </xdr:from>
    <xdr:to>
      <xdr:col>26</xdr:col>
      <xdr:colOff>101600</xdr:colOff>
      <xdr:row>18</xdr:row>
      <xdr:rowOff>163500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95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148277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82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94475</xdr:rowOff>
    </xdr:from>
    <xdr:to>
      <xdr:col>22</xdr:col>
      <xdr:colOff>165100</xdr:colOff>
      <xdr:row>19</xdr:row>
      <xdr:rowOff>24625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28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9402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118504</xdr:rowOff>
    </xdr:from>
    <xdr:to>
      <xdr:col>19</xdr:col>
      <xdr:colOff>38100</xdr:colOff>
      <xdr:row>19</xdr:row>
      <xdr:rowOff>48654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52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33431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3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110909</xdr:rowOff>
    </xdr:from>
    <xdr:to>
      <xdr:col>15</xdr:col>
      <xdr:colOff>101600</xdr:colOff>
      <xdr:row>19</xdr:row>
      <xdr:rowOff>41059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44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25836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3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8918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280879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33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891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88954</xdr:rowOff>
    </xdr:from>
    <xdr:to>
      <xdr:col>29</xdr:col>
      <xdr:colOff>127000</xdr:colOff>
      <xdr:row>34</xdr:row>
      <xdr:rowOff>237022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356404"/>
          <a:ext cx="647700" cy="148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291148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58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586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129645</xdr:rowOff>
    </xdr:from>
    <xdr:to>
      <xdr:col>26</xdr:col>
      <xdr:colOff>50800</xdr:colOff>
      <xdr:row>34</xdr:row>
      <xdr:rowOff>237022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397095"/>
          <a:ext cx="698500" cy="107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228056</xdr:rowOff>
    </xdr:from>
    <xdr:to>
      <xdr:col>26</xdr:col>
      <xdr:colOff>101600</xdr:colOff>
      <xdr:row>34</xdr:row>
      <xdr:rowOff>329656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495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314433</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8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325686</xdr:rowOff>
    </xdr:from>
    <xdr:to>
      <xdr:col>22</xdr:col>
      <xdr:colOff>114300</xdr:colOff>
      <xdr:row>34</xdr:row>
      <xdr:rowOff>129645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250236"/>
          <a:ext cx="698500" cy="146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219565</xdr:rowOff>
    </xdr:from>
    <xdr:to>
      <xdr:col>22</xdr:col>
      <xdr:colOff>165100</xdr:colOff>
      <xdr:row>34</xdr:row>
      <xdr:rowOff>321165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48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305942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7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325686</xdr:rowOff>
    </xdr:from>
    <xdr:to>
      <xdr:col>18</xdr:col>
      <xdr:colOff>177800</xdr:colOff>
      <xdr:row>34</xdr:row>
      <xdr:rowOff>118673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250236"/>
          <a:ext cx="698500" cy="135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179527</xdr:rowOff>
    </xdr:from>
    <xdr:to>
      <xdr:col>19</xdr:col>
      <xdr:colOff>38100</xdr:colOff>
      <xdr:row>34</xdr:row>
      <xdr:rowOff>281127</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446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265904</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3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177339</xdr:rowOff>
    </xdr:from>
    <xdr:to>
      <xdr:col>15</xdr:col>
      <xdr:colOff>101600</xdr:colOff>
      <xdr:row>34</xdr:row>
      <xdr:rowOff>278940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444789"/>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263716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38154</xdr:rowOff>
    </xdr:from>
    <xdr:to>
      <xdr:col>29</xdr:col>
      <xdr:colOff>177800</xdr:colOff>
      <xdr:row>34</xdr:row>
      <xdr:rowOff>139754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305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226131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15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186222</xdr:rowOff>
    </xdr:from>
    <xdr:to>
      <xdr:col>26</xdr:col>
      <xdr:colOff>101600</xdr:colOff>
      <xdr:row>34</xdr:row>
      <xdr:rowOff>287822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453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297999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22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78845</xdr:rowOff>
    </xdr:from>
    <xdr:to>
      <xdr:col>22</xdr:col>
      <xdr:colOff>165100</xdr:colOff>
      <xdr:row>34</xdr:row>
      <xdr:rowOff>180445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346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190622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11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274886</xdr:rowOff>
    </xdr:from>
    <xdr:to>
      <xdr:col>19</xdr:col>
      <xdr:colOff>38100</xdr:colOff>
      <xdr:row>34</xdr:row>
      <xdr:rowOff>33586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199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43763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596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67873</xdr:rowOff>
    </xdr:from>
    <xdr:to>
      <xdr:col>15</xdr:col>
      <xdr:colOff>101600</xdr:colOff>
      <xdr:row>34</xdr:row>
      <xdr:rowOff>169473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335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179650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10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長野県御代田町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16,052
15,683
58.79
7,865,816
7,351,671
477,263
4,490,916
5,170,911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95566</xdr:rowOff>
    </xdr:from>
    <xdr:to>
      <xdr:col>24</xdr:col>
      <xdr:colOff>63500</xdr:colOff>
      <xdr:row>36</xdr:row>
      <xdr:rowOff>151073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267766"/>
          <a:ext cx="838200" cy="5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56056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8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151073</xdr:rowOff>
    </xdr:from>
    <xdr:to>
      <xdr:col>19</xdr:col>
      <xdr:colOff>177800</xdr:colOff>
      <xdr:row>37</xdr:row>
      <xdr:rowOff>161517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323273"/>
          <a:ext cx="889000" cy="18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27621</xdr:rowOff>
    </xdr:from>
    <xdr:to>
      <xdr:col>20</xdr:col>
      <xdr:colOff>38100</xdr:colOff>
      <xdr:row>35</xdr:row>
      <xdr:rowOff>129221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2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145748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80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161517</xdr:rowOff>
    </xdr:from>
    <xdr:to>
      <xdr:col>15</xdr:col>
      <xdr:colOff>50800</xdr:colOff>
      <xdr:row>38</xdr:row>
      <xdr:rowOff>33458</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505167"/>
          <a:ext cx="889000" cy="4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160723</xdr:rowOff>
    </xdr:from>
    <xdr:to>
      <xdr:col>15</xdr:col>
      <xdr:colOff>101600</xdr:colOff>
      <xdr:row>36</xdr:row>
      <xdr:rowOff>90873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16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107400</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93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33458</xdr:rowOff>
    </xdr:from>
    <xdr:to>
      <xdr:col>10</xdr:col>
      <xdr:colOff>114300</xdr:colOff>
      <xdr:row>38</xdr:row>
      <xdr:rowOff>34901</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548558"/>
          <a:ext cx="889000" cy="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5090</xdr:rowOff>
    </xdr:from>
    <xdr:to>
      <xdr:col>10</xdr:col>
      <xdr:colOff>165100</xdr:colOff>
      <xdr:row>36</xdr:row>
      <xdr:rowOff>106690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7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123217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95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13962</xdr:rowOff>
    </xdr:from>
    <xdr:to>
      <xdr:col>6</xdr:col>
      <xdr:colOff>38100</xdr:colOff>
      <xdr:row>36</xdr:row>
      <xdr:rowOff>115562</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18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132089</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96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44766</xdr:rowOff>
    </xdr:from>
    <xdr:to>
      <xdr:col>24</xdr:col>
      <xdr:colOff>114300</xdr:colOff>
      <xdr:row>36</xdr:row>
      <xdr:rowOff>146366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21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23193</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19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100273</xdr:rowOff>
    </xdr:from>
    <xdr:to>
      <xdr:col>20</xdr:col>
      <xdr:colOff>38100</xdr:colOff>
      <xdr:row>37</xdr:row>
      <xdr:rowOff>30423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27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21550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36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110717</xdr:rowOff>
    </xdr:from>
    <xdr:to>
      <xdr:col>15</xdr:col>
      <xdr:colOff>101600</xdr:colOff>
      <xdr:row>38</xdr:row>
      <xdr:rowOff>40867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45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31994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5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154108</xdr:rowOff>
    </xdr:from>
    <xdr:to>
      <xdr:col>10</xdr:col>
      <xdr:colOff>165100</xdr:colOff>
      <xdr:row>38</xdr:row>
      <xdr:rowOff>84258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49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75385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59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155551</xdr:rowOff>
    </xdr:from>
    <xdr:to>
      <xdr:col>6</xdr:col>
      <xdr:colOff>38100</xdr:colOff>
      <xdr:row>38</xdr:row>
      <xdr:rowOff>85702</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4992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76828</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59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108589</xdr:rowOff>
    </xdr:from>
    <xdr:to>
      <xdr:col>24</xdr:col>
      <xdr:colOff>63500</xdr:colOff>
      <xdr:row>56</xdr:row>
      <xdr:rowOff>118451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538339"/>
          <a:ext cx="838200" cy="18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69156</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498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118451</xdr:rowOff>
    </xdr:from>
    <xdr:to>
      <xdr:col>19</xdr:col>
      <xdr:colOff>177800</xdr:colOff>
      <xdr:row>56</xdr:row>
      <xdr:rowOff>132635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719651"/>
          <a:ext cx="889000" cy="1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78265</xdr:rowOff>
    </xdr:from>
    <xdr:to>
      <xdr:col>20</xdr:col>
      <xdr:colOff>38100</xdr:colOff>
      <xdr:row>56</xdr:row>
      <xdr:rowOff>8415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0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24942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28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132635</xdr:rowOff>
    </xdr:from>
    <xdr:to>
      <xdr:col>15</xdr:col>
      <xdr:colOff>50800</xdr:colOff>
      <xdr:row>56</xdr:row>
      <xdr:rowOff>140593</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733835"/>
          <a:ext cx="889000" cy="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115407</xdr:rowOff>
    </xdr:from>
    <xdr:to>
      <xdr:col>15</xdr:col>
      <xdr:colOff>101600</xdr:colOff>
      <xdr:row>56</xdr:row>
      <xdr:rowOff>45557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54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62084</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32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140593</xdr:rowOff>
    </xdr:from>
    <xdr:to>
      <xdr:col>10</xdr:col>
      <xdr:colOff>114300</xdr:colOff>
      <xdr:row>56</xdr:row>
      <xdr:rowOff>147103</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741793"/>
          <a:ext cx="889000" cy="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2098</xdr:rowOff>
    </xdr:from>
    <xdr:to>
      <xdr:col>10</xdr:col>
      <xdr:colOff>165100</xdr:colOff>
      <xdr:row>56</xdr:row>
      <xdr:rowOff>103698</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60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120225</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37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35266</xdr:rowOff>
    </xdr:from>
    <xdr:to>
      <xdr:col>6</xdr:col>
      <xdr:colOff>38100</xdr:colOff>
      <xdr:row>56</xdr:row>
      <xdr:rowOff>136866</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63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153393</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41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57789</xdr:rowOff>
    </xdr:from>
    <xdr:to>
      <xdr:col>24</xdr:col>
      <xdr:colOff>114300</xdr:colOff>
      <xdr:row>55</xdr:row>
      <xdr:rowOff>159389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48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80666</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33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67651</xdr:rowOff>
    </xdr:from>
    <xdr:to>
      <xdr:col>20</xdr:col>
      <xdr:colOff>38100</xdr:colOff>
      <xdr:row>56</xdr:row>
      <xdr:rowOff>169251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66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160378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76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81835</xdr:rowOff>
    </xdr:from>
    <xdr:to>
      <xdr:col>15</xdr:col>
      <xdr:colOff>101600</xdr:colOff>
      <xdr:row>57</xdr:row>
      <xdr:rowOff>11985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68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3112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77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89793</xdr:rowOff>
    </xdr:from>
    <xdr:to>
      <xdr:col>10</xdr:col>
      <xdr:colOff>165100</xdr:colOff>
      <xdr:row>57</xdr:row>
      <xdr:rowOff>19943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69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11070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78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96303</xdr:rowOff>
    </xdr:from>
    <xdr:to>
      <xdr:col>6</xdr:col>
      <xdr:colOff>38100</xdr:colOff>
      <xdr:row>57</xdr:row>
      <xdr:rowOff>26453</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69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17580</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7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58113</xdr:rowOff>
    </xdr:from>
    <xdr:to>
      <xdr:col>24</xdr:col>
      <xdr:colOff>63500</xdr:colOff>
      <xdr:row>78</xdr:row>
      <xdr:rowOff>79442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431213"/>
          <a:ext cx="838200" cy="2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86448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16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64559</xdr:rowOff>
    </xdr:from>
    <xdr:to>
      <xdr:col>19</xdr:col>
      <xdr:colOff>177800</xdr:colOff>
      <xdr:row>78</xdr:row>
      <xdr:rowOff>79442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437659"/>
          <a:ext cx="889000" cy="1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44186</xdr:rowOff>
    </xdr:from>
    <xdr:to>
      <xdr:col>20</xdr:col>
      <xdr:colOff>38100</xdr:colOff>
      <xdr:row>77</xdr:row>
      <xdr:rowOff>145786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162313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2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64559</xdr:rowOff>
    </xdr:from>
    <xdr:to>
      <xdr:col>15</xdr:col>
      <xdr:colOff>50800</xdr:colOff>
      <xdr:row>78</xdr:row>
      <xdr:rowOff>71875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37659"/>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116811</xdr:rowOff>
    </xdr:from>
    <xdr:to>
      <xdr:col>15</xdr:col>
      <xdr:colOff>101600</xdr:colOff>
      <xdr:row>78</xdr:row>
      <xdr:rowOff>46961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31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63488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9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71875</xdr:rowOff>
    </xdr:from>
    <xdr:to>
      <xdr:col>10</xdr:col>
      <xdr:colOff>114300</xdr:colOff>
      <xdr:row>78</xdr:row>
      <xdr:rowOff>94872</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444975"/>
          <a:ext cx="8890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103736</xdr:rowOff>
    </xdr:from>
    <xdr:to>
      <xdr:col>10</xdr:col>
      <xdr:colOff>165100</xdr:colOff>
      <xdr:row>78</xdr:row>
      <xdr:rowOff>33886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0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50413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8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66246</xdr:rowOff>
    </xdr:from>
    <xdr:to>
      <xdr:col>6</xdr:col>
      <xdr:colOff>38100</xdr:colOff>
      <xdr:row>77</xdr:row>
      <xdr:rowOff>167846</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6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12923</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43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7313</xdr:rowOff>
    </xdr:from>
    <xdr:to>
      <xdr:col>24</xdr:col>
      <xdr:colOff>114300</xdr:colOff>
      <xdr:row>78</xdr:row>
      <xdr:rowOff>108913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8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93690</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9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28642</xdr:rowOff>
    </xdr:from>
    <xdr:to>
      <xdr:col>20</xdr:col>
      <xdr:colOff>38100</xdr:colOff>
      <xdr:row>78</xdr:row>
      <xdr:rowOff>130242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0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121369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9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13759</xdr:rowOff>
    </xdr:from>
    <xdr:to>
      <xdr:col>15</xdr:col>
      <xdr:colOff>101600</xdr:colOff>
      <xdr:row>78</xdr:row>
      <xdr:rowOff>115359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8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106486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47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21075</xdr:rowOff>
    </xdr:from>
    <xdr:to>
      <xdr:col>10</xdr:col>
      <xdr:colOff>165100</xdr:colOff>
      <xdr:row>78</xdr:row>
      <xdr:rowOff>122675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9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113802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8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44072</xdr:rowOff>
    </xdr:from>
    <xdr:to>
      <xdr:col>6</xdr:col>
      <xdr:colOff>38100</xdr:colOff>
      <xdr:row>78</xdr:row>
      <xdr:rowOff>145672</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1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136799</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0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4848</xdr:rowOff>
    </xdr:from>
    <xdr:to>
      <xdr:col>24</xdr:col>
      <xdr:colOff>63500</xdr:colOff>
      <xdr:row>99</xdr:row>
      <xdr:rowOff>34533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978398"/>
          <a:ext cx="838200" cy="2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42011</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158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17835</xdr:rowOff>
    </xdr:from>
    <xdr:to>
      <xdr:col>19</xdr:col>
      <xdr:colOff>177800</xdr:colOff>
      <xdr:row>99</xdr:row>
      <xdr:rowOff>34533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908300" y="16991385"/>
          <a:ext cx="889000" cy="1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41002</xdr:rowOff>
    </xdr:from>
    <xdr:to>
      <xdr:col>20</xdr:col>
      <xdr:colOff>38100</xdr:colOff>
      <xdr:row>97</xdr:row>
      <xdr:rowOff>142602</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67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159129</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4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17835</xdr:rowOff>
    </xdr:from>
    <xdr:to>
      <xdr:col>15</xdr:col>
      <xdr:colOff>50800</xdr:colOff>
      <xdr:row>99</xdr:row>
      <xdr:rowOff>23070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991385"/>
          <a:ext cx="8890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47665</xdr:rowOff>
    </xdr:from>
    <xdr:to>
      <xdr:col>15</xdr:col>
      <xdr:colOff>101600</xdr:colOff>
      <xdr:row>97</xdr:row>
      <xdr:rowOff>149265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165792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45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19478</xdr:rowOff>
    </xdr:from>
    <xdr:to>
      <xdr:col>10</xdr:col>
      <xdr:colOff>114300</xdr:colOff>
      <xdr:row>99</xdr:row>
      <xdr:rowOff>23070</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130300" y="16993028"/>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76208</xdr:rowOff>
    </xdr:from>
    <xdr:to>
      <xdr:col>10</xdr:col>
      <xdr:colOff>165100</xdr:colOff>
      <xdr:row>98</xdr:row>
      <xdr:rowOff>6358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70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22885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48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71179</xdr:rowOff>
    </xdr:from>
    <xdr:to>
      <xdr:col>6</xdr:col>
      <xdr:colOff>38100</xdr:colOff>
      <xdr:row>98</xdr:row>
      <xdr:rowOff>1329</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70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17856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47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125498</xdr:rowOff>
    </xdr:from>
    <xdr:to>
      <xdr:col>24</xdr:col>
      <xdr:colOff>114300</xdr:colOff>
      <xdr:row>99</xdr:row>
      <xdr:rowOff>55648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92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40425</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84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155183</xdr:rowOff>
    </xdr:from>
    <xdr:to>
      <xdr:col>20</xdr:col>
      <xdr:colOff>38100</xdr:colOff>
      <xdr:row>99</xdr:row>
      <xdr:rowOff>85333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95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76460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705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138485</xdr:rowOff>
    </xdr:from>
    <xdr:to>
      <xdr:col>15</xdr:col>
      <xdr:colOff>101600</xdr:colOff>
      <xdr:row>99</xdr:row>
      <xdr:rowOff>68635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9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59762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703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143720</xdr:rowOff>
    </xdr:from>
    <xdr:to>
      <xdr:col>10</xdr:col>
      <xdr:colOff>165100</xdr:colOff>
      <xdr:row>99</xdr:row>
      <xdr:rowOff>73870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94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64997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703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140128</xdr:rowOff>
    </xdr:from>
    <xdr:to>
      <xdr:col>6</xdr:col>
      <xdr:colOff>38100</xdr:colOff>
      <xdr:row>99</xdr:row>
      <xdr:rowOff>70278</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94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61405</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7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21619</xdr:rowOff>
    </xdr:from>
    <xdr:to>
      <xdr:col>55</xdr:col>
      <xdr:colOff>0</xdr:colOff>
      <xdr:row>36</xdr:row>
      <xdr:rowOff>93793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850919"/>
          <a:ext cx="838200" cy="41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57466</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58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21619</xdr:rowOff>
    </xdr:from>
    <xdr:to>
      <xdr:col>50</xdr:col>
      <xdr:colOff>114300</xdr:colOff>
      <xdr:row>37</xdr:row>
      <xdr:rowOff>97395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850919"/>
          <a:ext cx="889000" cy="59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47203</xdr:rowOff>
    </xdr:from>
    <xdr:to>
      <xdr:col>50</xdr:col>
      <xdr:colOff>165100</xdr:colOff>
      <xdr:row>33</xdr:row>
      <xdr:rowOff>148803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70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165330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480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97395</xdr:rowOff>
    </xdr:from>
    <xdr:to>
      <xdr:col>45</xdr:col>
      <xdr:colOff>177800</xdr:colOff>
      <xdr:row>37</xdr:row>
      <xdr:rowOff>111660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41045"/>
          <a:ext cx="8890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24051</xdr:rowOff>
    </xdr:from>
    <xdr:to>
      <xdr:col>46</xdr:col>
      <xdr:colOff>38100</xdr:colOff>
      <xdr:row>36</xdr:row>
      <xdr:rowOff>125651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142178</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59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111660</xdr:rowOff>
    </xdr:from>
    <xdr:to>
      <xdr:col>41</xdr:col>
      <xdr:colOff>50800</xdr:colOff>
      <xdr:row>37</xdr:row>
      <xdr:rowOff>124471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55310"/>
          <a:ext cx="889000" cy="1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158500</xdr:rowOff>
    </xdr:from>
    <xdr:to>
      <xdr:col>41</xdr:col>
      <xdr:colOff>101600</xdr:colOff>
      <xdr:row>36</xdr:row>
      <xdr:rowOff>88650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105177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59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67883</xdr:rowOff>
    </xdr:from>
    <xdr:to>
      <xdr:col>36</xdr:col>
      <xdr:colOff>165100</xdr:colOff>
      <xdr:row>36</xdr:row>
      <xdr:rowOff>169483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4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14560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1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42993</xdr:rowOff>
    </xdr:from>
    <xdr:to>
      <xdr:col>55</xdr:col>
      <xdr:colOff>50800</xdr:colOff>
      <xdr:row>36</xdr:row>
      <xdr:rowOff>144593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1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21420</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19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142269</xdr:rowOff>
    </xdr:from>
    <xdr:to>
      <xdr:col>50</xdr:col>
      <xdr:colOff>165100</xdr:colOff>
      <xdr:row>34</xdr:row>
      <xdr:rowOff>72419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80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63546</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892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46595</xdr:rowOff>
    </xdr:from>
    <xdr:to>
      <xdr:col>46</xdr:col>
      <xdr:colOff>38100</xdr:colOff>
      <xdr:row>37</xdr:row>
      <xdr:rowOff>148195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9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139323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48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60860</xdr:rowOff>
    </xdr:from>
    <xdr:to>
      <xdr:col>41</xdr:col>
      <xdr:colOff>101600</xdr:colOff>
      <xdr:row>37</xdr:row>
      <xdr:rowOff>162460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0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153587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49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73671</xdr:rowOff>
    </xdr:from>
    <xdr:to>
      <xdr:col>36</xdr:col>
      <xdr:colOff>165100</xdr:colOff>
      <xdr:row>38</xdr:row>
      <xdr:rowOff>3821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1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166398</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1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109331</xdr:rowOff>
    </xdr:from>
    <xdr:to>
      <xdr:col>55</xdr:col>
      <xdr:colOff>0</xdr:colOff>
      <xdr:row>58</xdr:row>
      <xdr:rowOff>120311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10053431"/>
          <a:ext cx="838200" cy="1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68294</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6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49867</xdr:rowOff>
    </xdr:from>
    <xdr:to>
      <xdr:col>50</xdr:col>
      <xdr:colOff>114300</xdr:colOff>
      <xdr:row>58</xdr:row>
      <xdr:rowOff>120311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993967"/>
          <a:ext cx="889000" cy="7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14761</xdr:rowOff>
    </xdr:from>
    <xdr:to>
      <xdr:col>50</xdr:col>
      <xdr:colOff>165100</xdr:colOff>
      <xdr:row>57</xdr:row>
      <xdr:rowOff>116361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8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132888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56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120517</xdr:rowOff>
    </xdr:from>
    <xdr:to>
      <xdr:col>45</xdr:col>
      <xdr:colOff>177800</xdr:colOff>
      <xdr:row>58</xdr:row>
      <xdr:rowOff>49867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893167"/>
          <a:ext cx="889000" cy="10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19927</xdr:rowOff>
    </xdr:from>
    <xdr:to>
      <xdr:col>46</xdr:col>
      <xdr:colOff>38100</xdr:colOff>
      <xdr:row>57</xdr:row>
      <xdr:rowOff>121527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9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138054</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56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123782</xdr:rowOff>
    </xdr:from>
    <xdr:to>
      <xdr:col>41</xdr:col>
      <xdr:colOff>50800</xdr:colOff>
      <xdr:row>57</xdr:row>
      <xdr:rowOff>120517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553532"/>
          <a:ext cx="889000" cy="33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140480</xdr:rowOff>
    </xdr:from>
    <xdr:to>
      <xdr:col>41</xdr:col>
      <xdr:colOff>101600</xdr:colOff>
      <xdr:row>57</xdr:row>
      <xdr:rowOff>70630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7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87157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5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131195</xdr:rowOff>
    </xdr:from>
    <xdr:to>
      <xdr:col>36</xdr:col>
      <xdr:colOff>165100</xdr:colOff>
      <xdr:row>57</xdr:row>
      <xdr:rowOff>61345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3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52472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82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58531</xdr:rowOff>
    </xdr:from>
    <xdr:to>
      <xdr:col>55</xdr:col>
      <xdr:colOff>50800</xdr:colOff>
      <xdr:row>58</xdr:row>
      <xdr:rowOff>160131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1000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144908</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91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69511</xdr:rowOff>
    </xdr:from>
    <xdr:to>
      <xdr:col>50</xdr:col>
      <xdr:colOff>165100</xdr:colOff>
      <xdr:row>58</xdr:row>
      <xdr:rowOff>171111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1001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162238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1010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170517</xdr:rowOff>
    </xdr:from>
    <xdr:to>
      <xdr:col>46</xdr:col>
      <xdr:colOff>38100</xdr:colOff>
      <xdr:row>58</xdr:row>
      <xdr:rowOff>100667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94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91794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1003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69717</xdr:rowOff>
    </xdr:from>
    <xdr:to>
      <xdr:col>41</xdr:col>
      <xdr:colOff>101600</xdr:colOff>
      <xdr:row>57</xdr:row>
      <xdr:rowOff>171317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84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162444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93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72982</xdr:rowOff>
    </xdr:from>
    <xdr:to>
      <xdr:col>36</xdr:col>
      <xdr:colOff>165100</xdr:colOff>
      <xdr:row>56</xdr:row>
      <xdr:rowOff>3132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50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19659</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672795" y="927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123388</xdr:rowOff>
    </xdr:from>
    <xdr:to>
      <xdr:col>55</xdr:col>
      <xdr:colOff>0</xdr:colOff>
      <xdr:row>78</xdr:row>
      <xdr:rowOff>131563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496488"/>
          <a:ext cx="838200" cy="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28987</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30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107783</xdr:rowOff>
    </xdr:from>
    <xdr:to>
      <xdr:col>50</xdr:col>
      <xdr:colOff>114300</xdr:colOff>
      <xdr:row>78</xdr:row>
      <xdr:rowOff>123388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480883"/>
          <a:ext cx="889000" cy="1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24078</xdr:rowOff>
    </xdr:from>
    <xdr:to>
      <xdr:col>50</xdr:col>
      <xdr:colOff>165100</xdr:colOff>
      <xdr:row>78</xdr:row>
      <xdr:rowOff>125678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9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142205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91091</xdr:rowOff>
    </xdr:from>
    <xdr:to>
      <xdr:col>45</xdr:col>
      <xdr:colOff>177800</xdr:colOff>
      <xdr:row>78</xdr:row>
      <xdr:rowOff>107783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464191"/>
          <a:ext cx="889000" cy="1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113488</xdr:rowOff>
    </xdr:from>
    <xdr:to>
      <xdr:col>46</xdr:col>
      <xdr:colOff>38100</xdr:colOff>
      <xdr:row>78</xdr:row>
      <xdr:rowOff>43638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1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60165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09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123565</xdr:rowOff>
    </xdr:from>
    <xdr:to>
      <xdr:col>41</xdr:col>
      <xdr:colOff>50800</xdr:colOff>
      <xdr:row>78</xdr:row>
      <xdr:rowOff>91091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2982315"/>
          <a:ext cx="889000" cy="48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51442</xdr:rowOff>
    </xdr:from>
    <xdr:to>
      <xdr:col>41</xdr:col>
      <xdr:colOff>101600</xdr:colOff>
      <xdr:row>77</xdr:row>
      <xdr:rowOff>153042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2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169569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02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30347</xdr:rowOff>
    </xdr:from>
    <xdr:to>
      <xdr:col>36</xdr:col>
      <xdr:colOff>165100</xdr:colOff>
      <xdr:row>77</xdr:row>
      <xdr:rowOff>131947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3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123074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32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80763</xdr:rowOff>
    </xdr:from>
    <xdr:to>
      <xdr:col>55</xdr:col>
      <xdr:colOff>50800</xdr:colOff>
      <xdr:row>79</xdr:row>
      <xdr:rowOff>10913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5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167140</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72588</xdr:rowOff>
    </xdr:from>
    <xdr:to>
      <xdr:col>50</xdr:col>
      <xdr:colOff>165100</xdr:colOff>
      <xdr:row>79</xdr:row>
      <xdr:rowOff>2738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4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165315</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3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56983</xdr:rowOff>
    </xdr:from>
    <xdr:to>
      <xdr:col>46</xdr:col>
      <xdr:colOff>38100</xdr:colOff>
      <xdr:row>78</xdr:row>
      <xdr:rowOff>158583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3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149710</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52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40291</xdr:rowOff>
    </xdr:from>
    <xdr:to>
      <xdr:col>41</xdr:col>
      <xdr:colOff>101600</xdr:colOff>
      <xdr:row>78</xdr:row>
      <xdr:rowOff>141891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1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133018</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50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72765</xdr:rowOff>
    </xdr:from>
    <xdr:to>
      <xdr:col>36</xdr:col>
      <xdr:colOff>165100</xdr:colOff>
      <xdr:row>76</xdr:row>
      <xdr:rowOff>2915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293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19442</xdr:rowOff>
    </xdr:from>
    <xdr:ext cx="599010"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672795" y="127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35989</xdr:rowOff>
    </xdr:from>
    <xdr:to>
      <xdr:col>55</xdr:col>
      <xdr:colOff>0</xdr:colOff>
      <xdr:row>98</xdr:row>
      <xdr:rowOff>52722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838089"/>
          <a:ext cx="838200" cy="1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67132</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26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148400</xdr:rowOff>
    </xdr:from>
    <xdr:to>
      <xdr:col>50</xdr:col>
      <xdr:colOff>114300</xdr:colOff>
      <xdr:row>98</xdr:row>
      <xdr:rowOff>52722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779050"/>
          <a:ext cx="889000" cy="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164740</xdr:rowOff>
    </xdr:from>
    <xdr:to>
      <xdr:col>50</xdr:col>
      <xdr:colOff>165100</xdr:colOff>
      <xdr:row>97</xdr:row>
      <xdr:rowOff>94890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111417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9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85613</xdr:rowOff>
    </xdr:from>
    <xdr:to>
      <xdr:col>45</xdr:col>
      <xdr:colOff>177800</xdr:colOff>
      <xdr:row>97</xdr:row>
      <xdr:rowOff>148400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716263"/>
          <a:ext cx="889000" cy="6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77932</xdr:rowOff>
    </xdr:from>
    <xdr:to>
      <xdr:col>46</xdr:col>
      <xdr:colOff>38100</xdr:colOff>
      <xdr:row>98</xdr:row>
      <xdr:rowOff>8082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70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24609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8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85613</xdr:rowOff>
    </xdr:from>
    <xdr:to>
      <xdr:col>41</xdr:col>
      <xdr:colOff>50800</xdr:colOff>
      <xdr:row>97</xdr:row>
      <xdr:rowOff>120909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716263"/>
          <a:ext cx="889000" cy="3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96535</xdr:rowOff>
    </xdr:from>
    <xdr:to>
      <xdr:col>41</xdr:col>
      <xdr:colOff>101600</xdr:colOff>
      <xdr:row>98</xdr:row>
      <xdr:rowOff>26685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2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17812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81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89855</xdr:rowOff>
    </xdr:from>
    <xdr:to>
      <xdr:col>36</xdr:col>
      <xdr:colOff>165100</xdr:colOff>
      <xdr:row>98</xdr:row>
      <xdr:rowOff>20005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2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11132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1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156639</xdr:rowOff>
    </xdr:from>
    <xdr:to>
      <xdr:col>55</xdr:col>
      <xdr:colOff>50800</xdr:colOff>
      <xdr:row>98</xdr:row>
      <xdr:rowOff>86789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8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71566</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0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1922</xdr:rowOff>
    </xdr:from>
    <xdr:to>
      <xdr:col>50</xdr:col>
      <xdr:colOff>165100</xdr:colOff>
      <xdr:row>98</xdr:row>
      <xdr:rowOff>103522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80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94649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89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97600</xdr:rowOff>
    </xdr:from>
    <xdr:to>
      <xdr:col>46</xdr:col>
      <xdr:colOff>38100</xdr:colOff>
      <xdr:row>98</xdr:row>
      <xdr:rowOff>27750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2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18877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82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34813</xdr:rowOff>
    </xdr:from>
    <xdr:to>
      <xdr:col>41</xdr:col>
      <xdr:colOff>101600</xdr:colOff>
      <xdr:row>97</xdr:row>
      <xdr:rowOff>136413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66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152940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44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70109</xdr:rowOff>
    </xdr:from>
    <xdr:to>
      <xdr:col>36</xdr:col>
      <xdr:colOff>165100</xdr:colOff>
      <xdr:row>98</xdr:row>
      <xdr:rowOff>259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0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16786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47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2212</xdr:rowOff>
    </xdr:from>
    <xdr:to>
      <xdr:col>85</xdr:col>
      <xdr:colOff>127000</xdr:colOff>
      <xdr:row>39</xdr:row>
      <xdr:rowOff>36666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688762"/>
          <a:ext cx="838200" cy="3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3200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2212</xdr:rowOff>
    </xdr:from>
    <xdr:to>
      <xdr:col>81</xdr:col>
      <xdr:colOff>50800</xdr:colOff>
      <xdr:row>39</xdr:row>
      <xdr:rowOff>17429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688762"/>
          <a:ext cx="889000" cy="1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137862</xdr:rowOff>
    </xdr:from>
    <xdr:to>
      <xdr:col>81</xdr:col>
      <xdr:colOff>101600</xdr:colOff>
      <xdr:row>39</xdr:row>
      <xdr:rowOff>68012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5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59139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74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17429</xdr:rowOff>
    </xdr:from>
    <xdr:to>
      <xdr:col>76</xdr:col>
      <xdr:colOff>114300</xdr:colOff>
      <xdr:row>39</xdr:row>
      <xdr:rowOff>43151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03979"/>
          <a:ext cx="889000" cy="2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130939</xdr:rowOff>
    </xdr:from>
    <xdr:to>
      <xdr:col>76</xdr:col>
      <xdr:colOff>165100</xdr:colOff>
      <xdr:row>39</xdr:row>
      <xdr:rowOff>61089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46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77617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42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42789</xdr:rowOff>
    </xdr:from>
    <xdr:to>
      <xdr:col>71</xdr:col>
      <xdr:colOff>177800</xdr:colOff>
      <xdr:row>39</xdr:row>
      <xdr:rowOff>43151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29339"/>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136189</xdr:rowOff>
    </xdr:from>
    <xdr:to>
      <xdr:col>72</xdr:col>
      <xdr:colOff>38100</xdr:colOff>
      <xdr:row>39</xdr:row>
      <xdr:rowOff>66339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5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82867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2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141771</xdr:rowOff>
    </xdr:from>
    <xdr:to>
      <xdr:col>67</xdr:col>
      <xdr:colOff>101600</xdr:colOff>
      <xdr:row>39</xdr:row>
      <xdr:rowOff>71921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5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88448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3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157316</xdr:rowOff>
    </xdr:from>
    <xdr:to>
      <xdr:col>85</xdr:col>
      <xdr:colOff>177800</xdr:colOff>
      <xdr:row>39</xdr:row>
      <xdr:rowOff>87466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130199</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4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122862</xdr:rowOff>
    </xdr:from>
    <xdr:to>
      <xdr:col>81</xdr:col>
      <xdr:colOff>101600</xdr:colOff>
      <xdr:row>39</xdr:row>
      <xdr:rowOff>53012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3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69539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14111" y="641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138079</xdr:rowOff>
    </xdr:from>
    <xdr:to>
      <xdr:col>76</xdr:col>
      <xdr:colOff>165100</xdr:colOff>
      <xdr:row>39</xdr:row>
      <xdr:rowOff>68229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5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59356</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74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163801</xdr:rowOff>
    </xdr:from>
    <xdr:to>
      <xdr:col>72</xdr:col>
      <xdr:colOff>38100</xdr:colOff>
      <xdr:row>39</xdr:row>
      <xdr:rowOff>93951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85078</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771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163439</xdr:rowOff>
    </xdr:from>
    <xdr:to>
      <xdr:col>67</xdr:col>
      <xdr:colOff>101600</xdr:colOff>
      <xdr:row>39</xdr:row>
      <xdr:rowOff>93589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84716</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71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42073</xdr:rowOff>
    </xdr:from>
    <xdr:to>
      <xdr:col>85</xdr:col>
      <xdr:colOff>127000</xdr:colOff>
      <xdr:row>77</xdr:row>
      <xdr:rowOff>60632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243723"/>
          <a:ext cx="838200" cy="1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160724</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190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50705</xdr:rowOff>
    </xdr:from>
    <xdr:to>
      <xdr:col>81</xdr:col>
      <xdr:colOff>50800</xdr:colOff>
      <xdr:row>77</xdr:row>
      <xdr:rowOff>60632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4592300" y="13252355"/>
          <a:ext cx="889000" cy="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4308</xdr:rowOff>
    </xdr:from>
    <xdr:to>
      <xdr:col>81</xdr:col>
      <xdr:colOff>101600</xdr:colOff>
      <xdr:row>77</xdr:row>
      <xdr:rowOff>105908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122435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98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37109</xdr:rowOff>
    </xdr:from>
    <xdr:to>
      <xdr:col>76</xdr:col>
      <xdr:colOff>114300</xdr:colOff>
      <xdr:row>77</xdr:row>
      <xdr:rowOff>50705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3703300" y="13238759"/>
          <a:ext cx="889000" cy="1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7331</xdr:rowOff>
    </xdr:from>
    <xdr:to>
      <xdr:col>76</xdr:col>
      <xdr:colOff>165100</xdr:colOff>
      <xdr:row>77</xdr:row>
      <xdr:rowOff>108931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0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100058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30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37109</xdr:rowOff>
    </xdr:from>
    <xdr:to>
      <xdr:col>71</xdr:col>
      <xdr:colOff>177800</xdr:colOff>
      <xdr:row>77</xdr:row>
      <xdr:rowOff>38252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23875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6060</xdr:rowOff>
    </xdr:from>
    <xdr:to>
      <xdr:col>72</xdr:col>
      <xdr:colOff>38100</xdr:colOff>
      <xdr:row>77</xdr:row>
      <xdr:rowOff>107660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0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98787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30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10330</xdr:rowOff>
    </xdr:from>
    <xdr:to>
      <xdr:col>67</xdr:col>
      <xdr:colOff>101600</xdr:colOff>
      <xdr:row>77</xdr:row>
      <xdr:rowOff>111930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1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103057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30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162723</xdr:rowOff>
    </xdr:from>
    <xdr:to>
      <xdr:col>85</xdr:col>
      <xdr:colOff>177800</xdr:colOff>
      <xdr:row>77</xdr:row>
      <xdr:rowOff>92873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19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14150</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04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9832</xdr:rowOff>
    </xdr:from>
    <xdr:to>
      <xdr:col>81</xdr:col>
      <xdr:colOff>101600</xdr:colOff>
      <xdr:row>77</xdr:row>
      <xdr:rowOff>111432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21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102559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30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171355</xdr:rowOff>
    </xdr:from>
    <xdr:to>
      <xdr:col>76</xdr:col>
      <xdr:colOff>165100</xdr:colOff>
      <xdr:row>77</xdr:row>
      <xdr:rowOff>101505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20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118032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97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157759</xdr:rowOff>
    </xdr:from>
    <xdr:to>
      <xdr:col>72</xdr:col>
      <xdr:colOff>38100</xdr:colOff>
      <xdr:row>77</xdr:row>
      <xdr:rowOff>87909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18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104436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296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158902</xdr:rowOff>
    </xdr:from>
    <xdr:to>
      <xdr:col>67</xdr:col>
      <xdr:colOff>101600</xdr:colOff>
      <xdr:row>77</xdr:row>
      <xdr:rowOff>89052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18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105579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296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58373</xdr:rowOff>
    </xdr:from>
    <xdr:to>
      <xdr:col>85</xdr:col>
      <xdr:colOff>127000</xdr:colOff>
      <xdr:row>98</xdr:row>
      <xdr:rowOff>71751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689023"/>
          <a:ext cx="838200" cy="18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29709</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31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71751</xdr:rowOff>
    </xdr:from>
    <xdr:to>
      <xdr:col>81</xdr:col>
      <xdr:colOff>50800</xdr:colOff>
      <xdr:row>98</xdr:row>
      <xdr:rowOff>97391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873851"/>
          <a:ext cx="889000" cy="2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86139</xdr:rowOff>
    </xdr:from>
    <xdr:to>
      <xdr:col>81</xdr:col>
      <xdr:colOff>101600</xdr:colOff>
      <xdr:row>98</xdr:row>
      <xdr:rowOff>16289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1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32816</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9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97391</xdr:rowOff>
    </xdr:from>
    <xdr:to>
      <xdr:col>76</xdr:col>
      <xdr:colOff>114300</xdr:colOff>
      <xdr:row>98</xdr:row>
      <xdr:rowOff>119720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899491"/>
          <a:ext cx="889000" cy="2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120456</xdr:rowOff>
    </xdr:from>
    <xdr:to>
      <xdr:col>76</xdr:col>
      <xdr:colOff>165100</xdr:colOff>
      <xdr:row>98</xdr:row>
      <xdr:rowOff>50606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5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67133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2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116886</xdr:rowOff>
    </xdr:from>
    <xdr:to>
      <xdr:col>71</xdr:col>
      <xdr:colOff>177800</xdr:colOff>
      <xdr:row>98</xdr:row>
      <xdr:rowOff>119720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918986"/>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78696</xdr:rowOff>
    </xdr:from>
    <xdr:to>
      <xdr:col>72</xdr:col>
      <xdr:colOff>38100</xdr:colOff>
      <xdr:row>98</xdr:row>
      <xdr:rowOff>8846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0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25373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48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61596</xdr:rowOff>
    </xdr:from>
    <xdr:to>
      <xdr:col>67</xdr:col>
      <xdr:colOff>101600</xdr:colOff>
      <xdr:row>97</xdr:row>
      <xdr:rowOff>163196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8273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46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7573</xdr:rowOff>
    </xdr:from>
    <xdr:to>
      <xdr:col>85</xdr:col>
      <xdr:colOff>177800</xdr:colOff>
      <xdr:row>97</xdr:row>
      <xdr:rowOff>109173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63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157450</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61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20951</xdr:rowOff>
    </xdr:from>
    <xdr:to>
      <xdr:col>81</xdr:col>
      <xdr:colOff>101600</xdr:colOff>
      <xdr:row>98</xdr:row>
      <xdr:rowOff>122551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82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113678</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6915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46591</xdr:rowOff>
    </xdr:from>
    <xdr:to>
      <xdr:col>76</xdr:col>
      <xdr:colOff>165100</xdr:colOff>
      <xdr:row>98</xdr:row>
      <xdr:rowOff>148191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84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139318</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69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68920</xdr:rowOff>
    </xdr:from>
    <xdr:to>
      <xdr:col>72</xdr:col>
      <xdr:colOff>38100</xdr:colOff>
      <xdr:row>98</xdr:row>
      <xdr:rowOff>170520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7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161647</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96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66086</xdr:rowOff>
    </xdr:from>
    <xdr:to>
      <xdr:col>67</xdr:col>
      <xdr:colOff>101600</xdr:colOff>
      <xdr:row>98</xdr:row>
      <xdr:rowOff>167686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158813</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9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109674</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281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63754</xdr:rowOff>
    </xdr:from>
    <xdr:to>
      <xdr:col>112</xdr:col>
      <xdr:colOff>38100</xdr:colOff>
      <xdr:row>36</xdr:row>
      <xdr:rowOff>165354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23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10431</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01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171379</xdr:rowOff>
    </xdr:from>
    <xdr:to>
      <xdr:col>107</xdr:col>
      <xdr:colOff>101600</xdr:colOff>
      <xdr:row>37</xdr:row>
      <xdr:rowOff>101529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34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118056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11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154645</xdr:rowOff>
    </xdr:from>
    <xdr:to>
      <xdr:col>102</xdr:col>
      <xdr:colOff>165100</xdr:colOff>
      <xdr:row>37</xdr:row>
      <xdr:rowOff>84795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32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101322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10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1758</xdr:rowOff>
    </xdr:from>
    <xdr:to>
      <xdr:col>98</xdr:col>
      <xdr:colOff>38100</xdr:colOff>
      <xdr:row>37</xdr:row>
      <xdr:rowOff>103358</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3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119885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12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24713</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6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17043</xdr:rowOff>
    </xdr:from>
    <xdr:to>
      <xdr:col>112</xdr:col>
      <xdr:colOff>38100</xdr:colOff>
      <xdr:row>59</xdr:row>
      <xdr:rowOff>118643</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13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135170</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90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22820</xdr:rowOff>
    </xdr:from>
    <xdr:to>
      <xdr:col>107</xdr:col>
      <xdr:colOff>50800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9966920"/>
          <a:ext cx="889000" cy="24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22497</xdr:rowOff>
    </xdr:from>
    <xdr:to>
      <xdr:col>107</xdr:col>
      <xdr:colOff>101600</xdr:colOff>
      <xdr:row>59</xdr:row>
      <xdr:rowOff>124097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13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140624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91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22820</xdr:rowOff>
    </xdr:from>
    <xdr:to>
      <xdr:col>102</xdr:col>
      <xdr:colOff>114300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9966920"/>
          <a:ext cx="889000" cy="24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13103</xdr:rowOff>
    </xdr:from>
    <xdr:to>
      <xdr:col>102</xdr:col>
      <xdr:colOff>165100</xdr:colOff>
      <xdr:row>59</xdr:row>
      <xdr:rowOff>114703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12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105830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1022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20451</xdr:rowOff>
    </xdr:from>
    <xdr:to>
      <xdr:col>98</xdr:col>
      <xdr:colOff>38100</xdr:colOff>
      <xdr:row>59</xdr:row>
      <xdr:rowOff>122051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136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138578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91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151712</xdr:rowOff>
    </xdr:from>
    <xdr:ext cx="249299"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143470</xdr:rowOff>
    </xdr:from>
    <xdr:to>
      <xdr:col>102</xdr:col>
      <xdr:colOff>165100</xdr:colOff>
      <xdr:row>58</xdr:row>
      <xdr:rowOff>73620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9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90147</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278111" y="969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65633</xdr:rowOff>
    </xdr:from>
    <xdr:to>
      <xdr:col>116</xdr:col>
      <xdr:colOff>63500</xdr:colOff>
      <xdr:row>77</xdr:row>
      <xdr:rowOff>86779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67283"/>
          <a:ext cx="8382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40421</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9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50775</xdr:rowOff>
    </xdr:from>
    <xdr:to>
      <xdr:col>111</xdr:col>
      <xdr:colOff>177800</xdr:colOff>
      <xdr:row>77</xdr:row>
      <xdr:rowOff>86779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252425"/>
          <a:ext cx="8890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3715</xdr:rowOff>
    </xdr:from>
    <xdr:to>
      <xdr:col>112</xdr:col>
      <xdr:colOff>38100</xdr:colOff>
      <xdr:row>76</xdr:row>
      <xdr:rowOff>105315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3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121841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80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11570</xdr:rowOff>
    </xdr:from>
    <xdr:to>
      <xdr:col>107</xdr:col>
      <xdr:colOff>50800</xdr:colOff>
      <xdr:row>77</xdr:row>
      <xdr:rowOff>50775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213220"/>
          <a:ext cx="889000" cy="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144973</xdr:rowOff>
    </xdr:from>
    <xdr:to>
      <xdr:col>107</xdr:col>
      <xdr:colOff>101600</xdr:colOff>
      <xdr:row>76</xdr:row>
      <xdr:rowOff>75123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0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91650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7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11570</xdr:rowOff>
    </xdr:from>
    <xdr:to>
      <xdr:col>102</xdr:col>
      <xdr:colOff>114300</xdr:colOff>
      <xdr:row>77</xdr:row>
      <xdr:rowOff>73079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213220"/>
          <a:ext cx="889000" cy="6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130342</xdr:rowOff>
    </xdr:from>
    <xdr:to>
      <xdr:col>102</xdr:col>
      <xdr:colOff>165100</xdr:colOff>
      <xdr:row>76</xdr:row>
      <xdr:rowOff>60492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8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77019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6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127778</xdr:rowOff>
    </xdr:from>
    <xdr:to>
      <xdr:col>98</xdr:col>
      <xdr:colOff>38100</xdr:colOff>
      <xdr:row>76</xdr:row>
      <xdr:rowOff>57928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8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74455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6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14833</xdr:rowOff>
    </xdr:from>
    <xdr:to>
      <xdr:col>116</xdr:col>
      <xdr:colOff>114300</xdr:colOff>
      <xdr:row>77</xdr:row>
      <xdr:rowOff>116433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1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164710</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9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35979</xdr:rowOff>
    </xdr:from>
    <xdr:to>
      <xdr:col>112</xdr:col>
      <xdr:colOff>38100</xdr:colOff>
      <xdr:row>77</xdr:row>
      <xdr:rowOff>137579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3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128706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3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171425</xdr:rowOff>
    </xdr:from>
    <xdr:to>
      <xdr:col>107</xdr:col>
      <xdr:colOff>101600</xdr:colOff>
      <xdr:row>77</xdr:row>
      <xdr:rowOff>101575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0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92702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9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132220</xdr:rowOff>
    </xdr:from>
    <xdr:to>
      <xdr:col>102</xdr:col>
      <xdr:colOff>165100</xdr:colOff>
      <xdr:row>77</xdr:row>
      <xdr:rowOff>62370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53497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25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22279</xdr:rowOff>
    </xdr:from>
    <xdr:to>
      <xdr:col>98</xdr:col>
      <xdr:colOff>38100</xdr:colOff>
      <xdr:row>77</xdr:row>
      <xdr:rowOff>123879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2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115006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1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a:t>
          </a:r>
          <a:r>
            <a:rPr kumimoji="1" lang="ja-JP" altLang="en-US" sz="1100">
              <a:solidFill>
                <a:schemeClr val="dk1"/>
              </a:solidFill>
              <a:effectLst/>
              <a:latin typeface="+mn-lt"/>
              <a:ea typeface="+mn-ea"/>
              <a:cs typeface="+mn-cs"/>
            </a:rPr>
            <a:t>り４５７，９９０円</a:t>
          </a:r>
          <a:r>
            <a:rPr kumimoji="1" lang="ja-JP" altLang="ja-JP" sz="1100">
              <a:solidFill>
                <a:schemeClr val="dk1"/>
              </a:solidFill>
              <a:effectLst/>
              <a:latin typeface="+mn-lt"/>
              <a:ea typeface="+mn-ea"/>
              <a:cs typeface="+mn-cs"/>
            </a:rPr>
            <a:t>となり前年度と比べると</a:t>
          </a:r>
          <a:r>
            <a:rPr kumimoji="1" lang="ja-JP" altLang="en-US" sz="1100">
              <a:solidFill>
                <a:schemeClr val="dk1"/>
              </a:solidFill>
              <a:effectLst/>
              <a:latin typeface="+mn-lt"/>
              <a:ea typeface="+mn-ea"/>
              <a:cs typeface="+mn-cs"/>
            </a:rPr>
            <a:t>４．７</a:t>
          </a:r>
          <a:r>
            <a:rPr kumimoji="1" lang="ja-JP" altLang="ja-JP" sz="1100">
              <a:solidFill>
                <a:schemeClr val="dk1"/>
              </a:solidFill>
              <a:effectLst/>
              <a:latin typeface="+mn-lt"/>
              <a:ea typeface="+mn-ea"/>
              <a:cs typeface="+mn-cs"/>
            </a:rPr>
            <a:t>万円程</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している。各費目について見直しを行い、抑制を継続していることにより、類似団体平均を下回って推移している。今後も同様に各費目の抑制に努めていく。</a:t>
          </a:r>
          <a:endParaRPr lang="ja-JP" altLang="ja-JP" sz="1400">
            <a:effectLst/>
          </a:endParaRPr>
        </a:p>
        <a:p>
          <a:r>
            <a:rPr kumimoji="1" lang="ja-JP" altLang="ja-JP" sz="1100">
              <a:solidFill>
                <a:schemeClr val="dk1"/>
              </a:solidFill>
              <a:effectLst/>
              <a:latin typeface="+mn-lt"/>
              <a:ea typeface="+mn-ea"/>
              <a:cs typeface="+mn-cs"/>
            </a:rPr>
            <a:t>公債費は、平成２１年度から実施している旧まちづくり交付金事業など大型事業の起債償還が続いていたが、償還のピークを迎え、減少してきている。</a:t>
          </a:r>
          <a:r>
            <a:rPr kumimoji="1" lang="ja-JP" altLang="en-US" sz="1100">
              <a:solidFill>
                <a:schemeClr val="dk1"/>
              </a:solidFill>
              <a:effectLst/>
              <a:latin typeface="+mn-lt"/>
              <a:ea typeface="+mn-ea"/>
              <a:cs typeface="+mn-cs"/>
            </a:rPr>
            <a:t>３年度には繰り上げ償還を実施したことから、類似団体平均をやや上回った。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長野県御代田町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16,052
15,683
58.79
7,865,816
7,351,671
477,263
4,490,916
5,170,911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74778</xdr:rowOff>
    </xdr:from>
    <xdr:to>
      <xdr:col>24</xdr:col>
      <xdr:colOff>62865</xdr:colOff>
      <xdr:row>39</xdr:row>
      <xdr:rowOff>75235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8278"/>
          <a:ext cx="1270" cy="154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79062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75235</xdr:rowOff>
    </xdr:from>
    <xdr:to>
      <xdr:col>24</xdr:col>
      <xdr:colOff>152400</xdr:colOff>
      <xdr:row>39</xdr:row>
      <xdr:rowOff>75235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21455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74778</xdr:rowOff>
    </xdr:from>
    <xdr:to>
      <xdr:col>24</xdr:col>
      <xdr:colOff>152400</xdr:colOff>
      <xdr:row>30</xdr:row>
      <xdr:rowOff>74778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33172</xdr:rowOff>
    </xdr:from>
    <xdr:to>
      <xdr:col>24</xdr:col>
      <xdr:colOff>63500</xdr:colOff>
      <xdr:row>35</xdr:row>
      <xdr:rowOff>75692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33922"/>
          <a:ext cx="8382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97604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55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74727</xdr:rowOff>
    </xdr:from>
    <xdr:to>
      <xdr:col>24</xdr:col>
      <xdr:colOff>114300</xdr:colOff>
      <xdr:row>35</xdr:row>
      <xdr:rowOff>4877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0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160274</xdr:rowOff>
    </xdr:from>
    <xdr:to>
      <xdr:col>19</xdr:col>
      <xdr:colOff>177800</xdr:colOff>
      <xdr:row>35</xdr:row>
      <xdr:rowOff>75692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8957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106781</xdr:rowOff>
    </xdr:from>
    <xdr:to>
      <xdr:col>15</xdr:col>
      <xdr:colOff>50800</xdr:colOff>
      <xdr:row>34</xdr:row>
      <xdr:rowOff>160274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36081"/>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136906</xdr:rowOff>
    </xdr:from>
    <xdr:to>
      <xdr:col>15</xdr:col>
      <xdr:colOff>101600</xdr:colOff>
      <xdr:row>34</xdr:row>
      <xdr:rowOff>67056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7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83583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5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106781</xdr:rowOff>
    </xdr:from>
    <xdr:to>
      <xdr:col>10</xdr:col>
      <xdr:colOff>114300</xdr:colOff>
      <xdr:row>34</xdr:row>
      <xdr:rowOff>131470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36081"/>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103073</xdr:rowOff>
    </xdr:from>
    <xdr:to>
      <xdr:col>10</xdr:col>
      <xdr:colOff>165100</xdr:colOff>
      <xdr:row>34</xdr:row>
      <xdr:rowOff>33223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76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49750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53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123190</xdr:rowOff>
    </xdr:from>
    <xdr:to>
      <xdr:col>6</xdr:col>
      <xdr:colOff>38100</xdr:colOff>
      <xdr:row>34</xdr:row>
      <xdr:rowOff>53340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8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69867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55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153822</xdr:rowOff>
    </xdr:from>
    <xdr:to>
      <xdr:col>24</xdr:col>
      <xdr:colOff>114300</xdr:colOff>
      <xdr:row>35</xdr:row>
      <xdr:rowOff>83972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8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132249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961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24892</xdr:rowOff>
    </xdr:from>
    <xdr:to>
      <xdr:col>20</xdr:col>
      <xdr:colOff>38100</xdr:colOff>
      <xdr:row>35</xdr:row>
      <xdr:rowOff>126492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2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117619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1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109474</xdr:rowOff>
    </xdr:from>
    <xdr:to>
      <xdr:col>15</xdr:col>
      <xdr:colOff>101600</xdr:colOff>
      <xdr:row>35</xdr:row>
      <xdr:rowOff>39624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30751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03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55981</xdr:rowOff>
    </xdr:from>
    <xdr:to>
      <xdr:col>10</xdr:col>
      <xdr:colOff>165100</xdr:colOff>
      <xdr:row>34</xdr:row>
      <xdr:rowOff>157581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8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148708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97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80670</xdr:rowOff>
    </xdr:from>
    <xdr:to>
      <xdr:col>6</xdr:col>
      <xdr:colOff>38100</xdr:colOff>
      <xdr:row>35</xdr:row>
      <xdr:rowOff>10820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1947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0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30032</xdr:rowOff>
    </xdr:from>
    <xdr:to>
      <xdr:col>24</xdr:col>
      <xdr:colOff>63500</xdr:colOff>
      <xdr:row>56</xdr:row>
      <xdr:rowOff>99878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288332"/>
          <a:ext cx="838200" cy="41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68480</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326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30032</xdr:rowOff>
    </xdr:from>
    <xdr:to>
      <xdr:col>19</xdr:col>
      <xdr:colOff>177800</xdr:colOff>
      <xdr:row>57</xdr:row>
      <xdr:rowOff>37643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288332"/>
          <a:ext cx="889000" cy="52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53179</xdr:rowOff>
    </xdr:from>
    <xdr:to>
      <xdr:col>20</xdr:col>
      <xdr:colOff>38100</xdr:colOff>
      <xdr:row>53</xdr:row>
      <xdr:rowOff>154779</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171306</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891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3715</xdr:rowOff>
    </xdr:from>
    <xdr:to>
      <xdr:col>15</xdr:col>
      <xdr:colOff>50800</xdr:colOff>
      <xdr:row>57</xdr:row>
      <xdr:rowOff>37643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776365"/>
          <a:ext cx="889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12236</xdr:rowOff>
    </xdr:from>
    <xdr:to>
      <xdr:col>15</xdr:col>
      <xdr:colOff>101600</xdr:colOff>
      <xdr:row>56</xdr:row>
      <xdr:rowOff>113836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130363</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38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47354</xdr:rowOff>
    </xdr:from>
    <xdr:to>
      <xdr:col>10</xdr:col>
      <xdr:colOff>114300</xdr:colOff>
      <xdr:row>57</xdr:row>
      <xdr:rowOff>3715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305654"/>
          <a:ext cx="889000" cy="47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135320</xdr:rowOff>
    </xdr:from>
    <xdr:to>
      <xdr:col>10</xdr:col>
      <xdr:colOff>165100</xdr:colOff>
      <xdr:row>56</xdr:row>
      <xdr:rowOff>65470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81997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19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9599</xdr:rowOff>
    </xdr:from>
    <xdr:to>
      <xdr:col>6</xdr:col>
      <xdr:colOff>38100</xdr:colOff>
      <xdr:row>56</xdr:row>
      <xdr:rowOff>111199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102326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70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49078</xdr:rowOff>
    </xdr:from>
    <xdr:to>
      <xdr:col>24</xdr:col>
      <xdr:colOff>114300</xdr:colOff>
      <xdr:row>56</xdr:row>
      <xdr:rowOff>150678</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65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27505</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62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150682</xdr:rowOff>
    </xdr:from>
    <xdr:to>
      <xdr:col>20</xdr:col>
      <xdr:colOff>38100</xdr:colOff>
      <xdr:row>54</xdr:row>
      <xdr:rowOff>80832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23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71959</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33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158293</xdr:rowOff>
    </xdr:from>
    <xdr:to>
      <xdr:col>15</xdr:col>
      <xdr:colOff>101600</xdr:colOff>
      <xdr:row>57</xdr:row>
      <xdr:rowOff>88443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75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79570</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8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124365</xdr:rowOff>
    </xdr:from>
    <xdr:to>
      <xdr:col>10</xdr:col>
      <xdr:colOff>165100</xdr:colOff>
      <xdr:row>57</xdr:row>
      <xdr:rowOff>54515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7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45642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81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168004</xdr:rowOff>
    </xdr:from>
    <xdr:to>
      <xdr:col>6</xdr:col>
      <xdr:colOff>38100</xdr:colOff>
      <xdr:row>54</xdr:row>
      <xdr:rowOff>98154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25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114681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30795" y="9030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12763</xdr:rowOff>
    </xdr:from>
    <xdr:to>
      <xdr:col>24</xdr:col>
      <xdr:colOff>62865</xdr:colOff>
      <xdr:row>77</xdr:row>
      <xdr:rowOff>144208</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014263"/>
          <a:ext cx="127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148035</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334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144208</xdr:rowOff>
    </xdr:from>
    <xdr:to>
      <xdr:col>24</xdr:col>
      <xdr:colOff>152400</xdr:colOff>
      <xdr:row>77</xdr:row>
      <xdr:rowOff>144208</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334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130890</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1789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12763</xdr:rowOff>
    </xdr:from>
    <xdr:to>
      <xdr:col>24</xdr:col>
      <xdr:colOff>152400</xdr:colOff>
      <xdr:row>70</xdr:row>
      <xdr:rowOff>12763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01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32303</xdr:rowOff>
    </xdr:from>
    <xdr:to>
      <xdr:col>24</xdr:col>
      <xdr:colOff>63500</xdr:colOff>
      <xdr:row>78</xdr:row>
      <xdr:rowOff>64289</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3797300" y="13062503"/>
          <a:ext cx="838200" cy="37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90143</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60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67266</xdr:rowOff>
    </xdr:from>
    <xdr:to>
      <xdr:col>24</xdr:col>
      <xdr:colOff>114300</xdr:colOff>
      <xdr:row>74</xdr:row>
      <xdr:rowOff>168866</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275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64289</xdr:rowOff>
    </xdr:from>
    <xdr:to>
      <xdr:col>19</xdr:col>
      <xdr:colOff>177800</xdr:colOff>
      <xdr:row>78</xdr:row>
      <xdr:rowOff>75701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908300" y="13437389"/>
          <a:ext cx="889000" cy="1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1538</xdr:rowOff>
    </xdr:from>
    <xdr:to>
      <xdr:col>20</xdr:col>
      <xdr:colOff>38100</xdr:colOff>
      <xdr:row>76</xdr:row>
      <xdr:rowOff>103138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3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119665</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280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75701</xdr:rowOff>
    </xdr:from>
    <xdr:to>
      <xdr:col>15</xdr:col>
      <xdr:colOff>50800</xdr:colOff>
      <xdr:row>78</xdr:row>
      <xdr:rowOff>96568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019300" y="13448801"/>
          <a:ext cx="889000" cy="2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46802</xdr:rowOff>
    </xdr:from>
    <xdr:to>
      <xdr:col>15</xdr:col>
      <xdr:colOff>101600</xdr:colOff>
      <xdr:row>76</xdr:row>
      <xdr:rowOff>148402</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30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164928</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2852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96568</xdr:rowOff>
    </xdr:from>
    <xdr:to>
      <xdr:col>10</xdr:col>
      <xdr:colOff>114300</xdr:colOff>
      <xdr:row>78</xdr:row>
      <xdr:rowOff>115917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1130300" y="13469668"/>
          <a:ext cx="889000" cy="1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112153</xdr:rowOff>
    </xdr:from>
    <xdr:to>
      <xdr:col>10</xdr:col>
      <xdr:colOff>165100</xdr:colOff>
      <xdr:row>77</xdr:row>
      <xdr:rowOff>42303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314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58830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2917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111348</xdr:rowOff>
    </xdr:from>
    <xdr:to>
      <xdr:col>6</xdr:col>
      <xdr:colOff>38100</xdr:colOff>
      <xdr:row>77</xdr:row>
      <xdr:rowOff>41498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314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58025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291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152953</xdr:rowOff>
    </xdr:from>
    <xdr:to>
      <xdr:col>24</xdr:col>
      <xdr:colOff>114300</xdr:colOff>
      <xdr:row>76</xdr:row>
      <xdr:rowOff>83103</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301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131380</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2990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13489</xdr:rowOff>
    </xdr:from>
    <xdr:to>
      <xdr:col>20</xdr:col>
      <xdr:colOff>38100</xdr:colOff>
      <xdr:row>78</xdr:row>
      <xdr:rowOff>115089</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338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106216</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347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24901</xdr:rowOff>
    </xdr:from>
    <xdr:to>
      <xdr:col>15</xdr:col>
      <xdr:colOff>101600</xdr:colOff>
      <xdr:row>78</xdr:row>
      <xdr:rowOff>126501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339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117628</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5" y="1349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45768</xdr:rowOff>
    </xdr:from>
    <xdr:to>
      <xdr:col>10</xdr:col>
      <xdr:colOff>165100</xdr:colOff>
      <xdr:row>78</xdr:row>
      <xdr:rowOff>147368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341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138495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5" y="1351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65117</xdr:rowOff>
    </xdr:from>
    <xdr:to>
      <xdr:col>6</xdr:col>
      <xdr:colOff>38100</xdr:colOff>
      <xdr:row>78</xdr:row>
      <xdr:rowOff>166717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343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157844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3530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83404</xdr:rowOff>
    </xdr:from>
    <xdr:to>
      <xdr:col>24</xdr:col>
      <xdr:colOff>63500</xdr:colOff>
      <xdr:row>98</xdr:row>
      <xdr:rowOff>102693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885504"/>
          <a:ext cx="838200" cy="1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132244</xdr:rowOff>
    </xdr:from>
    <xdr:ext cx="534377"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91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101074</xdr:rowOff>
    </xdr:from>
    <xdr:to>
      <xdr:col>19</xdr:col>
      <xdr:colOff>177800</xdr:colOff>
      <xdr:row>98</xdr:row>
      <xdr:rowOff>102693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903174"/>
          <a:ext cx="8890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142942</xdr:rowOff>
    </xdr:from>
    <xdr:to>
      <xdr:col>20</xdr:col>
      <xdr:colOff>38100</xdr:colOff>
      <xdr:row>98</xdr:row>
      <xdr:rowOff>73092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77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89619</xdr:rowOff>
    </xdr:from>
    <xdr:ext cx="534377"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530111" y="1654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101074</xdr:rowOff>
    </xdr:from>
    <xdr:to>
      <xdr:col>15</xdr:col>
      <xdr:colOff>50800</xdr:colOff>
      <xdr:row>98</xdr:row>
      <xdr:rowOff>108226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903174"/>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74</xdr:rowOff>
    </xdr:from>
    <xdr:to>
      <xdr:col>15</xdr:col>
      <xdr:colOff>101600</xdr:colOff>
      <xdr:row>98</xdr:row>
      <xdr:rowOff>101674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80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118201</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41111" y="1657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108226</xdr:rowOff>
    </xdr:from>
    <xdr:to>
      <xdr:col>10</xdr:col>
      <xdr:colOff>114300</xdr:colOff>
      <xdr:row>98</xdr:row>
      <xdr:rowOff>110550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910326"/>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6638</xdr:rowOff>
    </xdr:from>
    <xdr:to>
      <xdr:col>10</xdr:col>
      <xdr:colOff>165100</xdr:colOff>
      <xdr:row>98</xdr:row>
      <xdr:rowOff>108238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80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124765</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52111" y="1658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xdr:rowOff>
    </xdr:from>
    <xdr:to>
      <xdr:col>6</xdr:col>
      <xdr:colOff>38100</xdr:colOff>
      <xdr:row>98</xdr:row>
      <xdr:rowOff>101620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8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118147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63111" y="1657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32604</xdr:rowOff>
    </xdr:from>
    <xdr:to>
      <xdr:col>24</xdr:col>
      <xdr:colOff>114300</xdr:colOff>
      <xdr:row>98</xdr:row>
      <xdr:rowOff>134204</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83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118981</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74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51893</xdr:rowOff>
    </xdr:from>
    <xdr:to>
      <xdr:col>20</xdr:col>
      <xdr:colOff>38100</xdr:colOff>
      <xdr:row>98</xdr:row>
      <xdr:rowOff>153493</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85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144620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94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50274</xdr:rowOff>
    </xdr:from>
    <xdr:to>
      <xdr:col>15</xdr:col>
      <xdr:colOff>101600</xdr:colOff>
      <xdr:row>98</xdr:row>
      <xdr:rowOff>151874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85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143001</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94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57426</xdr:rowOff>
    </xdr:from>
    <xdr:to>
      <xdr:col>10</xdr:col>
      <xdr:colOff>165100</xdr:colOff>
      <xdr:row>98</xdr:row>
      <xdr:rowOff>159026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85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150153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95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59750</xdr:rowOff>
    </xdr:from>
    <xdr:to>
      <xdr:col>6</xdr:col>
      <xdr:colOff>38100</xdr:colOff>
      <xdr:row>98</xdr:row>
      <xdr:rowOff>161350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86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152477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9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8" name="労働費最小値テキスト">
          <a:extLst>
            <a:ext uri="{FF2B5EF4-FFF2-40B4-BE49-F238E27FC236}">
              <a16:creationId xmlns:a16="http://schemas.microsoft.com/office/drawing/2014/main" id="{00000000-0008-0000-0700-000016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0" name="労働費最大値テキスト">
          <a:extLst>
            <a:ext uri="{FF2B5EF4-FFF2-40B4-BE49-F238E27FC236}">
              <a16:creationId xmlns:a16="http://schemas.microsoft.com/office/drawing/2014/main" id="{00000000-0008-0000-0700-000018010000}"/>
            </a:ext>
          </a:extLst>
        </xdr:cNvPr>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131242</xdr:rowOff>
    </xdr:from>
    <xdr:to>
      <xdr:col>55</xdr:col>
      <xdr:colOff>0</xdr:colOff>
      <xdr:row>38</xdr:row>
      <xdr:rowOff>131470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9639300" y="6646342"/>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153611</xdr:rowOff>
    </xdr:from>
    <xdr:ext cx="378565" cy="259045"/>
    <xdr:sp macro="" textlink="">
      <xdr:nvSpPr>
        <xdr:cNvPr id="283" name="労働費平均値テキスト">
          <a:extLst>
            <a:ext uri="{FF2B5EF4-FFF2-40B4-BE49-F238E27FC236}">
              <a16:creationId xmlns:a16="http://schemas.microsoft.com/office/drawing/2014/main" id="{00000000-0008-0000-0700-00001B010000}"/>
            </a:ext>
          </a:extLst>
        </xdr:cNvPr>
        <xdr:cNvSpPr txBox="1"/>
      </xdr:nvSpPr>
      <xdr:spPr>
        <a:xfrm>
          <a:off x="10528300" y="6325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131242</xdr:rowOff>
    </xdr:from>
    <xdr:to>
      <xdr:col>50</xdr:col>
      <xdr:colOff>114300</xdr:colOff>
      <xdr:row>38</xdr:row>
      <xdr:rowOff>131242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8750300" y="66463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141250</xdr:rowOff>
    </xdr:from>
    <xdr:to>
      <xdr:col>50</xdr:col>
      <xdr:colOff>165100</xdr:colOff>
      <xdr:row>38</xdr:row>
      <xdr:rowOff>71400</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9588500" y="64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87927</xdr:rowOff>
    </xdr:from>
    <xdr:ext cx="378565"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9450017" y="6260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130556</xdr:rowOff>
    </xdr:from>
    <xdr:to>
      <xdr:col>45</xdr:col>
      <xdr:colOff>177800</xdr:colOff>
      <xdr:row>38</xdr:row>
      <xdr:rowOff>131242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7861300" y="6645656"/>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4546</xdr:rowOff>
    </xdr:from>
    <xdr:to>
      <xdr:col>46</xdr:col>
      <xdr:colOff>38100</xdr:colOff>
      <xdr:row>38</xdr:row>
      <xdr:rowOff>106146</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8699500" y="651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122674</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8561017" y="6294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116611</xdr:rowOff>
    </xdr:from>
    <xdr:to>
      <xdr:col>41</xdr:col>
      <xdr:colOff>50800</xdr:colOff>
      <xdr:row>38</xdr:row>
      <xdr:rowOff>130556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972300" y="6631711"/>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169367</xdr:rowOff>
    </xdr:from>
    <xdr:to>
      <xdr:col>41</xdr:col>
      <xdr:colOff>101600</xdr:colOff>
      <xdr:row>38</xdr:row>
      <xdr:rowOff>99517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7810500" y="651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116044</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7672017" y="6288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155194</xdr:rowOff>
    </xdr:from>
    <xdr:to>
      <xdr:col>36</xdr:col>
      <xdr:colOff>165100</xdr:colOff>
      <xdr:row>38</xdr:row>
      <xdr:rowOff>85344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6921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101871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783017" y="6274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80670</xdr:rowOff>
    </xdr:from>
    <xdr:to>
      <xdr:col>55</xdr:col>
      <xdr:colOff>50800</xdr:colOff>
      <xdr:row>39</xdr:row>
      <xdr:rowOff>10820</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10426700" y="65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167047</xdr:rowOff>
    </xdr:from>
    <xdr:ext cx="313932" cy="259045"/>
    <xdr:sp macro="" textlink="">
      <xdr:nvSpPr>
        <xdr:cNvPr id="302" name="労働費該当値テキスト">
          <a:extLst>
            <a:ext uri="{FF2B5EF4-FFF2-40B4-BE49-F238E27FC236}">
              <a16:creationId xmlns:a16="http://schemas.microsoft.com/office/drawing/2014/main" id="{00000000-0008-0000-0700-00002E010000}"/>
            </a:ext>
          </a:extLst>
        </xdr:cNvPr>
        <xdr:cNvSpPr txBox="1"/>
      </xdr:nvSpPr>
      <xdr:spPr>
        <a:xfrm>
          <a:off x="10528300" y="65106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80442</xdr:rowOff>
    </xdr:from>
    <xdr:to>
      <xdr:col>50</xdr:col>
      <xdr:colOff>165100</xdr:colOff>
      <xdr:row>39</xdr:row>
      <xdr:rowOff>10592</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9588500" y="65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1719</xdr:rowOff>
    </xdr:from>
    <xdr:ext cx="313932"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82333" y="668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80442</xdr:rowOff>
    </xdr:from>
    <xdr:to>
      <xdr:col>46</xdr:col>
      <xdr:colOff>38100</xdr:colOff>
      <xdr:row>39</xdr:row>
      <xdr:rowOff>10592</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8699500" y="65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1719</xdr:rowOff>
    </xdr:from>
    <xdr:ext cx="313932"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93333" y="668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79756</xdr:rowOff>
    </xdr:from>
    <xdr:to>
      <xdr:col>41</xdr:col>
      <xdr:colOff>101600</xdr:colOff>
      <xdr:row>39</xdr:row>
      <xdr:rowOff>9906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7810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1033</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704333" y="6687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65811</xdr:rowOff>
    </xdr:from>
    <xdr:to>
      <xdr:col>36</xdr:col>
      <xdr:colOff>165100</xdr:colOff>
      <xdr:row>38</xdr:row>
      <xdr:rowOff>167411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6921500" y="658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158538</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3017" y="6673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142215</xdr:rowOff>
    </xdr:from>
    <xdr:to>
      <xdr:col>55</xdr:col>
      <xdr:colOff>0</xdr:colOff>
      <xdr:row>57</xdr:row>
      <xdr:rowOff>151149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9914865"/>
          <a:ext cx="838200" cy="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128255</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55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142215</xdr:rowOff>
    </xdr:from>
    <xdr:to>
      <xdr:col>50</xdr:col>
      <xdr:colOff>114300</xdr:colOff>
      <xdr:row>57</xdr:row>
      <xdr:rowOff>148082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914865"/>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203</xdr:rowOff>
    </xdr:from>
    <xdr:to>
      <xdr:col>50</xdr:col>
      <xdr:colOff>165100</xdr:colOff>
      <xdr:row>55</xdr:row>
      <xdr:rowOff>101803</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42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118330</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72111" y="920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143281</xdr:rowOff>
    </xdr:from>
    <xdr:to>
      <xdr:col>45</xdr:col>
      <xdr:colOff>177800</xdr:colOff>
      <xdr:row>57</xdr:row>
      <xdr:rowOff>148082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915931"/>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66631</xdr:rowOff>
    </xdr:from>
    <xdr:to>
      <xdr:col>46</xdr:col>
      <xdr:colOff>38100</xdr:colOff>
      <xdr:row>55</xdr:row>
      <xdr:rowOff>168231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4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13308</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27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143281</xdr:rowOff>
    </xdr:from>
    <xdr:to>
      <xdr:col>41</xdr:col>
      <xdr:colOff>50800</xdr:colOff>
      <xdr:row>58</xdr:row>
      <xdr:rowOff>2274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915931"/>
          <a:ext cx="889000" cy="3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23540</xdr:rowOff>
    </xdr:from>
    <xdr:to>
      <xdr:col>41</xdr:col>
      <xdr:colOff>101600</xdr:colOff>
      <xdr:row>55</xdr:row>
      <xdr:rowOff>125140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45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141667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22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8395</xdr:rowOff>
    </xdr:from>
    <xdr:to>
      <xdr:col>36</xdr:col>
      <xdr:colOff>165100</xdr:colOff>
      <xdr:row>55</xdr:row>
      <xdr:rowOff>109995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4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126522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2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100349</xdr:rowOff>
    </xdr:from>
    <xdr:to>
      <xdr:col>55</xdr:col>
      <xdr:colOff>50800</xdr:colOff>
      <xdr:row>58</xdr:row>
      <xdr:rowOff>30499</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87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78776</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85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91415</xdr:rowOff>
    </xdr:from>
    <xdr:to>
      <xdr:col>50</xdr:col>
      <xdr:colOff>165100</xdr:colOff>
      <xdr:row>58</xdr:row>
      <xdr:rowOff>21565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86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12692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95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97282</xdr:rowOff>
    </xdr:from>
    <xdr:to>
      <xdr:col>46</xdr:col>
      <xdr:colOff>38100</xdr:colOff>
      <xdr:row>58</xdr:row>
      <xdr:rowOff>27432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86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18559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96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92481</xdr:rowOff>
    </xdr:from>
    <xdr:to>
      <xdr:col>41</xdr:col>
      <xdr:colOff>101600</xdr:colOff>
      <xdr:row>58</xdr:row>
      <xdr:rowOff>22631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86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13758</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95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122924</xdr:rowOff>
    </xdr:from>
    <xdr:to>
      <xdr:col>36</xdr:col>
      <xdr:colOff>165100</xdr:colOff>
      <xdr:row>58</xdr:row>
      <xdr:rowOff>53074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89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44201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98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148272</xdr:rowOff>
    </xdr:from>
    <xdr:to>
      <xdr:col>54</xdr:col>
      <xdr:colOff>189865</xdr:colOff>
      <xdr:row>79</xdr:row>
      <xdr:rowOff>38125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49772"/>
          <a:ext cx="1270" cy="143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41952</xdr:rowOff>
    </xdr:from>
    <xdr:ext cx="378565"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8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38125</xdr:rowOff>
    </xdr:from>
    <xdr:to>
      <xdr:col>55</xdr:col>
      <xdr:colOff>88900</xdr:colOff>
      <xdr:row>79</xdr:row>
      <xdr:rowOff>38125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94949</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148272</xdr:rowOff>
    </xdr:from>
    <xdr:to>
      <xdr:col>55</xdr:col>
      <xdr:colOff>88900</xdr:colOff>
      <xdr:row>70</xdr:row>
      <xdr:rowOff>148272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4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23076</xdr:rowOff>
    </xdr:from>
    <xdr:to>
      <xdr:col>55</xdr:col>
      <xdr:colOff>0</xdr:colOff>
      <xdr:row>77</xdr:row>
      <xdr:rowOff>108858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9639300" y="13224726"/>
          <a:ext cx="838200" cy="8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160678</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01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137801</xdr:rowOff>
    </xdr:from>
    <xdr:to>
      <xdr:col>55</xdr:col>
      <xdr:colOff>50800</xdr:colOff>
      <xdr:row>77</xdr:row>
      <xdr:rowOff>67951</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1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23076</xdr:rowOff>
    </xdr:from>
    <xdr:to>
      <xdr:col>50</xdr:col>
      <xdr:colOff>114300</xdr:colOff>
      <xdr:row>78</xdr:row>
      <xdr:rowOff>101391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224726"/>
          <a:ext cx="889000" cy="24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98958</xdr:rowOff>
    </xdr:from>
    <xdr:to>
      <xdr:col>50</xdr:col>
      <xdr:colOff>165100</xdr:colOff>
      <xdr:row>77</xdr:row>
      <xdr:rowOff>29108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1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45635</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29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26143</xdr:rowOff>
    </xdr:from>
    <xdr:to>
      <xdr:col>45</xdr:col>
      <xdr:colOff>177800</xdr:colOff>
      <xdr:row>78</xdr:row>
      <xdr:rowOff>101391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056343"/>
          <a:ext cx="889000" cy="41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55735</xdr:rowOff>
    </xdr:from>
    <xdr:to>
      <xdr:col>46</xdr:col>
      <xdr:colOff>38100</xdr:colOff>
      <xdr:row>77</xdr:row>
      <xdr:rowOff>157335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2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2412</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03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26143</xdr:rowOff>
    </xdr:from>
    <xdr:to>
      <xdr:col>41</xdr:col>
      <xdr:colOff>50800</xdr:colOff>
      <xdr:row>78</xdr:row>
      <xdr:rowOff>136634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056343"/>
          <a:ext cx="889000" cy="45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29635</xdr:rowOff>
    </xdr:from>
    <xdr:to>
      <xdr:col>41</xdr:col>
      <xdr:colOff>101600</xdr:colOff>
      <xdr:row>77</xdr:row>
      <xdr:rowOff>131235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122362</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32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36207</xdr:rowOff>
    </xdr:from>
    <xdr:to>
      <xdr:col>36</xdr:col>
      <xdr:colOff>165100</xdr:colOff>
      <xdr:row>77</xdr:row>
      <xdr:rowOff>137807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154334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01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58058</xdr:rowOff>
    </xdr:from>
    <xdr:to>
      <xdr:col>55</xdr:col>
      <xdr:colOff>50800</xdr:colOff>
      <xdr:row>77</xdr:row>
      <xdr:rowOff>159658</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2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36485</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23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143726</xdr:rowOff>
    </xdr:from>
    <xdr:to>
      <xdr:col>50</xdr:col>
      <xdr:colOff>165100</xdr:colOff>
      <xdr:row>77</xdr:row>
      <xdr:rowOff>73876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17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65003</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26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50591</xdr:rowOff>
    </xdr:from>
    <xdr:to>
      <xdr:col>46</xdr:col>
      <xdr:colOff>38100</xdr:colOff>
      <xdr:row>78</xdr:row>
      <xdr:rowOff>152191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4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143318</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51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146793</xdr:rowOff>
    </xdr:from>
    <xdr:to>
      <xdr:col>41</xdr:col>
      <xdr:colOff>101600</xdr:colOff>
      <xdr:row>76</xdr:row>
      <xdr:rowOff>76943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00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93470</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27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85834</xdr:rowOff>
    </xdr:from>
    <xdr:to>
      <xdr:col>36</xdr:col>
      <xdr:colOff>165100</xdr:colOff>
      <xdr:row>79</xdr:row>
      <xdr:rowOff>15984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45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7111</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5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126336</xdr:rowOff>
    </xdr:from>
    <xdr:to>
      <xdr:col>55</xdr:col>
      <xdr:colOff>0</xdr:colOff>
      <xdr:row>97</xdr:row>
      <xdr:rowOff>162345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756986"/>
          <a:ext cx="838200" cy="3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9109</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46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147917</xdr:rowOff>
    </xdr:from>
    <xdr:to>
      <xdr:col>50</xdr:col>
      <xdr:colOff>114300</xdr:colOff>
      <xdr:row>97</xdr:row>
      <xdr:rowOff>162345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778567"/>
          <a:ext cx="889000" cy="1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157973</xdr:rowOff>
    </xdr:from>
    <xdr:to>
      <xdr:col>50</xdr:col>
      <xdr:colOff>165100</xdr:colOff>
      <xdr:row>97</xdr:row>
      <xdr:rowOff>88123</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6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104650</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39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35203</xdr:rowOff>
    </xdr:from>
    <xdr:to>
      <xdr:col>45</xdr:col>
      <xdr:colOff>177800</xdr:colOff>
      <xdr:row>97</xdr:row>
      <xdr:rowOff>147917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665853"/>
          <a:ext cx="889000" cy="11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137020</xdr:rowOff>
    </xdr:from>
    <xdr:to>
      <xdr:col>46</xdr:col>
      <xdr:colOff>38100</xdr:colOff>
      <xdr:row>97</xdr:row>
      <xdr:rowOff>67170</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5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83697</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37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35203</xdr:rowOff>
    </xdr:from>
    <xdr:to>
      <xdr:col>41</xdr:col>
      <xdr:colOff>50800</xdr:colOff>
      <xdr:row>97</xdr:row>
      <xdr:rowOff>81426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665853"/>
          <a:ext cx="889000" cy="4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45160</xdr:rowOff>
    </xdr:from>
    <xdr:to>
      <xdr:col>41</xdr:col>
      <xdr:colOff>101600</xdr:colOff>
      <xdr:row>96</xdr:row>
      <xdr:rowOff>146760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50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163287</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27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53504</xdr:rowOff>
    </xdr:from>
    <xdr:to>
      <xdr:col>36</xdr:col>
      <xdr:colOff>165100</xdr:colOff>
      <xdr:row>96</xdr:row>
      <xdr:rowOff>155104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5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181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28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75536</xdr:rowOff>
    </xdr:from>
    <xdr:to>
      <xdr:col>55</xdr:col>
      <xdr:colOff>50800</xdr:colOff>
      <xdr:row>98</xdr:row>
      <xdr:rowOff>5686</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70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161913</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62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111545</xdr:rowOff>
    </xdr:from>
    <xdr:to>
      <xdr:col>50</xdr:col>
      <xdr:colOff>165100</xdr:colOff>
      <xdr:row>98</xdr:row>
      <xdr:rowOff>41695</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7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32822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83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97117</xdr:rowOff>
    </xdr:from>
    <xdr:to>
      <xdr:col>46</xdr:col>
      <xdr:colOff>38100</xdr:colOff>
      <xdr:row>98</xdr:row>
      <xdr:rowOff>27267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72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18394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82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155853</xdr:rowOff>
    </xdr:from>
    <xdr:to>
      <xdr:col>41</xdr:col>
      <xdr:colOff>101600</xdr:colOff>
      <xdr:row>97</xdr:row>
      <xdr:rowOff>86003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61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77130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70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30626</xdr:rowOff>
    </xdr:from>
    <xdr:to>
      <xdr:col>36</xdr:col>
      <xdr:colOff>165100</xdr:colOff>
      <xdr:row>97</xdr:row>
      <xdr:rowOff>132226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66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123353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75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52661</xdr:rowOff>
    </xdr:from>
    <xdr:to>
      <xdr:col>85</xdr:col>
      <xdr:colOff>127000</xdr:colOff>
      <xdr:row>37</xdr:row>
      <xdr:rowOff>52737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5481300" y="6396311"/>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59542</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06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52661</xdr:rowOff>
    </xdr:from>
    <xdr:to>
      <xdr:col>81</xdr:col>
      <xdr:colOff>50800</xdr:colOff>
      <xdr:row>37</xdr:row>
      <xdr:rowOff>57747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4592300" y="6396311"/>
          <a:ext cx="889000" cy="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73946</xdr:rowOff>
    </xdr:from>
    <xdr:to>
      <xdr:col>81</xdr:col>
      <xdr:colOff>101600</xdr:colOff>
      <xdr:row>36</xdr:row>
      <xdr:rowOff>4096</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07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20623</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584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50279</xdr:rowOff>
    </xdr:from>
    <xdr:to>
      <xdr:col>76</xdr:col>
      <xdr:colOff>114300</xdr:colOff>
      <xdr:row>37</xdr:row>
      <xdr:rowOff>57747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3703300" y="6393929"/>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152660</xdr:rowOff>
    </xdr:from>
    <xdr:to>
      <xdr:col>76</xdr:col>
      <xdr:colOff>165100</xdr:colOff>
      <xdr:row>36</xdr:row>
      <xdr:rowOff>82810</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15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99337</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592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50279</xdr:rowOff>
    </xdr:from>
    <xdr:to>
      <xdr:col>71</xdr:col>
      <xdr:colOff>177800</xdr:colOff>
      <xdr:row>37</xdr:row>
      <xdr:rowOff>87122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2814300" y="6393929"/>
          <a:ext cx="889000" cy="3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5690</xdr:rowOff>
    </xdr:from>
    <xdr:to>
      <xdr:col>72</xdr:col>
      <xdr:colOff>38100</xdr:colOff>
      <xdr:row>36</xdr:row>
      <xdr:rowOff>107290</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1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123817</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595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88938</xdr:rowOff>
    </xdr:from>
    <xdr:to>
      <xdr:col>67</xdr:col>
      <xdr:colOff>101600</xdr:colOff>
      <xdr:row>37</xdr:row>
      <xdr:rowOff>19088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2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35615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0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1937</xdr:rowOff>
    </xdr:from>
    <xdr:to>
      <xdr:col>85</xdr:col>
      <xdr:colOff>177800</xdr:colOff>
      <xdr:row>37</xdr:row>
      <xdr:rowOff>103537</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34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88314</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26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1861</xdr:rowOff>
    </xdr:from>
    <xdr:to>
      <xdr:col>81</xdr:col>
      <xdr:colOff>101600</xdr:colOff>
      <xdr:row>37</xdr:row>
      <xdr:rowOff>103461</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34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94588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43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6947</xdr:rowOff>
    </xdr:from>
    <xdr:to>
      <xdr:col>76</xdr:col>
      <xdr:colOff>165100</xdr:colOff>
      <xdr:row>37</xdr:row>
      <xdr:rowOff>108547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35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99674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44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170929</xdr:rowOff>
    </xdr:from>
    <xdr:to>
      <xdr:col>72</xdr:col>
      <xdr:colOff>38100</xdr:colOff>
      <xdr:row>37</xdr:row>
      <xdr:rowOff>101079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34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92206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43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36322</xdr:rowOff>
    </xdr:from>
    <xdr:to>
      <xdr:col>67</xdr:col>
      <xdr:colOff>101600</xdr:colOff>
      <xdr:row>37</xdr:row>
      <xdr:rowOff>137922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129049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4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教育費グラフ枠">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59" name="教育費最小値テキスト">
          <a:extLst>
            <a:ext uri="{FF2B5EF4-FFF2-40B4-BE49-F238E27FC236}">
              <a16:creationId xmlns:a16="http://schemas.microsoft.com/office/drawing/2014/main" id="{00000000-0008-0000-0700-00002F020000}"/>
            </a:ext>
          </a:extLst>
        </xdr:cNvPr>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1" name="教育費最大値テキスト">
          <a:extLst>
            <a:ext uri="{FF2B5EF4-FFF2-40B4-BE49-F238E27FC236}">
              <a16:creationId xmlns:a16="http://schemas.microsoft.com/office/drawing/2014/main" id="{00000000-0008-0000-0700-000031020000}"/>
            </a:ext>
          </a:extLst>
        </xdr:cNvPr>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128558</xdr:rowOff>
    </xdr:from>
    <xdr:to>
      <xdr:col>85</xdr:col>
      <xdr:colOff>127000</xdr:colOff>
      <xdr:row>57</xdr:row>
      <xdr:rowOff>133011</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5481300" y="9901208"/>
          <a:ext cx="838200" cy="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161241</xdr:rowOff>
    </xdr:from>
    <xdr:ext cx="534377" cy="259045"/>
    <xdr:sp macro="" textlink="">
      <xdr:nvSpPr>
        <xdr:cNvPr id="564" name="教育費平均値テキスト">
          <a:extLst>
            <a:ext uri="{FF2B5EF4-FFF2-40B4-BE49-F238E27FC236}">
              <a16:creationId xmlns:a16="http://schemas.microsoft.com/office/drawing/2014/main" id="{00000000-0008-0000-0700-000034020000}"/>
            </a:ext>
          </a:extLst>
        </xdr:cNvPr>
        <xdr:cNvSpPr txBox="1"/>
      </xdr:nvSpPr>
      <xdr:spPr>
        <a:xfrm>
          <a:off x="16370300" y="9590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65" name="フローチャート: 判断 564">
          <a:extLst>
            <a:ext uri="{FF2B5EF4-FFF2-40B4-BE49-F238E27FC236}">
              <a16:creationId xmlns:a16="http://schemas.microsoft.com/office/drawing/2014/main" id="{00000000-0008-0000-0700-000035020000}"/>
            </a:ext>
          </a:extLst>
        </xdr:cNvPr>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118070</xdr:rowOff>
    </xdr:from>
    <xdr:to>
      <xdr:col>81</xdr:col>
      <xdr:colOff>50800</xdr:colOff>
      <xdr:row>57</xdr:row>
      <xdr:rowOff>128558</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4592300" y="9890720"/>
          <a:ext cx="889000" cy="1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123803</xdr:rowOff>
    </xdr:from>
    <xdr:to>
      <xdr:col>81</xdr:col>
      <xdr:colOff>101600</xdr:colOff>
      <xdr:row>57</xdr:row>
      <xdr:rowOff>53953</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5430500" y="972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70480</xdr:rowOff>
    </xdr:from>
    <xdr:ext cx="534377"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5214111" y="950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118070</xdr:rowOff>
    </xdr:from>
    <xdr:to>
      <xdr:col>76</xdr:col>
      <xdr:colOff>114300</xdr:colOff>
      <xdr:row>57</xdr:row>
      <xdr:rowOff>159968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3703300" y="9890720"/>
          <a:ext cx="889000" cy="4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140106</xdr:rowOff>
    </xdr:from>
    <xdr:to>
      <xdr:col>76</xdr:col>
      <xdr:colOff>165100</xdr:colOff>
      <xdr:row>57</xdr:row>
      <xdr:rowOff>70256</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4541500" y="974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86783</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4325111" y="951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159968</xdr:rowOff>
    </xdr:from>
    <xdr:to>
      <xdr:col>71</xdr:col>
      <xdr:colOff>177800</xdr:colOff>
      <xdr:row>58</xdr:row>
      <xdr:rowOff>6911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2814300" y="9932618"/>
          <a:ext cx="889000" cy="1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162235</xdr:rowOff>
    </xdr:from>
    <xdr:to>
      <xdr:col>72</xdr:col>
      <xdr:colOff>38100</xdr:colOff>
      <xdr:row>57</xdr:row>
      <xdr:rowOff>92385</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3652500" y="976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108912</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3436111" y="953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171320</xdr:rowOff>
    </xdr:from>
    <xdr:to>
      <xdr:col>67</xdr:col>
      <xdr:colOff>101600</xdr:colOff>
      <xdr:row>57</xdr:row>
      <xdr:rowOff>101470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2763500" y="977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117997</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2547111" y="954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82211</xdr:rowOff>
    </xdr:from>
    <xdr:to>
      <xdr:col>85</xdr:col>
      <xdr:colOff>177800</xdr:colOff>
      <xdr:row>58</xdr:row>
      <xdr:rowOff>12361</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6268700" y="98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168588</xdr:rowOff>
    </xdr:from>
    <xdr:ext cx="534377" cy="259045"/>
    <xdr:sp macro="" textlink="">
      <xdr:nvSpPr>
        <xdr:cNvPr id="583" name="教育費該当値テキスト">
          <a:extLst>
            <a:ext uri="{FF2B5EF4-FFF2-40B4-BE49-F238E27FC236}">
              <a16:creationId xmlns:a16="http://schemas.microsoft.com/office/drawing/2014/main" id="{00000000-0008-0000-0700-000047020000}"/>
            </a:ext>
          </a:extLst>
        </xdr:cNvPr>
        <xdr:cNvSpPr txBox="1"/>
      </xdr:nvSpPr>
      <xdr:spPr>
        <a:xfrm>
          <a:off x="16370300" y="976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77758</xdr:rowOff>
    </xdr:from>
    <xdr:to>
      <xdr:col>81</xdr:col>
      <xdr:colOff>101600</xdr:colOff>
      <xdr:row>58</xdr:row>
      <xdr:rowOff>7908</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5430500" y="985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170485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94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67270</xdr:rowOff>
    </xdr:from>
    <xdr:to>
      <xdr:col>76</xdr:col>
      <xdr:colOff>165100</xdr:colOff>
      <xdr:row>57</xdr:row>
      <xdr:rowOff>168870</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4541500" y="983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159997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93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109168</xdr:rowOff>
    </xdr:from>
    <xdr:to>
      <xdr:col>72</xdr:col>
      <xdr:colOff>38100</xdr:colOff>
      <xdr:row>58</xdr:row>
      <xdr:rowOff>39318</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3652500" y="988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30445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97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127561</xdr:rowOff>
    </xdr:from>
    <xdr:to>
      <xdr:col>67</xdr:col>
      <xdr:colOff>101600</xdr:colOff>
      <xdr:row>58</xdr:row>
      <xdr:rowOff>57711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2763500" y="990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48838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99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災害復旧費グラフ枠">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16" name="災害復旧費最小値テキスト">
          <a:extLst>
            <a:ext uri="{FF2B5EF4-FFF2-40B4-BE49-F238E27FC236}">
              <a16:creationId xmlns:a16="http://schemas.microsoft.com/office/drawing/2014/main" id="{00000000-0008-0000-0700-000068020000}"/>
            </a:ext>
          </a:extLst>
        </xdr:cNvPr>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18" name="災害復旧費最大値テキスト">
          <a:extLst>
            <a:ext uri="{FF2B5EF4-FFF2-40B4-BE49-F238E27FC236}">
              <a16:creationId xmlns:a16="http://schemas.microsoft.com/office/drawing/2014/main" id="{00000000-0008-0000-0700-00006A020000}"/>
            </a:ext>
          </a:extLst>
        </xdr:cNvPr>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2212</xdr:rowOff>
    </xdr:from>
    <xdr:to>
      <xdr:col>85</xdr:col>
      <xdr:colOff>127000</xdr:colOff>
      <xdr:row>79</xdr:row>
      <xdr:rowOff>36666</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5481300" y="13546762"/>
          <a:ext cx="838200" cy="3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3199</xdr:rowOff>
    </xdr:from>
    <xdr:ext cx="469744" cy="259045"/>
    <xdr:sp macro="" textlink="">
      <xdr:nvSpPr>
        <xdr:cNvPr id="621" name="災害復旧費平均値テキスト">
          <a:extLst>
            <a:ext uri="{FF2B5EF4-FFF2-40B4-BE49-F238E27FC236}">
              <a16:creationId xmlns:a16="http://schemas.microsoft.com/office/drawing/2014/main" id="{00000000-0008-0000-0700-00006D020000}"/>
            </a:ext>
          </a:extLst>
        </xdr:cNvPr>
        <xdr:cNvSpPr txBox="1"/>
      </xdr:nvSpPr>
      <xdr:spPr>
        <a:xfrm>
          <a:off x="16370300" y="13376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2212</xdr:rowOff>
    </xdr:from>
    <xdr:to>
      <xdr:col>81</xdr:col>
      <xdr:colOff>50800</xdr:colOff>
      <xdr:row>79</xdr:row>
      <xdr:rowOff>17430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4592300" y="13546762"/>
          <a:ext cx="889000" cy="1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137863</xdr:rowOff>
    </xdr:from>
    <xdr:to>
      <xdr:col>81</xdr:col>
      <xdr:colOff>101600</xdr:colOff>
      <xdr:row>79</xdr:row>
      <xdr:rowOff>68013</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5430500" y="1351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59140</xdr:rowOff>
    </xdr:from>
    <xdr:ext cx="469744"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5246428" y="1360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17430</xdr:rowOff>
    </xdr:from>
    <xdr:to>
      <xdr:col>76</xdr:col>
      <xdr:colOff>114300</xdr:colOff>
      <xdr:row>79</xdr:row>
      <xdr:rowOff>43151</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3703300" y="13561980"/>
          <a:ext cx="889000" cy="2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130623</xdr:rowOff>
    </xdr:from>
    <xdr:to>
      <xdr:col>76</xdr:col>
      <xdr:colOff>165100</xdr:colOff>
      <xdr:row>79</xdr:row>
      <xdr:rowOff>60773</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4541500" y="1350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77300</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357428" y="1327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42788</xdr:rowOff>
    </xdr:from>
    <xdr:to>
      <xdr:col>71</xdr:col>
      <xdr:colOff>177800</xdr:colOff>
      <xdr:row>79</xdr:row>
      <xdr:rowOff>43151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814300" y="13587338"/>
          <a:ext cx="889000" cy="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136185</xdr:rowOff>
    </xdr:from>
    <xdr:to>
      <xdr:col>72</xdr:col>
      <xdr:colOff>38100</xdr:colOff>
      <xdr:row>79</xdr:row>
      <xdr:rowOff>66335</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3652500" y="1350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82862</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3468428" y="1328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141771</xdr:rowOff>
    </xdr:from>
    <xdr:to>
      <xdr:col>67</xdr:col>
      <xdr:colOff>101600</xdr:colOff>
      <xdr:row>79</xdr:row>
      <xdr:rowOff>71921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2763500" y="1351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88448</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2579428" y="1329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157316</xdr:rowOff>
    </xdr:from>
    <xdr:to>
      <xdr:col>85</xdr:col>
      <xdr:colOff>177800</xdr:colOff>
      <xdr:row>79</xdr:row>
      <xdr:rowOff>87466</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6268700" y="1353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130199</xdr:rowOff>
    </xdr:from>
    <xdr:ext cx="469744" cy="259045"/>
    <xdr:sp macro="" textlink="">
      <xdr:nvSpPr>
        <xdr:cNvPr id="640" name="災害復旧費該当値テキスト">
          <a:extLst>
            <a:ext uri="{FF2B5EF4-FFF2-40B4-BE49-F238E27FC236}">
              <a16:creationId xmlns:a16="http://schemas.microsoft.com/office/drawing/2014/main" id="{00000000-0008-0000-0700-000080020000}"/>
            </a:ext>
          </a:extLst>
        </xdr:cNvPr>
        <xdr:cNvSpPr txBox="1"/>
      </xdr:nvSpPr>
      <xdr:spPr>
        <a:xfrm>
          <a:off x="16370300" y="1350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122862</xdr:rowOff>
    </xdr:from>
    <xdr:to>
      <xdr:col>81</xdr:col>
      <xdr:colOff>101600</xdr:colOff>
      <xdr:row>79</xdr:row>
      <xdr:rowOff>53012</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5430500" y="1349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69539</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14111" y="1327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138080</xdr:rowOff>
    </xdr:from>
    <xdr:to>
      <xdr:col>76</xdr:col>
      <xdr:colOff>165100</xdr:colOff>
      <xdr:row>79</xdr:row>
      <xdr:rowOff>68230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4541500" y="1351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59357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60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163801</xdr:rowOff>
    </xdr:from>
    <xdr:to>
      <xdr:col>72</xdr:col>
      <xdr:colOff>38100</xdr:colOff>
      <xdr:row>79</xdr:row>
      <xdr:rowOff>93951</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3652500" y="1353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85078</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4017" y="13629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163438</xdr:rowOff>
    </xdr:from>
    <xdr:to>
      <xdr:col>67</xdr:col>
      <xdr:colOff>101600</xdr:colOff>
      <xdr:row>79</xdr:row>
      <xdr:rowOff>93588</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2763500" y="135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84715</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5017" y="13629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42073</xdr:rowOff>
    </xdr:from>
    <xdr:to>
      <xdr:col>85</xdr:col>
      <xdr:colOff>127000</xdr:colOff>
      <xdr:row>97</xdr:row>
      <xdr:rowOff>60632</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5481300" y="16672723"/>
          <a:ext cx="838200" cy="1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160687</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61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50705</xdr:rowOff>
    </xdr:from>
    <xdr:to>
      <xdr:col>81</xdr:col>
      <xdr:colOff>50800</xdr:colOff>
      <xdr:row>97</xdr:row>
      <xdr:rowOff>60632</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4592300" y="16681355"/>
          <a:ext cx="889000" cy="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4304</xdr:rowOff>
    </xdr:from>
    <xdr:to>
      <xdr:col>81</xdr:col>
      <xdr:colOff>101600</xdr:colOff>
      <xdr:row>97</xdr:row>
      <xdr:rowOff>105904</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63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122431</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14111" y="1641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37109</xdr:rowOff>
    </xdr:from>
    <xdr:to>
      <xdr:col>76</xdr:col>
      <xdr:colOff>114300</xdr:colOff>
      <xdr:row>97</xdr:row>
      <xdr:rowOff>50705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3703300" y="16667759"/>
          <a:ext cx="889000" cy="1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7313</xdr:rowOff>
    </xdr:from>
    <xdr:to>
      <xdr:col>76</xdr:col>
      <xdr:colOff>165100</xdr:colOff>
      <xdr:row>97</xdr:row>
      <xdr:rowOff>108913</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6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100040</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73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37109</xdr:rowOff>
    </xdr:from>
    <xdr:to>
      <xdr:col>71</xdr:col>
      <xdr:colOff>177800</xdr:colOff>
      <xdr:row>97</xdr:row>
      <xdr:rowOff>38252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2814300" y="1666775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6006</xdr:rowOff>
    </xdr:from>
    <xdr:to>
      <xdr:col>72</xdr:col>
      <xdr:colOff>38100</xdr:colOff>
      <xdr:row>97</xdr:row>
      <xdr:rowOff>107606</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6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98733</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72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10320</xdr:rowOff>
    </xdr:from>
    <xdr:to>
      <xdr:col>67</xdr:col>
      <xdr:colOff>101600</xdr:colOff>
      <xdr:row>97</xdr:row>
      <xdr:rowOff>111920</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6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103047</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67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162723</xdr:rowOff>
    </xdr:from>
    <xdr:to>
      <xdr:col>85</xdr:col>
      <xdr:colOff>177800</xdr:colOff>
      <xdr:row>97</xdr:row>
      <xdr:rowOff>92873</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662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14150</xdr:rowOff>
    </xdr:from>
    <xdr:ext cx="534377"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647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9832</xdr:rowOff>
    </xdr:from>
    <xdr:to>
      <xdr:col>81</xdr:col>
      <xdr:colOff>101600</xdr:colOff>
      <xdr:row>97</xdr:row>
      <xdr:rowOff>111432</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64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102559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73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171355</xdr:rowOff>
    </xdr:from>
    <xdr:to>
      <xdr:col>76</xdr:col>
      <xdr:colOff>165100</xdr:colOff>
      <xdr:row>97</xdr:row>
      <xdr:rowOff>101505</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6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118032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40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157759</xdr:rowOff>
    </xdr:from>
    <xdr:to>
      <xdr:col>72</xdr:col>
      <xdr:colOff>38100</xdr:colOff>
      <xdr:row>97</xdr:row>
      <xdr:rowOff>87909</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61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104436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39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158902</xdr:rowOff>
    </xdr:from>
    <xdr:to>
      <xdr:col>67</xdr:col>
      <xdr:colOff>101600</xdr:colOff>
      <xdr:row>97</xdr:row>
      <xdr:rowOff>89052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61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105579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39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諸支出金グラフ枠">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26" name="諸支出金最小値テキスト">
          <a:extLst>
            <a:ext uri="{FF2B5EF4-FFF2-40B4-BE49-F238E27FC236}">
              <a16:creationId xmlns:a16="http://schemas.microsoft.com/office/drawing/2014/main" id="{00000000-0008-0000-0700-0000D6020000}"/>
            </a:ext>
          </a:extLst>
        </xdr:cNvPr>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28" name="諸支出金最大値テキスト">
          <a:extLst>
            <a:ext uri="{FF2B5EF4-FFF2-40B4-BE49-F238E27FC236}">
              <a16:creationId xmlns:a16="http://schemas.microsoft.com/office/drawing/2014/main" id="{00000000-0008-0000-0700-0000D8020000}"/>
            </a:ext>
          </a:extLst>
        </xdr:cNvPr>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1" name="諸支出金平均値テキスト">
          <a:extLst>
            <a:ext uri="{FF2B5EF4-FFF2-40B4-BE49-F238E27FC236}">
              <a16:creationId xmlns:a16="http://schemas.microsoft.com/office/drawing/2014/main" id="{00000000-0008-0000-0700-0000DB020000}"/>
            </a:ext>
          </a:extLst>
        </xdr:cNvPr>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155194</xdr:rowOff>
    </xdr:from>
    <xdr:to>
      <xdr:col>112</xdr:col>
      <xdr:colOff>38100</xdr:colOff>
      <xdr:row>37</xdr:row>
      <xdr:rowOff>85344</xdr:rowOff>
    </xdr:to>
    <xdr:sp macro="" textlink="">
      <xdr:nvSpPr>
        <xdr:cNvPr id="734" name="フローチャート: 判断 733">
          <a:extLst>
            <a:ext uri="{FF2B5EF4-FFF2-40B4-BE49-F238E27FC236}">
              <a16:creationId xmlns:a16="http://schemas.microsoft.com/office/drawing/2014/main" id="{00000000-0008-0000-0700-0000DE020000}"/>
            </a:ext>
          </a:extLst>
        </xdr:cNvPr>
        <xdr:cNvSpPr/>
      </xdr:nvSpPr>
      <xdr:spPr>
        <a:xfrm>
          <a:off x="21272500" y="632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101871</xdr:rowOff>
    </xdr:from>
    <xdr:ext cx="378565"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134017" y="61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132334</xdr:rowOff>
    </xdr:from>
    <xdr:to>
      <xdr:col>107</xdr:col>
      <xdr:colOff>101600</xdr:colOff>
      <xdr:row>36</xdr:row>
      <xdr:rowOff>62484</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0383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79011</xdr:rowOff>
    </xdr:from>
    <xdr:ext cx="378565"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0245017" y="5908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11176</xdr:rowOff>
    </xdr:from>
    <xdr:to>
      <xdr:col>102</xdr:col>
      <xdr:colOff>165100</xdr:colOff>
      <xdr:row>34</xdr:row>
      <xdr:rowOff>112776</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19494500" y="5840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129303</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9356017" y="5615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155194</xdr:rowOff>
    </xdr:from>
    <xdr:to>
      <xdr:col>98</xdr:col>
      <xdr:colOff>38100</xdr:colOff>
      <xdr:row>31</xdr:row>
      <xdr:rowOff>85344</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18605500" y="52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101871</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467017" y="5073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0" name="諸支出金該当値テキスト">
          <a:extLst>
            <a:ext uri="{FF2B5EF4-FFF2-40B4-BE49-F238E27FC236}">
              <a16:creationId xmlns:a16="http://schemas.microsoft.com/office/drawing/2014/main" id="{00000000-0008-0000-0700-0000EE020000}"/>
            </a:ext>
          </a:extLst>
        </xdr:cNvPr>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前年度繰上充用金グラフ枠">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5" name="前年度繰上充用金最小値テキスト">
          <a:extLst>
            <a:ext uri="{FF2B5EF4-FFF2-40B4-BE49-F238E27FC236}">
              <a16:creationId xmlns:a16="http://schemas.microsoft.com/office/drawing/2014/main" id="{00000000-0008-0000-0700-00000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7" name="前年度繰上充用金最大値テキスト">
          <a:extLst>
            <a:ext uri="{FF2B5EF4-FFF2-40B4-BE49-F238E27FC236}">
              <a16:creationId xmlns:a16="http://schemas.microsoft.com/office/drawing/2014/main" id="{00000000-0008-0000-0700-00000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0" name="前年度繰上充用金平均値テキスト">
          <a:extLst>
            <a:ext uri="{FF2B5EF4-FFF2-40B4-BE49-F238E27FC236}">
              <a16:creationId xmlns:a16="http://schemas.microsoft.com/office/drawing/2014/main" id="{00000000-0008-0000-0700-00000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9" name="前年度繰上充用金該当値テキスト">
          <a:extLst>
            <a:ext uri="{FF2B5EF4-FFF2-40B4-BE49-F238E27FC236}">
              <a16:creationId xmlns:a16="http://schemas.microsoft.com/office/drawing/2014/main" id="{00000000-0008-0000-0700-00001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9" name="正方形/長方形 808">
          <a:extLst>
            <a:ext uri="{FF2B5EF4-FFF2-40B4-BE49-F238E27FC236}">
              <a16:creationId xmlns:a16="http://schemas.microsoft.com/office/drawing/2014/main" id="{00000000-0008-0000-0700-00002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歳出決算総額は、住民一人当たり４５７，９９０円となっており、類似団体平均を下回って推移している。</a:t>
          </a:r>
          <a:endParaRPr lang="ja-JP" altLang="ja-JP" sz="1400">
            <a:effectLst/>
          </a:endParaRPr>
        </a:p>
        <a:p>
          <a:r>
            <a:rPr kumimoji="1" lang="ja-JP" altLang="en-US" sz="1100">
              <a:solidFill>
                <a:schemeClr val="dk1"/>
              </a:solidFill>
              <a:effectLst/>
              <a:latin typeface="+mn-lt"/>
              <a:ea typeface="+mn-ea"/>
              <a:cs typeface="+mn-cs"/>
            </a:rPr>
            <a:t>総務費については、令和２年度の特別定額給付金事業の増分について、令和３年度は皆減となったため、類似団体の推移と同様となっている。民生費については、住民税非課税世帯に対する臨時特別給付金事業、また障害者自立支援経費の増により３年度は増加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債費は、平成２１年度から実施している旧まちづくり交付金事業など大型事業の起債償還が続いていたが、償還のピークを迎え、減少してきている。３年度には繰り上げ償還を実施したことから、類似団体平均をやや上回った</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長野県御代田町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実質収支においては、必要以上の余剰が生じないよう、また、実質単年度収支においても同様に、かつ赤字を生じさせないよう、収支の均衡の取れた財政運営となるよう努めてきた。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令和３</a:t>
          </a:r>
          <a:r>
            <a:rPr kumimoji="1" lang="ja-JP" altLang="ja-JP" sz="1100">
              <a:solidFill>
                <a:schemeClr val="dk1"/>
              </a:solidFill>
              <a:effectLst/>
              <a:latin typeface="+mn-lt"/>
              <a:ea typeface="+mn-ea"/>
              <a:cs typeface="+mn-cs"/>
            </a:rPr>
            <a:t>年度の実質単年度収支は決算剰余金</a:t>
          </a:r>
          <a:r>
            <a:rPr kumimoji="1" lang="ja-JP" altLang="en-US" sz="1100">
              <a:solidFill>
                <a:schemeClr val="dk1"/>
              </a:solidFill>
              <a:effectLst/>
              <a:latin typeface="+mn-lt"/>
              <a:ea typeface="+mn-ea"/>
              <a:cs typeface="+mn-cs"/>
            </a:rPr>
            <a:t>見込</a:t>
          </a:r>
          <a:r>
            <a:rPr kumimoji="1" lang="ja-JP" altLang="ja-JP" sz="1100">
              <a:solidFill>
                <a:schemeClr val="dk1"/>
              </a:solidFill>
              <a:effectLst/>
              <a:latin typeface="+mn-lt"/>
              <a:ea typeface="+mn-ea"/>
              <a:cs typeface="+mn-cs"/>
            </a:rPr>
            <a:t>による繰り上げ償還</a:t>
          </a:r>
          <a:r>
            <a:rPr kumimoji="1" lang="ja-JP" altLang="en-US" sz="1100">
              <a:solidFill>
                <a:schemeClr val="dk1"/>
              </a:solidFill>
              <a:effectLst/>
              <a:latin typeface="+mn-lt"/>
              <a:ea typeface="+mn-ea"/>
              <a:cs typeface="+mn-cs"/>
            </a:rPr>
            <a:t>、および剰余金の財政調整基金への積立</a:t>
          </a:r>
          <a:r>
            <a:rPr kumimoji="1" lang="ja-JP" altLang="ja-JP" sz="1100">
              <a:solidFill>
                <a:schemeClr val="dk1"/>
              </a:solidFill>
              <a:effectLst/>
              <a:latin typeface="+mn-lt"/>
              <a:ea typeface="+mn-ea"/>
              <a:cs typeface="+mn-cs"/>
            </a:rPr>
            <a:t>などの影響で、</a:t>
          </a:r>
          <a:r>
            <a:rPr kumimoji="1" lang="ja-JP" altLang="en-US" sz="1100">
              <a:solidFill>
                <a:schemeClr val="dk1"/>
              </a:solidFill>
              <a:effectLst/>
              <a:latin typeface="+mn-lt"/>
              <a:ea typeface="+mn-ea"/>
              <a:cs typeface="+mn-cs"/>
            </a:rPr>
            <a:t>３４２，３４７</a:t>
          </a:r>
          <a:r>
            <a:rPr kumimoji="1" lang="ja-JP" altLang="ja-JP" sz="1100">
              <a:solidFill>
                <a:schemeClr val="dk1"/>
              </a:solidFill>
              <a:effectLst/>
              <a:latin typeface="+mn-lt"/>
              <a:ea typeface="+mn-ea"/>
              <a:cs typeface="+mn-cs"/>
            </a:rPr>
            <a:t>千円の黒字となった。</a:t>
          </a:r>
          <a:endParaRPr lang="ja-JP" altLang="ja-JP">
            <a:effectLst/>
          </a:endParaRPr>
        </a:p>
        <a:p>
          <a:r>
            <a:rPr kumimoji="1" lang="ja-JP" altLang="ja-JP" sz="1100">
              <a:solidFill>
                <a:schemeClr val="dk1"/>
              </a:solidFill>
              <a:effectLst/>
              <a:latin typeface="+mn-lt"/>
              <a:ea typeface="+mn-ea"/>
              <a:cs typeface="+mn-cs"/>
            </a:rPr>
            <a:t>　財政調整基金については、</a:t>
          </a:r>
          <a:r>
            <a:rPr kumimoji="1" lang="ja-JP" altLang="en-US" sz="1100">
              <a:solidFill>
                <a:schemeClr val="dk1"/>
              </a:solidFill>
              <a:effectLst/>
              <a:latin typeface="+mn-lt"/>
              <a:ea typeface="+mn-ea"/>
              <a:cs typeface="+mn-cs"/>
            </a:rPr>
            <a:t>今後の予期せぬ財政危機に備え、剰余金について</a:t>
          </a:r>
          <a:r>
            <a:rPr kumimoji="1" lang="ja-JP" altLang="ja-JP" sz="1100">
              <a:solidFill>
                <a:schemeClr val="dk1"/>
              </a:solidFill>
              <a:effectLst/>
              <a:latin typeface="+mn-lt"/>
              <a:ea typeface="+mn-ea"/>
              <a:cs typeface="+mn-cs"/>
            </a:rPr>
            <a:t>計画的な積立を行って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今後も計画的な事業執行を進め、均衡のとれた財政運営に努める</a:t>
          </a:r>
          <a:r>
            <a:rPr kumimoji="1" lang="en-US"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長野県御代田町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必要以上の余剰を生じさせないよう、かつ、赤字を生じさせないよう、収支の均衡の取れた財政運営に努めてきたことにより、すべての会計において黒字となっており、赤字比率はない。</a:t>
          </a:r>
          <a:endParaRPr lang="ja-JP" altLang="ja-JP" sz="1400">
            <a:effectLst/>
          </a:endParaRPr>
        </a:p>
        <a:p>
          <a:r>
            <a:rPr kumimoji="1" lang="ja-JP" altLang="ja-JP" sz="1100">
              <a:solidFill>
                <a:schemeClr val="dk1"/>
              </a:solidFill>
              <a:effectLst/>
              <a:latin typeface="+mn-lt"/>
              <a:ea typeface="+mn-ea"/>
              <a:cs typeface="+mn-cs"/>
            </a:rPr>
            <a:t>　今後も赤字を生じさせないよう、各会計の健全な運営に努める。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69" customWidth="1"/>
    <col min="12" max="12" width="2.25" style="169" customWidth="1"/>
    <col min="13" max="17" width="2.375" style="169" customWidth="1"/>
    <col min="18" max="119" width="2.125" style="169" customWidth="1"/>
    <col min="120" max="16384" width="0" style="169" hidden="1"/>
  </cols>
  <sheetData>
    <row r="1" spans="1:119" ht="33" customHeight="1" x14ac:dyDescent="0.15">
      <c r="B1" s="387" t="s">
        <v>80</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70"/>
      <c r="DK1" s="170"/>
      <c r="DL1" s="170"/>
      <c r="DM1" s="170"/>
      <c r="DN1" s="170"/>
      <c r="DO1" s="170"/>
    </row>
    <row r="2" spans="1:119" ht="24.75" thickBot="1" x14ac:dyDescent="0.2">
      <c r="B2" s="171" t="s">
        <v>81</v>
      </c>
      <c r="C2" s="171"/>
      <c r="D2" s="172"/>
    </row>
    <row r="3" spans="1:119" ht="18.75" customHeight="1" thickBot="1" x14ac:dyDescent="0.2">
      <c r="A3" s="170"/>
      <c r="B3" s="388" t="s">
        <v>82</v>
      </c>
      <c r="C3" s="389"/>
      <c r="D3" s="389"/>
      <c r="E3" s="390"/>
      <c r="F3" s="390"/>
      <c r="G3" s="390"/>
      <c r="H3" s="390"/>
      <c r="I3" s="390"/>
      <c r="J3" s="390"/>
      <c r="K3" s="390"/>
      <c r="L3" s="390" t="s">
        <v>83</v>
      </c>
      <c r="M3" s="390"/>
      <c r="N3" s="390"/>
      <c r="O3" s="390"/>
      <c r="P3" s="390"/>
      <c r="Q3" s="390"/>
      <c r="R3" s="397"/>
      <c r="S3" s="397"/>
      <c r="T3" s="397"/>
      <c r="U3" s="397"/>
      <c r="V3" s="398"/>
      <c r="W3" s="372" t="s">
        <v>84</v>
      </c>
      <c r="X3" s="373"/>
      <c r="Y3" s="373"/>
      <c r="Z3" s="373"/>
      <c r="AA3" s="373"/>
      <c r="AB3" s="389"/>
      <c r="AC3" s="397" t="s">
        <v>85</v>
      </c>
      <c r="AD3" s="373"/>
      <c r="AE3" s="373"/>
      <c r="AF3" s="373"/>
      <c r="AG3" s="373"/>
      <c r="AH3" s="373"/>
      <c r="AI3" s="373"/>
      <c r="AJ3" s="373"/>
      <c r="AK3" s="373"/>
      <c r="AL3" s="374"/>
      <c r="AM3" s="372" t="s">
        <v>86</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87</v>
      </c>
      <c r="BO3" s="373"/>
      <c r="BP3" s="373"/>
      <c r="BQ3" s="373"/>
      <c r="BR3" s="373"/>
      <c r="BS3" s="373"/>
      <c r="BT3" s="373"/>
      <c r="BU3" s="374"/>
      <c r="BV3" s="372" t="s">
        <v>88</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89</v>
      </c>
      <c r="CU3" s="373"/>
      <c r="CV3" s="373"/>
      <c r="CW3" s="373"/>
      <c r="CX3" s="373"/>
      <c r="CY3" s="373"/>
      <c r="CZ3" s="373"/>
      <c r="DA3" s="374"/>
      <c r="DB3" s="372" t="s">
        <v>90</v>
      </c>
      <c r="DC3" s="373"/>
      <c r="DD3" s="373"/>
      <c r="DE3" s="373"/>
      <c r="DF3" s="373"/>
      <c r="DG3" s="373"/>
      <c r="DH3" s="373"/>
      <c r="DI3" s="374"/>
    </row>
    <row r="4" spans="1:119" ht="18.75" customHeight="1" x14ac:dyDescent="0.15">
      <c r="A4" s="170"/>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91</v>
      </c>
      <c r="AZ4" s="376"/>
      <c r="BA4" s="376"/>
      <c r="BB4" s="376"/>
      <c r="BC4" s="376"/>
      <c r="BD4" s="376"/>
      <c r="BE4" s="376"/>
      <c r="BF4" s="376"/>
      <c r="BG4" s="376"/>
      <c r="BH4" s="376"/>
      <c r="BI4" s="376"/>
      <c r="BJ4" s="376"/>
      <c r="BK4" s="376"/>
      <c r="BL4" s="376"/>
      <c r="BM4" s="377"/>
      <c r="BN4" s="378">
        <v>7865816</v>
      </c>
      <c r="BO4" s="379"/>
      <c r="BP4" s="379"/>
      <c r="BQ4" s="379"/>
      <c r="BR4" s="379"/>
      <c r="BS4" s="379"/>
      <c r="BT4" s="379"/>
      <c r="BU4" s="380"/>
      <c r="BV4" s="378">
        <v>8301989</v>
      </c>
      <c r="BW4" s="379"/>
      <c r="BX4" s="379"/>
      <c r="BY4" s="379"/>
      <c r="BZ4" s="379"/>
      <c r="CA4" s="379"/>
      <c r="CB4" s="379"/>
      <c r="CC4" s="380"/>
      <c r="CD4" s="381" t="s">
        <v>92</v>
      </c>
      <c r="CE4" s="382"/>
      <c r="CF4" s="382"/>
      <c r="CG4" s="382"/>
      <c r="CH4" s="382"/>
      <c r="CI4" s="382"/>
      <c r="CJ4" s="382"/>
      <c r="CK4" s="382"/>
      <c r="CL4" s="382"/>
      <c r="CM4" s="382"/>
      <c r="CN4" s="382"/>
      <c r="CO4" s="382"/>
      <c r="CP4" s="382"/>
      <c r="CQ4" s="382"/>
      <c r="CR4" s="382"/>
      <c r="CS4" s="383"/>
      <c r="CT4" s="384">
        <v>10.6</v>
      </c>
      <c r="CU4" s="385"/>
      <c r="CV4" s="385"/>
      <c r="CW4" s="385"/>
      <c r="CX4" s="385"/>
      <c r="CY4" s="385"/>
      <c r="CZ4" s="385"/>
      <c r="DA4" s="386"/>
      <c r="DB4" s="384">
        <v>6</v>
      </c>
      <c r="DC4" s="385"/>
      <c r="DD4" s="385"/>
      <c r="DE4" s="385"/>
      <c r="DF4" s="385"/>
      <c r="DG4" s="385"/>
      <c r="DH4" s="385"/>
      <c r="DI4" s="386"/>
    </row>
    <row r="5" spans="1:119" ht="18.75" customHeight="1" x14ac:dyDescent="0.15">
      <c r="A5" s="170"/>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93</v>
      </c>
      <c r="AN5" s="445"/>
      <c r="AO5" s="445"/>
      <c r="AP5" s="445"/>
      <c r="AQ5" s="445"/>
      <c r="AR5" s="445"/>
      <c r="AS5" s="445"/>
      <c r="AT5" s="446"/>
      <c r="AU5" s="447" t="s">
        <v>94</v>
      </c>
      <c r="AV5" s="448"/>
      <c r="AW5" s="448"/>
      <c r="AX5" s="448"/>
      <c r="AY5" s="449" t="s">
        <v>95</v>
      </c>
      <c r="AZ5" s="450"/>
      <c r="BA5" s="450"/>
      <c r="BB5" s="450"/>
      <c r="BC5" s="450"/>
      <c r="BD5" s="450"/>
      <c r="BE5" s="450"/>
      <c r="BF5" s="450"/>
      <c r="BG5" s="450"/>
      <c r="BH5" s="450"/>
      <c r="BI5" s="450"/>
      <c r="BJ5" s="450"/>
      <c r="BK5" s="450"/>
      <c r="BL5" s="450"/>
      <c r="BM5" s="451"/>
      <c r="BN5" s="415">
        <v>7351671</v>
      </c>
      <c r="BO5" s="416"/>
      <c r="BP5" s="416"/>
      <c r="BQ5" s="416"/>
      <c r="BR5" s="416"/>
      <c r="BS5" s="416"/>
      <c r="BT5" s="416"/>
      <c r="BU5" s="417"/>
      <c r="BV5" s="415">
        <v>8022119</v>
      </c>
      <c r="BW5" s="416"/>
      <c r="BX5" s="416"/>
      <c r="BY5" s="416"/>
      <c r="BZ5" s="416"/>
      <c r="CA5" s="416"/>
      <c r="CB5" s="416"/>
      <c r="CC5" s="417"/>
      <c r="CD5" s="418" t="s">
        <v>96</v>
      </c>
      <c r="CE5" s="419"/>
      <c r="CF5" s="419"/>
      <c r="CG5" s="419"/>
      <c r="CH5" s="419"/>
      <c r="CI5" s="419"/>
      <c r="CJ5" s="419"/>
      <c r="CK5" s="419"/>
      <c r="CL5" s="419"/>
      <c r="CM5" s="419"/>
      <c r="CN5" s="419"/>
      <c r="CO5" s="419"/>
      <c r="CP5" s="419"/>
      <c r="CQ5" s="419"/>
      <c r="CR5" s="419"/>
      <c r="CS5" s="420"/>
      <c r="CT5" s="412">
        <v>76.8</v>
      </c>
      <c r="CU5" s="413"/>
      <c r="CV5" s="413"/>
      <c r="CW5" s="413"/>
      <c r="CX5" s="413"/>
      <c r="CY5" s="413"/>
      <c r="CZ5" s="413"/>
      <c r="DA5" s="414"/>
      <c r="DB5" s="412">
        <v>79.3</v>
      </c>
      <c r="DC5" s="413"/>
      <c r="DD5" s="413"/>
      <c r="DE5" s="413"/>
      <c r="DF5" s="413"/>
      <c r="DG5" s="413"/>
      <c r="DH5" s="413"/>
      <c r="DI5" s="414"/>
    </row>
    <row r="6" spans="1:119" ht="18.75" customHeight="1" x14ac:dyDescent="0.15">
      <c r="A6" s="170"/>
      <c r="B6" s="421" t="s">
        <v>97</v>
      </c>
      <c r="C6" s="422"/>
      <c r="D6" s="422"/>
      <c r="E6" s="423"/>
      <c r="F6" s="423"/>
      <c r="G6" s="423"/>
      <c r="H6" s="423"/>
      <c r="I6" s="423"/>
      <c r="J6" s="423"/>
      <c r="K6" s="423"/>
      <c r="L6" s="423" t="s">
        <v>98</v>
      </c>
      <c r="M6" s="423"/>
      <c r="N6" s="423"/>
      <c r="O6" s="423"/>
      <c r="P6" s="423"/>
      <c r="Q6" s="423"/>
      <c r="R6" s="427"/>
      <c r="S6" s="427"/>
      <c r="T6" s="427"/>
      <c r="U6" s="427"/>
      <c r="V6" s="428"/>
      <c r="W6" s="431" t="s">
        <v>99</v>
      </c>
      <c r="X6" s="432"/>
      <c r="Y6" s="432"/>
      <c r="Z6" s="432"/>
      <c r="AA6" s="432"/>
      <c r="AB6" s="422"/>
      <c r="AC6" s="435" t="s">
        <v>100</v>
      </c>
      <c r="AD6" s="436"/>
      <c r="AE6" s="436"/>
      <c r="AF6" s="436"/>
      <c r="AG6" s="436"/>
      <c r="AH6" s="436"/>
      <c r="AI6" s="436"/>
      <c r="AJ6" s="436"/>
      <c r="AK6" s="436"/>
      <c r="AL6" s="437"/>
      <c r="AM6" s="444" t="s">
        <v>101</v>
      </c>
      <c r="AN6" s="445"/>
      <c r="AO6" s="445"/>
      <c r="AP6" s="445"/>
      <c r="AQ6" s="445"/>
      <c r="AR6" s="445"/>
      <c r="AS6" s="445"/>
      <c r="AT6" s="446"/>
      <c r="AU6" s="447" t="s">
        <v>102</v>
      </c>
      <c r="AV6" s="448"/>
      <c r="AW6" s="448"/>
      <c r="AX6" s="448"/>
      <c r="AY6" s="449" t="s">
        <v>103</v>
      </c>
      <c r="AZ6" s="450"/>
      <c r="BA6" s="450"/>
      <c r="BB6" s="450"/>
      <c r="BC6" s="450"/>
      <c r="BD6" s="450"/>
      <c r="BE6" s="450"/>
      <c r="BF6" s="450"/>
      <c r="BG6" s="450"/>
      <c r="BH6" s="450"/>
      <c r="BI6" s="450"/>
      <c r="BJ6" s="450"/>
      <c r="BK6" s="450"/>
      <c r="BL6" s="450"/>
      <c r="BM6" s="451"/>
      <c r="BN6" s="415">
        <v>514145</v>
      </c>
      <c r="BO6" s="416"/>
      <c r="BP6" s="416"/>
      <c r="BQ6" s="416"/>
      <c r="BR6" s="416"/>
      <c r="BS6" s="416"/>
      <c r="BT6" s="416"/>
      <c r="BU6" s="417"/>
      <c r="BV6" s="415">
        <v>279870</v>
      </c>
      <c r="BW6" s="416"/>
      <c r="BX6" s="416"/>
      <c r="BY6" s="416"/>
      <c r="BZ6" s="416"/>
      <c r="CA6" s="416"/>
      <c r="CB6" s="416"/>
      <c r="CC6" s="417"/>
      <c r="CD6" s="418" t="s">
        <v>104</v>
      </c>
      <c r="CE6" s="419"/>
      <c r="CF6" s="419"/>
      <c r="CG6" s="419"/>
      <c r="CH6" s="419"/>
      <c r="CI6" s="419"/>
      <c r="CJ6" s="419"/>
      <c r="CK6" s="419"/>
      <c r="CL6" s="419"/>
      <c r="CM6" s="419"/>
      <c r="CN6" s="419"/>
      <c r="CO6" s="419"/>
      <c r="CP6" s="419"/>
      <c r="CQ6" s="419"/>
      <c r="CR6" s="419"/>
      <c r="CS6" s="420"/>
      <c r="CT6" s="452">
        <v>82.4</v>
      </c>
      <c r="CU6" s="453"/>
      <c r="CV6" s="453"/>
      <c r="CW6" s="453"/>
      <c r="CX6" s="453"/>
      <c r="CY6" s="453"/>
      <c r="CZ6" s="453"/>
      <c r="DA6" s="454"/>
      <c r="DB6" s="452">
        <v>84.7</v>
      </c>
      <c r="DC6" s="453"/>
      <c r="DD6" s="453"/>
      <c r="DE6" s="453"/>
      <c r="DF6" s="453"/>
      <c r="DG6" s="453"/>
      <c r="DH6" s="453"/>
      <c r="DI6" s="454"/>
    </row>
    <row r="7" spans="1:119" ht="18.75" customHeight="1" x14ac:dyDescent="0.15">
      <c r="A7" s="170"/>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105</v>
      </c>
      <c r="AN7" s="445"/>
      <c r="AO7" s="445"/>
      <c r="AP7" s="445"/>
      <c r="AQ7" s="445"/>
      <c r="AR7" s="445"/>
      <c r="AS7" s="445"/>
      <c r="AT7" s="446"/>
      <c r="AU7" s="447" t="s">
        <v>102</v>
      </c>
      <c r="AV7" s="448"/>
      <c r="AW7" s="448"/>
      <c r="AX7" s="448"/>
      <c r="AY7" s="449" t="s">
        <v>106</v>
      </c>
      <c r="AZ7" s="450"/>
      <c r="BA7" s="450"/>
      <c r="BB7" s="450"/>
      <c r="BC7" s="450"/>
      <c r="BD7" s="450"/>
      <c r="BE7" s="450"/>
      <c r="BF7" s="450"/>
      <c r="BG7" s="450"/>
      <c r="BH7" s="450"/>
      <c r="BI7" s="450"/>
      <c r="BJ7" s="450"/>
      <c r="BK7" s="450"/>
      <c r="BL7" s="450"/>
      <c r="BM7" s="451"/>
      <c r="BN7" s="415">
        <v>36882</v>
      </c>
      <c r="BO7" s="416"/>
      <c r="BP7" s="416"/>
      <c r="BQ7" s="416"/>
      <c r="BR7" s="416"/>
      <c r="BS7" s="416"/>
      <c r="BT7" s="416"/>
      <c r="BU7" s="417"/>
      <c r="BV7" s="415">
        <v>26071</v>
      </c>
      <c r="BW7" s="416"/>
      <c r="BX7" s="416"/>
      <c r="BY7" s="416"/>
      <c r="BZ7" s="416"/>
      <c r="CA7" s="416"/>
      <c r="CB7" s="416"/>
      <c r="CC7" s="417"/>
      <c r="CD7" s="418" t="s">
        <v>107</v>
      </c>
      <c r="CE7" s="419"/>
      <c r="CF7" s="419"/>
      <c r="CG7" s="419"/>
      <c r="CH7" s="419"/>
      <c r="CI7" s="419"/>
      <c r="CJ7" s="419"/>
      <c r="CK7" s="419"/>
      <c r="CL7" s="419"/>
      <c r="CM7" s="419"/>
      <c r="CN7" s="419"/>
      <c r="CO7" s="419"/>
      <c r="CP7" s="419"/>
      <c r="CQ7" s="419"/>
      <c r="CR7" s="419"/>
      <c r="CS7" s="420"/>
      <c r="CT7" s="415">
        <v>4490916</v>
      </c>
      <c r="CU7" s="416"/>
      <c r="CV7" s="416"/>
      <c r="CW7" s="416"/>
      <c r="CX7" s="416"/>
      <c r="CY7" s="416"/>
      <c r="CZ7" s="416"/>
      <c r="DA7" s="417"/>
      <c r="DB7" s="415">
        <v>4206963</v>
      </c>
      <c r="DC7" s="416"/>
      <c r="DD7" s="416"/>
      <c r="DE7" s="416"/>
      <c r="DF7" s="416"/>
      <c r="DG7" s="416"/>
      <c r="DH7" s="416"/>
      <c r="DI7" s="417"/>
    </row>
    <row r="8" spans="1:119" ht="18.75" customHeight="1" thickBot="1" x14ac:dyDescent="0.2">
      <c r="A8" s="170"/>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108</v>
      </c>
      <c r="AN8" s="445"/>
      <c r="AO8" s="445"/>
      <c r="AP8" s="445"/>
      <c r="AQ8" s="445"/>
      <c r="AR8" s="445"/>
      <c r="AS8" s="445"/>
      <c r="AT8" s="446"/>
      <c r="AU8" s="447" t="s">
        <v>109</v>
      </c>
      <c r="AV8" s="448"/>
      <c r="AW8" s="448"/>
      <c r="AX8" s="448"/>
      <c r="AY8" s="449" t="s">
        <v>110</v>
      </c>
      <c r="AZ8" s="450"/>
      <c r="BA8" s="450"/>
      <c r="BB8" s="450"/>
      <c r="BC8" s="450"/>
      <c r="BD8" s="450"/>
      <c r="BE8" s="450"/>
      <c r="BF8" s="450"/>
      <c r="BG8" s="450"/>
      <c r="BH8" s="450"/>
      <c r="BI8" s="450"/>
      <c r="BJ8" s="450"/>
      <c r="BK8" s="450"/>
      <c r="BL8" s="450"/>
      <c r="BM8" s="451"/>
      <c r="BN8" s="415">
        <v>477263</v>
      </c>
      <c r="BO8" s="416"/>
      <c r="BP8" s="416"/>
      <c r="BQ8" s="416"/>
      <c r="BR8" s="416"/>
      <c r="BS8" s="416"/>
      <c r="BT8" s="416"/>
      <c r="BU8" s="417"/>
      <c r="BV8" s="415">
        <v>253799</v>
      </c>
      <c r="BW8" s="416"/>
      <c r="BX8" s="416"/>
      <c r="BY8" s="416"/>
      <c r="BZ8" s="416"/>
      <c r="CA8" s="416"/>
      <c r="CB8" s="416"/>
      <c r="CC8" s="417"/>
      <c r="CD8" s="418" t="s">
        <v>111</v>
      </c>
      <c r="CE8" s="419"/>
      <c r="CF8" s="419"/>
      <c r="CG8" s="419"/>
      <c r="CH8" s="419"/>
      <c r="CI8" s="419"/>
      <c r="CJ8" s="419"/>
      <c r="CK8" s="419"/>
      <c r="CL8" s="419"/>
      <c r="CM8" s="419"/>
      <c r="CN8" s="419"/>
      <c r="CO8" s="419"/>
      <c r="CP8" s="419"/>
      <c r="CQ8" s="419"/>
      <c r="CR8" s="419"/>
      <c r="CS8" s="420"/>
      <c r="CT8" s="455">
        <v>0.63</v>
      </c>
      <c r="CU8" s="456"/>
      <c r="CV8" s="456"/>
      <c r="CW8" s="456"/>
      <c r="CX8" s="456"/>
      <c r="CY8" s="456"/>
      <c r="CZ8" s="456"/>
      <c r="DA8" s="457"/>
      <c r="DB8" s="455">
        <v>0.65</v>
      </c>
      <c r="DC8" s="456"/>
      <c r="DD8" s="456"/>
      <c r="DE8" s="456"/>
      <c r="DF8" s="456"/>
      <c r="DG8" s="456"/>
      <c r="DH8" s="456"/>
      <c r="DI8" s="457"/>
    </row>
    <row r="9" spans="1:119" ht="18.75" customHeight="1" thickBot="1" x14ac:dyDescent="0.2">
      <c r="A9" s="170"/>
      <c r="B9" s="409" t="s">
        <v>112</v>
      </c>
      <c r="C9" s="410"/>
      <c r="D9" s="410"/>
      <c r="E9" s="410"/>
      <c r="F9" s="410"/>
      <c r="G9" s="410"/>
      <c r="H9" s="410"/>
      <c r="I9" s="410"/>
      <c r="J9" s="410"/>
      <c r="K9" s="458"/>
      <c r="L9" s="459" t="s">
        <v>113</v>
      </c>
      <c r="M9" s="460"/>
      <c r="N9" s="460"/>
      <c r="O9" s="460"/>
      <c r="P9" s="460"/>
      <c r="Q9" s="461"/>
      <c r="R9" s="462">
        <v>15555</v>
      </c>
      <c r="S9" s="463"/>
      <c r="T9" s="463"/>
      <c r="U9" s="463"/>
      <c r="V9" s="464"/>
      <c r="W9" s="372" t="s">
        <v>114</v>
      </c>
      <c r="X9" s="373"/>
      <c r="Y9" s="373"/>
      <c r="Z9" s="373"/>
      <c r="AA9" s="373"/>
      <c r="AB9" s="373"/>
      <c r="AC9" s="373"/>
      <c r="AD9" s="373"/>
      <c r="AE9" s="373"/>
      <c r="AF9" s="373"/>
      <c r="AG9" s="373"/>
      <c r="AH9" s="373"/>
      <c r="AI9" s="373"/>
      <c r="AJ9" s="373"/>
      <c r="AK9" s="373"/>
      <c r="AL9" s="374"/>
      <c r="AM9" s="444" t="s">
        <v>115</v>
      </c>
      <c r="AN9" s="445"/>
      <c r="AO9" s="445"/>
      <c r="AP9" s="445"/>
      <c r="AQ9" s="445"/>
      <c r="AR9" s="445"/>
      <c r="AS9" s="445"/>
      <c r="AT9" s="446"/>
      <c r="AU9" s="447" t="s">
        <v>116</v>
      </c>
      <c r="AV9" s="448"/>
      <c r="AW9" s="448"/>
      <c r="AX9" s="448"/>
      <c r="AY9" s="449" t="s">
        <v>117</v>
      </c>
      <c r="AZ9" s="450"/>
      <c r="BA9" s="450"/>
      <c r="BB9" s="450"/>
      <c r="BC9" s="450"/>
      <c r="BD9" s="450"/>
      <c r="BE9" s="450"/>
      <c r="BF9" s="450"/>
      <c r="BG9" s="450"/>
      <c r="BH9" s="450"/>
      <c r="BI9" s="450"/>
      <c r="BJ9" s="450"/>
      <c r="BK9" s="450"/>
      <c r="BL9" s="450"/>
      <c r="BM9" s="451"/>
      <c r="BN9" s="415">
        <v>223464</v>
      </c>
      <c r="BO9" s="416"/>
      <c r="BP9" s="416"/>
      <c r="BQ9" s="416"/>
      <c r="BR9" s="416"/>
      <c r="BS9" s="416"/>
      <c r="BT9" s="416"/>
      <c r="BU9" s="417"/>
      <c r="BV9" s="415">
        <v>1045</v>
      </c>
      <c r="BW9" s="416"/>
      <c r="BX9" s="416"/>
      <c r="BY9" s="416"/>
      <c r="BZ9" s="416"/>
      <c r="CA9" s="416"/>
      <c r="CB9" s="416"/>
      <c r="CC9" s="417"/>
      <c r="CD9" s="418" t="s">
        <v>118</v>
      </c>
      <c r="CE9" s="419"/>
      <c r="CF9" s="419"/>
      <c r="CG9" s="419"/>
      <c r="CH9" s="419"/>
      <c r="CI9" s="419"/>
      <c r="CJ9" s="419"/>
      <c r="CK9" s="419"/>
      <c r="CL9" s="419"/>
      <c r="CM9" s="419"/>
      <c r="CN9" s="419"/>
      <c r="CO9" s="419"/>
      <c r="CP9" s="419"/>
      <c r="CQ9" s="419"/>
      <c r="CR9" s="419"/>
      <c r="CS9" s="420"/>
      <c r="CT9" s="412">
        <v>17.600000000000001</v>
      </c>
      <c r="CU9" s="413"/>
      <c r="CV9" s="413"/>
      <c r="CW9" s="413"/>
      <c r="CX9" s="413"/>
      <c r="CY9" s="413"/>
      <c r="CZ9" s="413"/>
      <c r="DA9" s="414"/>
      <c r="DB9" s="412">
        <v>17.3</v>
      </c>
      <c r="DC9" s="413"/>
      <c r="DD9" s="413"/>
      <c r="DE9" s="413"/>
      <c r="DF9" s="413"/>
      <c r="DG9" s="413"/>
      <c r="DH9" s="413"/>
      <c r="DI9" s="414"/>
    </row>
    <row r="10" spans="1:119" ht="18.75" customHeight="1" thickBot="1" x14ac:dyDescent="0.2">
      <c r="A10" s="170"/>
      <c r="B10" s="409"/>
      <c r="C10" s="410"/>
      <c r="D10" s="410"/>
      <c r="E10" s="410"/>
      <c r="F10" s="410"/>
      <c r="G10" s="410"/>
      <c r="H10" s="410"/>
      <c r="I10" s="410"/>
      <c r="J10" s="410"/>
      <c r="K10" s="458"/>
      <c r="L10" s="465" t="s">
        <v>119</v>
      </c>
      <c r="M10" s="445"/>
      <c r="N10" s="445"/>
      <c r="O10" s="445"/>
      <c r="P10" s="445"/>
      <c r="Q10" s="446"/>
      <c r="R10" s="466">
        <v>15184</v>
      </c>
      <c r="S10" s="467"/>
      <c r="T10" s="467"/>
      <c r="U10" s="467"/>
      <c r="V10" s="468"/>
      <c r="W10" s="403"/>
      <c r="X10" s="404"/>
      <c r="Y10" s="404"/>
      <c r="Z10" s="404"/>
      <c r="AA10" s="404"/>
      <c r="AB10" s="404"/>
      <c r="AC10" s="404"/>
      <c r="AD10" s="404"/>
      <c r="AE10" s="404"/>
      <c r="AF10" s="404"/>
      <c r="AG10" s="404"/>
      <c r="AH10" s="404"/>
      <c r="AI10" s="404"/>
      <c r="AJ10" s="404"/>
      <c r="AK10" s="404"/>
      <c r="AL10" s="407"/>
      <c r="AM10" s="444" t="s">
        <v>120</v>
      </c>
      <c r="AN10" s="445"/>
      <c r="AO10" s="445"/>
      <c r="AP10" s="445"/>
      <c r="AQ10" s="445"/>
      <c r="AR10" s="445"/>
      <c r="AS10" s="445"/>
      <c r="AT10" s="446"/>
      <c r="AU10" s="447" t="s">
        <v>102</v>
      </c>
      <c r="AV10" s="448"/>
      <c r="AW10" s="448"/>
      <c r="AX10" s="448"/>
      <c r="AY10" s="449" t="s">
        <v>121</v>
      </c>
      <c r="AZ10" s="450"/>
      <c r="BA10" s="450"/>
      <c r="BB10" s="450"/>
      <c r="BC10" s="450"/>
      <c r="BD10" s="450"/>
      <c r="BE10" s="450"/>
      <c r="BF10" s="450"/>
      <c r="BG10" s="450"/>
      <c r="BH10" s="450"/>
      <c r="BI10" s="450"/>
      <c r="BJ10" s="450"/>
      <c r="BK10" s="450"/>
      <c r="BL10" s="450"/>
      <c r="BM10" s="451"/>
      <c r="BN10" s="415">
        <v>5940</v>
      </c>
      <c r="BO10" s="416"/>
      <c r="BP10" s="416"/>
      <c r="BQ10" s="416"/>
      <c r="BR10" s="416"/>
      <c r="BS10" s="416"/>
      <c r="BT10" s="416"/>
      <c r="BU10" s="417"/>
      <c r="BV10" s="415">
        <v>5700</v>
      </c>
      <c r="BW10" s="416"/>
      <c r="BX10" s="416"/>
      <c r="BY10" s="416"/>
      <c r="BZ10" s="416"/>
      <c r="CA10" s="416"/>
      <c r="CB10" s="416"/>
      <c r="CC10" s="417"/>
      <c r="CD10" s="173" t="s">
        <v>122</v>
      </c>
      <c r="CE10" s="174"/>
      <c r="CF10" s="174"/>
      <c r="CG10" s="174"/>
      <c r="CH10" s="174"/>
      <c r="CI10" s="174"/>
      <c r="CJ10" s="174"/>
      <c r="CK10" s="174"/>
      <c r="CL10" s="174"/>
      <c r="CM10" s="174"/>
      <c r="CN10" s="174"/>
      <c r="CO10" s="174"/>
      <c r="CP10" s="174"/>
      <c r="CQ10" s="174"/>
      <c r="CR10" s="174"/>
      <c r="CS10" s="175"/>
      <c r="CT10" s="176"/>
      <c r="CU10" s="177"/>
      <c r="CV10" s="177"/>
      <c r="CW10" s="177"/>
      <c r="CX10" s="177"/>
      <c r="CY10" s="177"/>
      <c r="CZ10" s="177"/>
      <c r="DA10" s="178"/>
      <c r="DB10" s="176"/>
      <c r="DC10" s="177"/>
      <c r="DD10" s="177"/>
      <c r="DE10" s="177"/>
      <c r="DF10" s="177"/>
      <c r="DG10" s="177"/>
      <c r="DH10" s="177"/>
      <c r="DI10" s="178"/>
    </row>
    <row r="11" spans="1:119" ht="18.75" customHeight="1" thickBot="1" x14ac:dyDescent="0.2">
      <c r="A11" s="170"/>
      <c r="B11" s="409"/>
      <c r="C11" s="410"/>
      <c r="D11" s="410"/>
      <c r="E11" s="410"/>
      <c r="F11" s="410"/>
      <c r="G11" s="410"/>
      <c r="H11" s="410"/>
      <c r="I11" s="410"/>
      <c r="J11" s="410"/>
      <c r="K11" s="458"/>
      <c r="L11" s="469" t="s">
        <v>123</v>
      </c>
      <c r="M11" s="470"/>
      <c r="N11" s="470"/>
      <c r="O11" s="470"/>
      <c r="P11" s="470"/>
      <c r="Q11" s="471"/>
      <c r="R11" s="472" t="s">
        <v>124</v>
      </c>
      <c r="S11" s="473"/>
      <c r="T11" s="473"/>
      <c r="U11" s="473"/>
      <c r="V11" s="474"/>
      <c r="W11" s="403"/>
      <c r="X11" s="404"/>
      <c r="Y11" s="404"/>
      <c r="Z11" s="404"/>
      <c r="AA11" s="404"/>
      <c r="AB11" s="404"/>
      <c r="AC11" s="404"/>
      <c r="AD11" s="404"/>
      <c r="AE11" s="404"/>
      <c r="AF11" s="404"/>
      <c r="AG11" s="404"/>
      <c r="AH11" s="404"/>
      <c r="AI11" s="404"/>
      <c r="AJ11" s="404"/>
      <c r="AK11" s="404"/>
      <c r="AL11" s="407"/>
      <c r="AM11" s="444" t="s">
        <v>125</v>
      </c>
      <c r="AN11" s="445"/>
      <c r="AO11" s="445"/>
      <c r="AP11" s="445"/>
      <c r="AQ11" s="445"/>
      <c r="AR11" s="445"/>
      <c r="AS11" s="445"/>
      <c r="AT11" s="446"/>
      <c r="AU11" s="447" t="s">
        <v>126</v>
      </c>
      <c r="AV11" s="448"/>
      <c r="AW11" s="448"/>
      <c r="AX11" s="448"/>
      <c r="AY11" s="449" t="s">
        <v>127</v>
      </c>
      <c r="AZ11" s="450"/>
      <c r="BA11" s="450"/>
      <c r="BB11" s="450"/>
      <c r="BC11" s="450"/>
      <c r="BD11" s="450"/>
      <c r="BE11" s="450"/>
      <c r="BF11" s="450"/>
      <c r="BG11" s="450"/>
      <c r="BH11" s="450"/>
      <c r="BI11" s="450"/>
      <c r="BJ11" s="450"/>
      <c r="BK11" s="450"/>
      <c r="BL11" s="450"/>
      <c r="BM11" s="451"/>
      <c r="BN11" s="415">
        <v>112943</v>
      </c>
      <c r="BO11" s="416"/>
      <c r="BP11" s="416"/>
      <c r="BQ11" s="416"/>
      <c r="BR11" s="416"/>
      <c r="BS11" s="416"/>
      <c r="BT11" s="416"/>
      <c r="BU11" s="417"/>
      <c r="BV11" s="415">
        <v>0</v>
      </c>
      <c r="BW11" s="416"/>
      <c r="BX11" s="416"/>
      <c r="BY11" s="416"/>
      <c r="BZ11" s="416"/>
      <c r="CA11" s="416"/>
      <c r="CB11" s="416"/>
      <c r="CC11" s="417"/>
      <c r="CD11" s="418" t="s">
        <v>128</v>
      </c>
      <c r="CE11" s="419"/>
      <c r="CF11" s="419"/>
      <c r="CG11" s="419"/>
      <c r="CH11" s="419"/>
      <c r="CI11" s="419"/>
      <c r="CJ11" s="419"/>
      <c r="CK11" s="419"/>
      <c r="CL11" s="419"/>
      <c r="CM11" s="419"/>
      <c r="CN11" s="419"/>
      <c r="CO11" s="419"/>
      <c r="CP11" s="419"/>
      <c r="CQ11" s="419"/>
      <c r="CR11" s="419"/>
      <c r="CS11" s="420"/>
      <c r="CT11" s="455" t="s">
        <v>129</v>
      </c>
      <c r="CU11" s="456"/>
      <c r="CV11" s="456"/>
      <c r="CW11" s="456"/>
      <c r="CX11" s="456"/>
      <c r="CY11" s="456"/>
      <c r="CZ11" s="456"/>
      <c r="DA11" s="457"/>
      <c r="DB11" s="455" t="s">
        <v>130</v>
      </c>
      <c r="DC11" s="456"/>
      <c r="DD11" s="456"/>
      <c r="DE11" s="456"/>
      <c r="DF11" s="456"/>
      <c r="DG11" s="456"/>
      <c r="DH11" s="456"/>
      <c r="DI11" s="457"/>
    </row>
    <row r="12" spans="1:119" ht="18.75" customHeight="1" x14ac:dyDescent="0.15">
      <c r="A12" s="170"/>
      <c r="B12" s="475" t="s">
        <v>131</v>
      </c>
      <c r="C12" s="476"/>
      <c r="D12" s="476"/>
      <c r="E12" s="476"/>
      <c r="F12" s="476"/>
      <c r="G12" s="476"/>
      <c r="H12" s="476"/>
      <c r="I12" s="476"/>
      <c r="J12" s="476"/>
      <c r="K12" s="477"/>
      <c r="L12" s="484" t="s">
        <v>132</v>
      </c>
      <c r="M12" s="485"/>
      <c r="N12" s="485"/>
      <c r="O12" s="485"/>
      <c r="P12" s="485"/>
      <c r="Q12" s="486"/>
      <c r="R12" s="487">
        <v>16052</v>
      </c>
      <c r="S12" s="488"/>
      <c r="T12" s="488"/>
      <c r="U12" s="488"/>
      <c r="V12" s="489"/>
      <c r="W12" s="490" t="s">
        <v>1</v>
      </c>
      <c r="X12" s="448"/>
      <c r="Y12" s="448"/>
      <c r="Z12" s="448"/>
      <c r="AA12" s="448"/>
      <c r="AB12" s="491"/>
      <c r="AC12" s="492" t="s">
        <v>133</v>
      </c>
      <c r="AD12" s="493"/>
      <c r="AE12" s="493"/>
      <c r="AF12" s="493"/>
      <c r="AG12" s="494"/>
      <c r="AH12" s="492" t="s">
        <v>134</v>
      </c>
      <c r="AI12" s="493"/>
      <c r="AJ12" s="493"/>
      <c r="AK12" s="493"/>
      <c r="AL12" s="495"/>
      <c r="AM12" s="444" t="s">
        <v>135</v>
      </c>
      <c r="AN12" s="445"/>
      <c r="AO12" s="445"/>
      <c r="AP12" s="445"/>
      <c r="AQ12" s="445"/>
      <c r="AR12" s="445"/>
      <c r="AS12" s="445"/>
      <c r="AT12" s="446"/>
      <c r="AU12" s="447" t="s">
        <v>136</v>
      </c>
      <c r="AV12" s="448"/>
      <c r="AW12" s="448"/>
      <c r="AX12" s="448"/>
      <c r="AY12" s="449" t="s">
        <v>137</v>
      </c>
      <c r="AZ12" s="450"/>
      <c r="BA12" s="450"/>
      <c r="BB12" s="450"/>
      <c r="BC12" s="450"/>
      <c r="BD12" s="450"/>
      <c r="BE12" s="450"/>
      <c r="BF12" s="450"/>
      <c r="BG12" s="450"/>
      <c r="BH12" s="450"/>
      <c r="BI12" s="450"/>
      <c r="BJ12" s="450"/>
      <c r="BK12" s="450"/>
      <c r="BL12" s="450"/>
      <c r="BM12" s="451"/>
      <c r="BN12" s="415">
        <v>0</v>
      </c>
      <c r="BO12" s="416"/>
      <c r="BP12" s="416"/>
      <c r="BQ12" s="416"/>
      <c r="BR12" s="416"/>
      <c r="BS12" s="416"/>
      <c r="BT12" s="416"/>
      <c r="BU12" s="417"/>
      <c r="BV12" s="415">
        <v>110000</v>
      </c>
      <c r="BW12" s="416"/>
      <c r="BX12" s="416"/>
      <c r="BY12" s="416"/>
      <c r="BZ12" s="416"/>
      <c r="CA12" s="416"/>
      <c r="CB12" s="416"/>
      <c r="CC12" s="417"/>
      <c r="CD12" s="418" t="s">
        <v>138</v>
      </c>
      <c r="CE12" s="419"/>
      <c r="CF12" s="419"/>
      <c r="CG12" s="419"/>
      <c r="CH12" s="419"/>
      <c r="CI12" s="419"/>
      <c r="CJ12" s="419"/>
      <c r="CK12" s="419"/>
      <c r="CL12" s="419"/>
      <c r="CM12" s="419"/>
      <c r="CN12" s="419"/>
      <c r="CO12" s="419"/>
      <c r="CP12" s="419"/>
      <c r="CQ12" s="419"/>
      <c r="CR12" s="419"/>
      <c r="CS12" s="420"/>
      <c r="CT12" s="455" t="s">
        <v>139</v>
      </c>
      <c r="CU12" s="456"/>
      <c r="CV12" s="456"/>
      <c r="CW12" s="456"/>
      <c r="CX12" s="456"/>
      <c r="CY12" s="456"/>
      <c r="CZ12" s="456"/>
      <c r="DA12" s="457"/>
      <c r="DB12" s="455" t="s">
        <v>140</v>
      </c>
      <c r="DC12" s="456"/>
      <c r="DD12" s="456"/>
      <c r="DE12" s="456"/>
      <c r="DF12" s="456"/>
      <c r="DG12" s="456"/>
      <c r="DH12" s="456"/>
      <c r="DI12" s="457"/>
    </row>
    <row r="13" spans="1:119" ht="18.75" customHeight="1" x14ac:dyDescent="0.15">
      <c r="A13" s="170"/>
      <c r="B13" s="478"/>
      <c r="C13" s="479"/>
      <c r="D13" s="479"/>
      <c r="E13" s="479"/>
      <c r="F13" s="479"/>
      <c r="G13" s="479"/>
      <c r="H13" s="479"/>
      <c r="I13" s="479"/>
      <c r="J13" s="479"/>
      <c r="K13" s="480"/>
      <c r="L13" s="179"/>
      <c r="M13" s="506" t="s">
        <v>141</v>
      </c>
      <c r="N13" s="507"/>
      <c r="O13" s="507"/>
      <c r="P13" s="507"/>
      <c r="Q13" s="508"/>
      <c r="R13" s="499">
        <v>15683</v>
      </c>
      <c r="S13" s="500"/>
      <c r="T13" s="500"/>
      <c r="U13" s="500"/>
      <c r="V13" s="501"/>
      <c r="W13" s="431" t="s">
        <v>142</v>
      </c>
      <c r="X13" s="432"/>
      <c r="Y13" s="432"/>
      <c r="Z13" s="432"/>
      <c r="AA13" s="432"/>
      <c r="AB13" s="422"/>
      <c r="AC13" s="466">
        <v>704</v>
      </c>
      <c r="AD13" s="467"/>
      <c r="AE13" s="467"/>
      <c r="AF13" s="467"/>
      <c r="AG13" s="509"/>
      <c r="AH13" s="466">
        <v>790</v>
      </c>
      <c r="AI13" s="467"/>
      <c r="AJ13" s="467"/>
      <c r="AK13" s="467"/>
      <c r="AL13" s="468"/>
      <c r="AM13" s="444" t="s">
        <v>143</v>
      </c>
      <c r="AN13" s="445"/>
      <c r="AO13" s="445"/>
      <c r="AP13" s="445"/>
      <c r="AQ13" s="445"/>
      <c r="AR13" s="445"/>
      <c r="AS13" s="445"/>
      <c r="AT13" s="446"/>
      <c r="AU13" s="447" t="s">
        <v>144</v>
      </c>
      <c r="AV13" s="448"/>
      <c r="AW13" s="448"/>
      <c r="AX13" s="448"/>
      <c r="AY13" s="449" t="s">
        <v>145</v>
      </c>
      <c r="AZ13" s="450"/>
      <c r="BA13" s="450"/>
      <c r="BB13" s="450"/>
      <c r="BC13" s="450"/>
      <c r="BD13" s="450"/>
      <c r="BE13" s="450"/>
      <c r="BF13" s="450"/>
      <c r="BG13" s="450"/>
      <c r="BH13" s="450"/>
      <c r="BI13" s="450"/>
      <c r="BJ13" s="450"/>
      <c r="BK13" s="450"/>
      <c r="BL13" s="450"/>
      <c r="BM13" s="451"/>
      <c r="BN13" s="415">
        <v>342347</v>
      </c>
      <c r="BO13" s="416"/>
      <c r="BP13" s="416"/>
      <c r="BQ13" s="416"/>
      <c r="BR13" s="416"/>
      <c r="BS13" s="416"/>
      <c r="BT13" s="416"/>
      <c r="BU13" s="417"/>
      <c r="BV13" s="415">
        <v>-103255</v>
      </c>
      <c r="BW13" s="416"/>
      <c r="BX13" s="416"/>
      <c r="BY13" s="416"/>
      <c r="BZ13" s="416"/>
      <c r="CA13" s="416"/>
      <c r="CB13" s="416"/>
      <c r="CC13" s="417"/>
      <c r="CD13" s="418" t="s">
        <v>146</v>
      </c>
      <c r="CE13" s="419"/>
      <c r="CF13" s="419"/>
      <c r="CG13" s="419"/>
      <c r="CH13" s="419"/>
      <c r="CI13" s="419"/>
      <c r="CJ13" s="419"/>
      <c r="CK13" s="419"/>
      <c r="CL13" s="419"/>
      <c r="CM13" s="419"/>
      <c r="CN13" s="419"/>
      <c r="CO13" s="419"/>
      <c r="CP13" s="419"/>
      <c r="CQ13" s="419"/>
      <c r="CR13" s="419"/>
      <c r="CS13" s="420"/>
      <c r="CT13" s="412">
        <v>11.6</v>
      </c>
      <c r="CU13" s="413"/>
      <c r="CV13" s="413"/>
      <c r="CW13" s="413"/>
      <c r="CX13" s="413"/>
      <c r="CY13" s="413"/>
      <c r="CZ13" s="413"/>
      <c r="DA13" s="414"/>
      <c r="DB13" s="412">
        <v>12.6</v>
      </c>
      <c r="DC13" s="413"/>
      <c r="DD13" s="413"/>
      <c r="DE13" s="413"/>
      <c r="DF13" s="413"/>
      <c r="DG13" s="413"/>
      <c r="DH13" s="413"/>
      <c r="DI13" s="414"/>
    </row>
    <row r="14" spans="1:119" ht="18.75" customHeight="1" thickBot="1" x14ac:dyDescent="0.2">
      <c r="A14" s="170"/>
      <c r="B14" s="478"/>
      <c r="C14" s="479"/>
      <c r="D14" s="479"/>
      <c r="E14" s="479"/>
      <c r="F14" s="479"/>
      <c r="G14" s="479"/>
      <c r="H14" s="479"/>
      <c r="I14" s="479"/>
      <c r="J14" s="479"/>
      <c r="K14" s="480"/>
      <c r="L14" s="496" t="s">
        <v>147</v>
      </c>
      <c r="M14" s="497"/>
      <c r="N14" s="497"/>
      <c r="O14" s="497"/>
      <c r="P14" s="497"/>
      <c r="Q14" s="498"/>
      <c r="R14" s="499">
        <v>15880</v>
      </c>
      <c r="S14" s="500"/>
      <c r="T14" s="500"/>
      <c r="U14" s="500"/>
      <c r="V14" s="501"/>
      <c r="W14" s="405"/>
      <c r="X14" s="406"/>
      <c r="Y14" s="406"/>
      <c r="Z14" s="406"/>
      <c r="AA14" s="406"/>
      <c r="AB14" s="395"/>
      <c r="AC14" s="502">
        <v>9</v>
      </c>
      <c r="AD14" s="503"/>
      <c r="AE14" s="503"/>
      <c r="AF14" s="503"/>
      <c r="AG14" s="504"/>
      <c r="AH14" s="502">
        <v>10.199999999999999</v>
      </c>
      <c r="AI14" s="503"/>
      <c r="AJ14" s="503"/>
      <c r="AK14" s="503"/>
      <c r="AL14" s="505"/>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10" t="s">
        <v>148</v>
      </c>
      <c r="CE14" s="511"/>
      <c r="CF14" s="511"/>
      <c r="CG14" s="511"/>
      <c r="CH14" s="511"/>
      <c r="CI14" s="511"/>
      <c r="CJ14" s="511"/>
      <c r="CK14" s="511"/>
      <c r="CL14" s="511"/>
      <c r="CM14" s="511"/>
      <c r="CN14" s="511"/>
      <c r="CO14" s="511"/>
      <c r="CP14" s="511"/>
      <c r="CQ14" s="511"/>
      <c r="CR14" s="511"/>
      <c r="CS14" s="512"/>
      <c r="CT14" s="513" t="s">
        <v>130</v>
      </c>
      <c r="CU14" s="514"/>
      <c r="CV14" s="514"/>
      <c r="CW14" s="514"/>
      <c r="CX14" s="514"/>
      <c r="CY14" s="514"/>
      <c r="CZ14" s="514"/>
      <c r="DA14" s="515"/>
      <c r="DB14" s="513" t="s">
        <v>129</v>
      </c>
      <c r="DC14" s="514"/>
      <c r="DD14" s="514"/>
      <c r="DE14" s="514"/>
      <c r="DF14" s="514"/>
      <c r="DG14" s="514"/>
      <c r="DH14" s="514"/>
      <c r="DI14" s="515"/>
    </row>
    <row r="15" spans="1:119" ht="18.75" customHeight="1" x14ac:dyDescent="0.15">
      <c r="A15" s="170"/>
      <c r="B15" s="478"/>
      <c r="C15" s="479"/>
      <c r="D15" s="479"/>
      <c r="E15" s="479"/>
      <c r="F15" s="479"/>
      <c r="G15" s="479"/>
      <c r="H15" s="479"/>
      <c r="I15" s="479"/>
      <c r="J15" s="479"/>
      <c r="K15" s="480"/>
      <c r="L15" s="179"/>
      <c r="M15" s="506" t="s">
        <v>149</v>
      </c>
      <c r="N15" s="507"/>
      <c r="O15" s="507"/>
      <c r="P15" s="507"/>
      <c r="Q15" s="508"/>
      <c r="R15" s="499">
        <v>15511</v>
      </c>
      <c r="S15" s="500"/>
      <c r="T15" s="500"/>
      <c r="U15" s="500"/>
      <c r="V15" s="501"/>
      <c r="W15" s="431" t="s">
        <v>150</v>
      </c>
      <c r="X15" s="432"/>
      <c r="Y15" s="432"/>
      <c r="Z15" s="432"/>
      <c r="AA15" s="432"/>
      <c r="AB15" s="422"/>
      <c r="AC15" s="466">
        <v>2192</v>
      </c>
      <c r="AD15" s="467"/>
      <c r="AE15" s="467"/>
      <c r="AF15" s="467"/>
      <c r="AG15" s="509"/>
      <c r="AH15" s="466">
        <v>2312</v>
      </c>
      <c r="AI15" s="467"/>
      <c r="AJ15" s="467"/>
      <c r="AK15" s="467"/>
      <c r="AL15" s="468"/>
      <c r="AM15" s="444"/>
      <c r="AN15" s="445"/>
      <c r="AO15" s="445"/>
      <c r="AP15" s="445"/>
      <c r="AQ15" s="445"/>
      <c r="AR15" s="445"/>
      <c r="AS15" s="445"/>
      <c r="AT15" s="446"/>
      <c r="AU15" s="447"/>
      <c r="AV15" s="448"/>
      <c r="AW15" s="448"/>
      <c r="AX15" s="448"/>
      <c r="AY15" s="375" t="s">
        <v>151</v>
      </c>
      <c r="AZ15" s="376"/>
      <c r="BA15" s="376"/>
      <c r="BB15" s="376"/>
      <c r="BC15" s="376"/>
      <c r="BD15" s="376"/>
      <c r="BE15" s="376"/>
      <c r="BF15" s="376"/>
      <c r="BG15" s="376"/>
      <c r="BH15" s="376"/>
      <c r="BI15" s="376"/>
      <c r="BJ15" s="376"/>
      <c r="BK15" s="376"/>
      <c r="BL15" s="376"/>
      <c r="BM15" s="377"/>
      <c r="BN15" s="378">
        <v>2111187</v>
      </c>
      <c r="BO15" s="379"/>
      <c r="BP15" s="379"/>
      <c r="BQ15" s="379"/>
      <c r="BR15" s="379"/>
      <c r="BS15" s="379"/>
      <c r="BT15" s="379"/>
      <c r="BU15" s="380"/>
      <c r="BV15" s="378">
        <v>2267743</v>
      </c>
      <c r="BW15" s="379"/>
      <c r="BX15" s="379"/>
      <c r="BY15" s="379"/>
      <c r="BZ15" s="379"/>
      <c r="CA15" s="379"/>
      <c r="CB15" s="379"/>
      <c r="CC15" s="380"/>
      <c r="CD15" s="516" t="s">
        <v>152</v>
      </c>
      <c r="CE15" s="517"/>
      <c r="CF15" s="517"/>
      <c r="CG15" s="517"/>
      <c r="CH15" s="517"/>
      <c r="CI15" s="517"/>
      <c r="CJ15" s="517"/>
      <c r="CK15" s="517"/>
      <c r="CL15" s="517"/>
      <c r="CM15" s="517"/>
      <c r="CN15" s="517"/>
      <c r="CO15" s="517"/>
      <c r="CP15" s="517"/>
      <c r="CQ15" s="517"/>
      <c r="CR15" s="517"/>
      <c r="CS15" s="518"/>
      <c r="CT15" s="180"/>
      <c r="CU15" s="181"/>
      <c r="CV15" s="181"/>
      <c r="CW15" s="181"/>
      <c r="CX15" s="181"/>
      <c r="CY15" s="181"/>
      <c r="CZ15" s="181"/>
      <c r="DA15" s="182"/>
      <c r="DB15" s="180"/>
      <c r="DC15" s="181"/>
      <c r="DD15" s="181"/>
      <c r="DE15" s="181"/>
      <c r="DF15" s="181"/>
      <c r="DG15" s="181"/>
      <c r="DH15" s="181"/>
      <c r="DI15" s="182"/>
    </row>
    <row r="16" spans="1:119" ht="18.75" customHeight="1" x14ac:dyDescent="0.15">
      <c r="A16" s="170"/>
      <c r="B16" s="478"/>
      <c r="C16" s="479"/>
      <c r="D16" s="479"/>
      <c r="E16" s="479"/>
      <c r="F16" s="479"/>
      <c r="G16" s="479"/>
      <c r="H16" s="479"/>
      <c r="I16" s="479"/>
      <c r="J16" s="479"/>
      <c r="K16" s="480"/>
      <c r="L16" s="496" t="s">
        <v>153</v>
      </c>
      <c r="M16" s="519"/>
      <c r="N16" s="519"/>
      <c r="O16" s="519"/>
      <c r="P16" s="519"/>
      <c r="Q16" s="520"/>
      <c r="R16" s="521" t="s">
        <v>154</v>
      </c>
      <c r="S16" s="522"/>
      <c r="T16" s="522"/>
      <c r="U16" s="522"/>
      <c r="V16" s="523"/>
      <c r="W16" s="405"/>
      <c r="X16" s="406"/>
      <c r="Y16" s="406"/>
      <c r="Z16" s="406"/>
      <c r="AA16" s="406"/>
      <c r="AB16" s="395"/>
      <c r="AC16" s="502">
        <v>28.2</v>
      </c>
      <c r="AD16" s="503"/>
      <c r="AE16" s="503"/>
      <c r="AF16" s="503"/>
      <c r="AG16" s="504"/>
      <c r="AH16" s="502">
        <v>30</v>
      </c>
      <c r="AI16" s="503"/>
      <c r="AJ16" s="503"/>
      <c r="AK16" s="503"/>
      <c r="AL16" s="505"/>
      <c r="AM16" s="444"/>
      <c r="AN16" s="445"/>
      <c r="AO16" s="445"/>
      <c r="AP16" s="445"/>
      <c r="AQ16" s="445"/>
      <c r="AR16" s="445"/>
      <c r="AS16" s="445"/>
      <c r="AT16" s="446"/>
      <c r="AU16" s="447"/>
      <c r="AV16" s="448"/>
      <c r="AW16" s="448"/>
      <c r="AX16" s="448"/>
      <c r="AY16" s="449" t="s">
        <v>155</v>
      </c>
      <c r="AZ16" s="450"/>
      <c r="BA16" s="450"/>
      <c r="BB16" s="450"/>
      <c r="BC16" s="450"/>
      <c r="BD16" s="450"/>
      <c r="BE16" s="450"/>
      <c r="BF16" s="450"/>
      <c r="BG16" s="450"/>
      <c r="BH16" s="450"/>
      <c r="BI16" s="450"/>
      <c r="BJ16" s="450"/>
      <c r="BK16" s="450"/>
      <c r="BL16" s="450"/>
      <c r="BM16" s="451"/>
      <c r="BN16" s="415">
        <v>3609939</v>
      </c>
      <c r="BO16" s="416"/>
      <c r="BP16" s="416"/>
      <c r="BQ16" s="416"/>
      <c r="BR16" s="416"/>
      <c r="BS16" s="416"/>
      <c r="BT16" s="416"/>
      <c r="BU16" s="417"/>
      <c r="BV16" s="415">
        <v>3385018</v>
      </c>
      <c r="BW16" s="416"/>
      <c r="BX16" s="416"/>
      <c r="BY16" s="416"/>
      <c r="BZ16" s="416"/>
      <c r="CA16" s="416"/>
      <c r="CB16" s="416"/>
      <c r="CC16" s="417"/>
      <c r="CD16" s="183"/>
      <c r="CE16" s="529"/>
      <c r="CF16" s="529"/>
      <c r="CG16" s="529"/>
      <c r="CH16" s="529"/>
      <c r="CI16" s="529"/>
      <c r="CJ16" s="529"/>
      <c r="CK16" s="529"/>
      <c r="CL16" s="529"/>
      <c r="CM16" s="529"/>
      <c r="CN16" s="529"/>
      <c r="CO16" s="529"/>
      <c r="CP16" s="529"/>
      <c r="CQ16" s="529"/>
      <c r="CR16" s="529"/>
      <c r="CS16" s="530"/>
      <c r="CT16" s="412"/>
      <c r="CU16" s="413"/>
      <c r="CV16" s="413"/>
      <c r="CW16" s="413"/>
      <c r="CX16" s="413"/>
      <c r="CY16" s="413"/>
      <c r="CZ16" s="413"/>
      <c r="DA16" s="414"/>
      <c r="DB16" s="412"/>
      <c r="DC16" s="413"/>
      <c r="DD16" s="413"/>
      <c r="DE16" s="413"/>
      <c r="DF16" s="413"/>
      <c r="DG16" s="413"/>
      <c r="DH16" s="413"/>
      <c r="DI16" s="414"/>
    </row>
    <row r="17" spans="1:113" ht="18.75" customHeight="1" thickBot="1" x14ac:dyDescent="0.2">
      <c r="A17" s="170"/>
      <c r="B17" s="481"/>
      <c r="C17" s="482"/>
      <c r="D17" s="482"/>
      <c r="E17" s="482"/>
      <c r="F17" s="482"/>
      <c r="G17" s="482"/>
      <c r="H17" s="482"/>
      <c r="I17" s="482"/>
      <c r="J17" s="482"/>
      <c r="K17" s="483"/>
      <c r="L17" s="184"/>
      <c r="M17" s="526" t="s">
        <v>156</v>
      </c>
      <c r="N17" s="527"/>
      <c r="O17" s="527"/>
      <c r="P17" s="527"/>
      <c r="Q17" s="528"/>
      <c r="R17" s="521" t="s">
        <v>157</v>
      </c>
      <c r="S17" s="522"/>
      <c r="T17" s="522"/>
      <c r="U17" s="522"/>
      <c r="V17" s="523"/>
      <c r="W17" s="431" t="s">
        <v>158</v>
      </c>
      <c r="X17" s="432"/>
      <c r="Y17" s="432"/>
      <c r="Z17" s="432"/>
      <c r="AA17" s="432"/>
      <c r="AB17" s="422"/>
      <c r="AC17" s="466">
        <v>4889</v>
      </c>
      <c r="AD17" s="467"/>
      <c r="AE17" s="467"/>
      <c r="AF17" s="467"/>
      <c r="AG17" s="509"/>
      <c r="AH17" s="466">
        <v>4614</v>
      </c>
      <c r="AI17" s="467"/>
      <c r="AJ17" s="467"/>
      <c r="AK17" s="467"/>
      <c r="AL17" s="468"/>
      <c r="AM17" s="444"/>
      <c r="AN17" s="445"/>
      <c r="AO17" s="445"/>
      <c r="AP17" s="445"/>
      <c r="AQ17" s="445"/>
      <c r="AR17" s="445"/>
      <c r="AS17" s="445"/>
      <c r="AT17" s="446"/>
      <c r="AU17" s="447"/>
      <c r="AV17" s="448"/>
      <c r="AW17" s="448"/>
      <c r="AX17" s="448"/>
      <c r="AY17" s="449" t="s">
        <v>159</v>
      </c>
      <c r="AZ17" s="450"/>
      <c r="BA17" s="450"/>
      <c r="BB17" s="450"/>
      <c r="BC17" s="450"/>
      <c r="BD17" s="450"/>
      <c r="BE17" s="450"/>
      <c r="BF17" s="450"/>
      <c r="BG17" s="450"/>
      <c r="BH17" s="450"/>
      <c r="BI17" s="450"/>
      <c r="BJ17" s="450"/>
      <c r="BK17" s="450"/>
      <c r="BL17" s="450"/>
      <c r="BM17" s="451"/>
      <c r="BN17" s="415">
        <v>2675693</v>
      </c>
      <c r="BO17" s="416"/>
      <c r="BP17" s="416"/>
      <c r="BQ17" s="416"/>
      <c r="BR17" s="416"/>
      <c r="BS17" s="416"/>
      <c r="BT17" s="416"/>
      <c r="BU17" s="417"/>
      <c r="BV17" s="415">
        <v>2889973</v>
      </c>
      <c r="BW17" s="416"/>
      <c r="BX17" s="416"/>
      <c r="BY17" s="416"/>
      <c r="BZ17" s="416"/>
      <c r="CA17" s="416"/>
      <c r="CB17" s="416"/>
      <c r="CC17" s="417"/>
      <c r="CD17" s="183"/>
      <c r="CE17" s="529"/>
      <c r="CF17" s="529"/>
      <c r="CG17" s="529"/>
      <c r="CH17" s="529"/>
      <c r="CI17" s="529"/>
      <c r="CJ17" s="529"/>
      <c r="CK17" s="529"/>
      <c r="CL17" s="529"/>
      <c r="CM17" s="529"/>
      <c r="CN17" s="529"/>
      <c r="CO17" s="529"/>
      <c r="CP17" s="529"/>
      <c r="CQ17" s="529"/>
      <c r="CR17" s="529"/>
      <c r="CS17" s="530"/>
      <c r="CT17" s="412"/>
      <c r="CU17" s="413"/>
      <c r="CV17" s="413"/>
      <c r="CW17" s="413"/>
      <c r="CX17" s="413"/>
      <c r="CY17" s="413"/>
      <c r="CZ17" s="413"/>
      <c r="DA17" s="414"/>
      <c r="DB17" s="412"/>
      <c r="DC17" s="413"/>
      <c r="DD17" s="413"/>
      <c r="DE17" s="413"/>
      <c r="DF17" s="413"/>
      <c r="DG17" s="413"/>
      <c r="DH17" s="413"/>
      <c r="DI17" s="414"/>
    </row>
    <row r="18" spans="1:113" ht="18.75" customHeight="1" thickBot="1" x14ac:dyDescent="0.2">
      <c r="A18" s="170"/>
      <c r="B18" s="537" t="s">
        <v>160</v>
      </c>
      <c r="C18" s="458"/>
      <c r="D18" s="458"/>
      <c r="E18" s="538"/>
      <c r="F18" s="538"/>
      <c r="G18" s="538"/>
      <c r="H18" s="538"/>
      <c r="I18" s="538"/>
      <c r="J18" s="538"/>
      <c r="K18" s="538"/>
      <c r="L18" s="539">
        <v>58.79</v>
      </c>
      <c r="M18" s="539"/>
      <c r="N18" s="539"/>
      <c r="O18" s="539"/>
      <c r="P18" s="539"/>
      <c r="Q18" s="539"/>
      <c r="R18" s="540"/>
      <c r="S18" s="540"/>
      <c r="T18" s="540"/>
      <c r="U18" s="540"/>
      <c r="V18" s="541"/>
      <c r="W18" s="433"/>
      <c r="X18" s="434"/>
      <c r="Y18" s="434"/>
      <c r="Z18" s="434"/>
      <c r="AA18" s="434"/>
      <c r="AB18" s="425"/>
      <c r="AC18" s="542">
        <v>62.8</v>
      </c>
      <c r="AD18" s="543"/>
      <c r="AE18" s="543"/>
      <c r="AF18" s="543"/>
      <c r="AG18" s="544"/>
      <c r="AH18" s="542">
        <v>59.8</v>
      </c>
      <c r="AI18" s="543"/>
      <c r="AJ18" s="543"/>
      <c r="AK18" s="543"/>
      <c r="AL18" s="545"/>
      <c r="AM18" s="444"/>
      <c r="AN18" s="445"/>
      <c r="AO18" s="445"/>
      <c r="AP18" s="445"/>
      <c r="AQ18" s="445"/>
      <c r="AR18" s="445"/>
      <c r="AS18" s="445"/>
      <c r="AT18" s="446"/>
      <c r="AU18" s="447"/>
      <c r="AV18" s="448"/>
      <c r="AW18" s="448"/>
      <c r="AX18" s="448"/>
      <c r="AY18" s="449" t="s">
        <v>161</v>
      </c>
      <c r="AZ18" s="450"/>
      <c r="BA18" s="450"/>
      <c r="BB18" s="450"/>
      <c r="BC18" s="450"/>
      <c r="BD18" s="450"/>
      <c r="BE18" s="450"/>
      <c r="BF18" s="450"/>
      <c r="BG18" s="450"/>
      <c r="BH18" s="450"/>
      <c r="BI18" s="450"/>
      <c r="BJ18" s="450"/>
      <c r="BK18" s="450"/>
      <c r="BL18" s="450"/>
      <c r="BM18" s="451"/>
      <c r="BN18" s="415">
        <v>3574275</v>
      </c>
      <c r="BO18" s="416"/>
      <c r="BP18" s="416"/>
      <c r="BQ18" s="416"/>
      <c r="BR18" s="416"/>
      <c r="BS18" s="416"/>
      <c r="BT18" s="416"/>
      <c r="BU18" s="417"/>
      <c r="BV18" s="415">
        <v>3263796</v>
      </c>
      <c r="BW18" s="416"/>
      <c r="BX18" s="416"/>
      <c r="BY18" s="416"/>
      <c r="BZ18" s="416"/>
      <c r="CA18" s="416"/>
      <c r="CB18" s="416"/>
      <c r="CC18" s="417"/>
      <c r="CD18" s="183"/>
      <c r="CE18" s="529"/>
      <c r="CF18" s="529"/>
      <c r="CG18" s="529"/>
      <c r="CH18" s="529"/>
      <c r="CI18" s="529"/>
      <c r="CJ18" s="529"/>
      <c r="CK18" s="529"/>
      <c r="CL18" s="529"/>
      <c r="CM18" s="529"/>
      <c r="CN18" s="529"/>
      <c r="CO18" s="529"/>
      <c r="CP18" s="529"/>
      <c r="CQ18" s="529"/>
      <c r="CR18" s="529"/>
      <c r="CS18" s="530"/>
      <c r="CT18" s="412"/>
      <c r="CU18" s="413"/>
      <c r="CV18" s="413"/>
      <c r="CW18" s="413"/>
      <c r="CX18" s="413"/>
      <c r="CY18" s="413"/>
      <c r="CZ18" s="413"/>
      <c r="DA18" s="414"/>
      <c r="DB18" s="412"/>
      <c r="DC18" s="413"/>
      <c r="DD18" s="413"/>
      <c r="DE18" s="413"/>
      <c r="DF18" s="413"/>
      <c r="DG18" s="413"/>
      <c r="DH18" s="413"/>
      <c r="DI18" s="414"/>
    </row>
    <row r="19" spans="1:113" ht="18.75" customHeight="1" thickBot="1" x14ac:dyDescent="0.2">
      <c r="A19" s="170"/>
      <c r="B19" s="537" t="s">
        <v>162</v>
      </c>
      <c r="C19" s="458"/>
      <c r="D19" s="458"/>
      <c r="E19" s="538"/>
      <c r="F19" s="538"/>
      <c r="G19" s="538"/>
      <c r="H19" s="538"/>
      <c r="I19" s="538"/>
      <c r="J19" s="538"/>
      <c r="K19" s="538"/>
      <c r="L19" s="546">
        <v>265</v>
      </c>
      <c r="M19" s="546"/>
      <c r="N19" s="546"/>
      <c r="O19" s="546"/>
      <c r="P19" s="546"/>
      <c r="Q19" s="546"/>
      <c r="R19" s="547"/>
      <c r="S19" s="547"/>
      <c r="T19" s="547"/>
      <c r="U19" s="547"/>
      <c r="V19" s="548"/>
      <c r="W19" s="372"/>
      <c r="X19" s="373"/>
      <c r="Y19" s="373"/>
      <c r="Z19" s="373"/>
      <c r="AA19" s="373"/>
      <c r="AB19" s="373"/>
      <c r="AC19" s="524"/>
      <c r="AD19" s="524"/>
      <c r="AE19" s="524"/>
      <c r="AF19" s="524"/>
      <c r="AG19" s="524"/>
      <c r="AH19" s="524"/>
      <c r="AI19" s="524"/>
      <c r="AJ19" s="524"/>
      <c r="AK19" s="524"/>
      <c r="AL19" s="525"/>
      <c r="AM19" s="444"/>
      <c r="AN19" s="445"/>
      <c r="AO19" s="445"/>
      <c r="AP19" s="445"/>
      <c r="AQ19" s="445"/>
      <c r="AR19" s="445"/>
      <c r="AS19" s="445"/>
      <c r="AT19" s="446"/>
      <c r="AU19" s="447"/>
      <c r="AV19" s="448"/>
      <c r="AW19" s="448"/>
      <c r="AX19" s="448"/>
      <c r="AY19" s="449" t="s">
        <v>163</v>
      </c>
      <c r="AZ19" s="450"/>
      <c r="BA19" s="450"/>
      <c r="BB19" s="450"/>
      <c r="BC19" s="450"/>
      <c r="BD19" s="450"/>
      <c r="BE19" s="450"/>
      <c r="BF19" s="450"/>
      <c r="BG19" s="450"/>
      <c r="BH19" s="450"/>
      <c r="BI19" s="450"/>
      <c r="BJ19" s="450"/>
      <c r="BK19" s="450"/>
      <c r="BL19" s="450"/>
      <c r="BM19" s="451"/>
      <c r="BN19" s="415">
        <v>5100309</v>
      </c>
      <c r="BO19" s="416"/>
      <c r="BP19" s="416"/>
      <c r="BQ19" s="416"/>
      <c r="BR19" s="416"/>
      <c r="BS19" s="416"/>
      <c r="BT19" s="416"/>
      <c r="BU19" s="417"/>
      <c r="BV19" s="415">
        <v>4917820</v>
      </c>
      <c r="BW19" s="416"/>
      <c r="BX19" s="416"/>
      <c r="BY19" s="416"/>
      <c r="BZ19" s="416"/>
      <c r="CA19" s="416"/>
      <c r="CB19" s="416"/>
      <c r="CC19" s="417"/>
      <c r="CD19" s="183"/>
      <c r="CE19" s="529"/>
      <c r="CF19" s="529"/>
      <c r="CG19" s="529"/>
      <c r="CH19" s="529"/>
      <c r="CI19" s="529"/>
      <c r="CJ19" s="529"/>
      <c r="CK19" s="529"/>
      <c r="CL19" s="529"/>
      <c r="CM19" s="529"/>
      <c r="CN19" s="529"/>
      <c r="CO19" s="529"/>
      <c r="CP19" s="529"/>
      <c r="CQ19" s="529"/>
      <c r="CR19" s="529"/>
      <c r="CS19" s="530"/>
      <c r="CT19" s="412"/>
      <c r="CU19" s="413"/>
      <c r="CV19" s="413"/>
      <c r="CW19" s="413"/>
      <c r="CX19" s="413"/>
      <c r="CY19" s="413"/>
      <c r="CZ19" s="413"/>
      <c r="DA19" s="414"/>
      <c r="DB19" s="412"/>
      <c r="DC19" s="413"/>
      <c r="DD19" s="413"/>
      <c r="DE19" s="413"/>
      <c r="DF19" s="413"/>
      <c r="DG19" s="413"/>
      <c r="DH19" s="413"/>
      <c r="DI19" s="414"/>
    </row>
    <row r="20" spans="1:113" ht="18.75" customHeight="1" thickBot="1" x14ac:dyDescent="0.2">
      <c r="A20" s="170"/>
      <c r="B20" s="537" t="s">
        <v>164</v>
      </c>
      <c r="C20" s="458"/>
      <c r="D20" s="458"/>
      <c r="E20" s="538"/>
      <c r="F20" s="538"/>
      <c r="G20" s="538"/>
      <c r="H20" s="538"/>
      <c r="I20" s="538"/>
      <c r="J20" s="538"/>
      <c r="K20" s="538"/>
      <c r="L20" s="546">
        <v>6711</v>
      </c>
      <c r="M20" s="546"/>
      <c r="N20" s="546"/>
      <c r="O20" s="546"/>
      <c r="P20" s="546"/>
      <c r="Q20" s="546"/>
      <c r="R20" s="547"/>
      <c r="S20" s="547"/>
      <c r="T20" s="547"/>
      <c r="U20" s="547"/>
      <c r="V20" s="548"/>
      <c r="W20" s="433"/>
      <c r="X20" s="434"/>
      <c r="Y20" s="434"/>
      <c r="Z20" s="434"/>
      <c r="AA20" s="434"/>
      <c r="AB20" s="434"/>
      <c r="AC20" s="549"/>
      <c r="AD20" s="549"/>
      <c r="AE20" s="549"/>
      <c r="AF20" s="549"/>
      <c r="AG20" s="549"/>
      <c r="AH20" s="549"/>
      <c r="AI20" s="549"/>
      <c r="AJ20" s="549"/>
      <c r="AK20" s="549"/>
      <c r="AL20" s="550"/>
      <c r="AM20" s="551"/>
      <c r="AN20" s="470"/>
      <c r="AO20" s="470"/>
      <c r="AP20" s="470"/>
      <c r="AQ20" s="470"/>
      <c r="AR20" s="470"/>
      <c r="AS20" s="470"/>
      <c r="AT20" s="471"/>
      <c r="AU20" s="552"/>
      <c r="AV20" s="553"/>
      <c r="AW20" s="553"/>
      <c r="AX20" s="554"/>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83"/>
      <c r="CE20" s="529"/>
      <c r="CF20" s="529"/>
      <c r="CG20" s="529"/>
      <c r="CH20" s="529"/>
      <c r="CI20" s="529"/>
      <c r="CJ20" s="529"/>
      <c r="CK20" s="529"/>
      <c r="CL20" s="529"/>
      <c r="CM20" s="529"/>
      <c r="CN20" s="529"/>
      <c r="CO20" s="529"/>
      <c r="CP20" s="529"/>
      <c r="CQ20" s="529"/>
      <c r="CR20" s="529"/>
      <c r="CS20" s="530"/>
      <c r="CT20" s="412"/>
      <c r="CU20" s="413"/>
      <c r="CV20" s="413"/>
      <c r="CW20" s="413"/>
      <c r="CX20" s="413"/>
      <c r="CY20" s="413"/>
      <c r="CZ20" s="413"/>
      <c r="DA20" s="414"/>
      <c r="DB20" s="412"/>
      <c r="DC20" s="413"/>
      <c r="DD20" s="413"/>
      <c r="DE20" s="413"/>
      <c r="DF20" s="413"/>
      <c r="DG20" s="413"/>
      <c r="DH20" s="413"/>
      <c r="DI20" s="414"/>
    </row>
    <row r="21" spans="1:113" ht="18.75" customHeight="1" thickBot="1" x14ac:dyDescent="0.2">
      <c r="A21" s="170"/>
      <c r="B21" s="555" t="s">
        <v>165</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7"/>
      <c r="AY21" s="531"/>
      <c r="AZ21" s="532"/>
      <c r="BA21" s="532"/>
      <c r="BB21" s="532"/>
      <c r="BC21" s="532"/>
      <c r="BD21" s="532"/>
      <c r="BE21" s="532"/>
      <c r="BF21" s="532"/>
      <c r="BG21" s="532"/>
      <c r="BH21" s="532"/>
      <c r="BI21" s="532"/>
      <c r="BJ21" s="532"/>
      <c r="BK21" s="532"/>
      <c r="BL21" s="532"/>
      <c r="BM21" s="533"/>
      <c r="BN21" s="534"/>
      <c r="BO21" s="535"/>
      <c r="BP21" s="535"/>
      <c r="BQ21" s="535"/>
      <c r="BR21" s="535"/>
      <c r="BS21" s="535"/>
      <c r="BT21" s="535"/>
      <c r="BU21" s="536"/>
      <c r="BV21" s="534"/>
      <c r="BW21" s="535"/>
      <c r="BX21" s="535"/>
      <c r="BY21" s="535"/>
      <c r="BZ21" s="535"/>
      <c r="CA21" s="535"/>
      <c r="CB21" s="535"/>
      <c r="CC21" s="536"/>
      <c r="CD21" s="183"/>
      <c r="CE21" s="529"/>
      <c r="CF21" s="529"/>
      <c r="CG21" s="529"/>
      <c r="CH21" s="529"/>
      <c r="CI21" s="529"/>
      <c r="CJ21" s="529"/>
      <c r="CK21" s="529"/>
      <c r="CL21" s="529"/>
      <c r="CM21" s="529"/>
      <c r="CN21" s="529"/>
      <c r="CO21" s="529"/>
      <c r="CP21" s="529"/>
      <c r="CQ21" s="529"/>
      <c r="CR21" s="529"/>
      <c r="CS21" s="530"/>
      <c r="CT21" s="412"/>
      <c r="CU21" s="413"/>
      <c r="CV21" s="413"/>
      <c r="CW21" s="413"/>
      <c r="CX21" s="413"/>
      <c r="CY21" s="413"/>
      <c r="CZ21" s="413"/>
      <c r="DA21" s="414"/>
      <c r="DB21" s="412"/>
      <c r="DC21" s="413"/>
      <c r="DD21" s="413"/>
      <c r="DE21" s="413"/>
      <c r="DF21" s="413"/>
      <c r="DG21" s="413"/>
      <c r="DH21" s="413"/>
      <c r="DI21" s="414"/>
    </row>
    <row r="22" spans="1:113" ht="18.75" customHeight="1" x14ac:dyDescent="0.15">
      <c r="A22" s="170"/>
      <c r="B22" s="585" t="s">
        <v>166</v>
      </c>
      <c r="C22" s="559"/>
      <c r="D22" s="560"/>
      <c r="E22" s="427" t="s">
        <v>1</v>
      </c>
      <c r="F22" s="432"/>
      <c r="G22" s="432"/>
      <c r="H22" s="432"/>
      <c r="I22" s="432"/>
      <c r="J22" s="432"/>
      <c r="K22" s="422"/>
      <c r="L22" s="427" t="s">
        <v>167</v>
      </c>
      <c r="M22" s="432"/>
      <c r="N22" s="432"/>
      <c r="O22" s="432"/>
      <c r="P22" s="422"/>
      <c r="Q22" s="590" t="s">
        <v>168</v>
      </c>
      <c r="R22" s="591"/>
      <c r="S22" s="591"/>
      <c r="T22" s="591"/>
      <c r="U22" s="591"/>
      <c r="V22" s="592"/>
      <c r="W22" s="558" t="s">
        <v>169</v>
      </c>
      <c r="X22" s="559"/>
      <c r="Y22" s="560"/>
      <c r="Z22" s="427" t="s">
        <v>1</v>
      </c>
      <c r="AA22" s="432"/>
      <c r="AB22" s="432"/>
      <c r="AC22" s="432"/>
      <c r="AD22" s="432"/>
      <c r="AE22" s="432"/>
      <c r="AF22" s="432"/>
      <c r="AG22" s="422"/>
      <c r="AH22" s="596" t="s">
        <v>170</v>
      </c>
      <c r="AI22" s="432"/>
      <c r="AJ22" s="432"/>
      <c r="AK22" s="432"/>
      <c r="AL22" s="422"/>
      <c r="AM22" s="596" t="s">
        <v>171</v>
      </c>
      <c r="AN22" s="597"/>
      <c r="AO22" s="597"/>
      <c r="AP22" s="597"/>
      <c r="AQ22" s="597"/>
      <c r="AR22" s="598"/>
      <c r="AS22" s="590" t="s">
        <v>168</v>
      </c>
      <c r="AT22" s="591"/>
      <c r="AU22" s="591"/>
      <c r="AV22" s="591"/>
      <c r="AW22" s="591"/>
      <c r="AX22" s="602"/>
      <c r="AY22" s="375" t="s">
        <v>172</v>
      </c>
      <c r="AZ22" s="376"/>
      <c r="BA22" s="376"/>
      <c r="BB22" s="376"/>
      <c r="BC22" s="376"/>
      <c r="BD22" s="376"/>
      <c r="BE22" s="376"/>
      <c r="BF22" s="376"/>
      <c r="BG22" s="376"/>
      <c r="BH22" s="376"/>
      <c r="BI22" s="376"/>
      <c r="BJ22" s="376"/>
      <c r="BK22" s="376"/>
      <c r="BL22" s="376"/>
      <c r="BM22" s="377"/>
      <c r="BN22" s="378">
        <v>5170911</v>
      </c>
      <c r="BO22" s="379"/>
      <c r="BP22" s="379"/>
      <c r="BQ22" s="379"/>
      <c r="BR22" s="379"/>
      <c r="BS22" s="379"/>
      <c r="BT22" s="379"/>
      <c r="BU22" s="380"/>
      <c r="BV22" s="378">
        <v>5590759</v>
      </c>
      <c r="BW22" s="379"/>
      <c r="BX22" s="379"/>
      <c r="BY22" s="379"/>
      <c r="BZ22" s="379"/>
      <c r="CA22" s="379"/>
      <c r="CB22" s="379"/>
      <c r="CC22" s="380"/>
      <c r="CD22" s="183"/>
      <c r="CE22" s="529"/>
      <c r="CF22" s="529"/>
      <c r="CG22" s="529"/>
      <c r="CH22" s="529"/>
      <c r="CI22" s="529"/>
      <c r="CJ22" s="529"/>
      <c r="CK22" s="529"/>
      <c r="CL22" s="529"/>
      <c r="CM22" s="529"/>
      <c r="CN22" s="529"/>
      <c r="CO22" s="529"/>
      <c r="CP22" s="529"/>
      <c r="CQ22" s="529"/>
      <c r="CR22" s="529"/>
      <c r="CS22" s="530"/>
      <c r="CT22" s="412"/>
      <c r="CU22" s="413"/>
      <c r="CV22" s="413"/>
      <c r="CW22" s="413"/>
      <c r="CX22" s="413"/>
      <c r="CY22" s="413"/>
      <c r="CZ22" s="413"/>
      <c r="DA22" s="414"/>
      <c r="DB22" s="412"/>
      <c r="DC22" s="413"/>
      <c r="DD22" s="413"/>
      <c r="DE22" s="413"/>
      <c r="DF22" s="413"/>
      <c r="DG22" s="413"/>
      <c r="DH22" s="413"/>
      <c r="DI22" s="414"/>
    </row>
    <row r="23" spans="1:113" ht="18.75" customHeight="1" x14ac:dyDescent="0.15">
      <c r="A23" s="170"/>
      <c r="B23" s="586"/>
      <c r="C23" s="562"/>
      <c r="D23" s="563"/>
      <c r="E23" s="401"/>
      <c r="F23" s="406"/>
      <c r="G23" s="406"/>
      <c r="H23" s="406"/>
      <c r="I23" s="406"/>
      <c r="J23" s="406"/>
      <c r="K23" s="395"/>
      <c r="L23" s="401"/>
      <c r="M23" s="406"/>
      <c r="N23" s="406"/>
      <c r="O23" s="406"/>
      <c r="P23" s="395"/>
      <c r="Q23" s="593"/>
      <c r="R23" s="594"/>
      <c r="S23" s="594"/>
      <c r="T23" s="594"/>
      <c r="U23" s="594"/>
      <c r="V23" s="595"/>
      <c r="W23" s="561"/>
      <c r="X23" s="562"/>
      <c r="Y23" s="563"/>
      <c r="Z23" s="401"/>
      <c r="AA23" s="406"/>
      <c r="AB23" s="406"/>
      <c r="AC23" s="406"/>
      <c r="AD23" s="406"/>
      <c r="AE23" s="406"/>
      <c r="AF23" s="406"/>
      <c r="AG23" s="395"/>
      <c r="AH23" s="401"/>
      <c r="AI23" s="406"/>
      <c r="AJ23" s="406"/>
      <c r="AK23" s="406"/>
      <c r="AL23" s="395"/>
      <c r="AM23" s="599"/>
      <c r="AN23" s="600"/>
      <c r="AO23" s="600"/>
      <c r="AP23" s="600"/>
      <c r="AQ23" s="600"/>
      <c r="AR23" s="601"/>
      <c r="AS23" s="593"/>
      <c r="AT23" s="594"/>
      <c r="AU23" s="594"/>
      <c r="AV23" s="594"/>
      <c r="AW23" s="594"/>
      <c r="AX23" s="603"/>
      <c r="AY23" s="449" t="s">
        <v>173</v>
      </c>
      <c r="AZ23" s="450"/>
      <c r="BA23" s="450"/>
      <c r="BB23" s="450"/>
      <c r="BC23" s="450"/>
      <c r="BD23" s="450"/>
      <c r="BE23" s="450"/>
      <c r="BF23" s="450"/>
      <c r="BG23" s="450"/>
      <c r="BH23" s="450"/>
      <c r="BI23" s="450"/>
      <c r="BJ23" s="450"/>
      <c r="BK23" s="450"/>
      <c r="BL23" s="450"/>
      <c r="BM23" s="451"/>
      <c r="BN23" s="415">
        <v>1616283</v>
      </c>
      <c r="BO23" s="416"/>
      <c r="BP23" s="416"/>
      <c r="BQ23" s="416"/>
      <c r="BR23" s="416"/>
      <c r="BS23" s="416"/>
      <c r="BT23" s="416"/>
      <c r="BU23" s="417"/>
      <c r="BV23" s="415">
        <v>1419349</v>
      </c>
      <c r="BW23" s="416"/>
      <c r="BX23" s="416"/>
      <c r="BY23" s="416"/>
      <c r="BZ23" s="416"/>
      <c r="CA23" s="416"/>
      <c r="CB23" s="416"/>
      <c r="CC23" s="417"/>
      <c r="CD23" s="183"/>
      <c r="CE23" s="529"/>
      <c r="CF23" s="529"/>
      <c r="CG23" s="529"/>
      <c r="CH23" s="529"/>
      <c r="CI23" s="529"/>
      <c r="CJ23" s="529"/>
      <c r="CK23" s="529"/>
      <c r="CL23" s="529"/>
      <c r="CM23" s="529"/>
      <c r="CN23" s="529"/>
      <c r="CO23" s="529"/>
      <c r="CP23" s="529"/>
      <c r="CQ23" s="529"/>
      <c r="CR23" s="529"/>
      <c r="CS23" s="530"/>
      <c r="CT23" s="412"/>
      <c r="CU23" s="413"/>
      <c r="CV23" s="413"/>
      <c r="CW23" s="413"/>
      <c r="CX23" s="413"/>
      <c r="CY23" s="413"/>
      <c r="CZ23" s="413"/>
      <c r="DA23" s="414"/>
      <c r="DB23" s="412"/>
      <c r="DC23" s="413"/>
      <c r="DD23" s="413"/>
      <c r="DE23" s="413"/>
      <c r="DF23" s="413"/>
      <c r="DG23" s="413"/>
      <c r="DH23" s="413"/>
      <c r="DI23" s="414"/>
    </row>
    <row r="24" spans="1:113" ht="18.75" customHeight="1" thickBot="1" x14ac:dyDescent="0.2">
      <c r="A24" s="170"/>
      <c r="B24" s="586"/>
      <c r="C24" s="562"/>
      <c r="D24" s="563"/>
      <c r="E24" s="465" t="s">
        <v>174</v>
      </c>
      <c r="F24" s="445"/>
      <c r="G24" s="445"/>
      <c r="H24" s="445"/>
      <c r="I24" s="445"/>
      <c r="J24" s="445"/>
      <c r="K24" s="446"/>
      <c r="L24" s="466">
        <v>1</v>
      </c>
      <c r="M24" s="467"/>
      <c r="N24" s="467"/>
      <c r="O24" s="467"/>
      <c r="P24" s="509"/>
      <c r="Q24" s="466">
        <v>7330</v>
      </c>
      <c r="R24" s="467"/>
      <c r="S24" s="467"/>
      <c r="T24" s="467"/>
      <c r="U24" s="467"/>
      <c r="V24" s="509"/>
      <c r="W24" s="561"/>
      <c r="X24" s="562"/>
      <c r="Y24" s="563"/>
      <c r="Z24" s="465" t="s">
        <v>175</v>
      </c>
      <c r="AA24" s="445"/>
      <c r="AB24" s="445"/>
      <c r="AC24" s="445"/>
      <c r="AD24" s="445"/>
      <c r="AE24" s="445"/>
      <c r="AF24" s="445"/>
      <c r="AG24" s="446"/>
      <c r="AH24" s="466">
        <v>137</v>
      </c>
      <c r="AI24" s="467"/>
      <c r="AJ24" s="467"/>
      <c r="AK24" s="467"/>
      <c r="AL24" s="509"/>
      <c r="AM24" s="466">
        <v>386066</v>
      </c>
      <c r="AN24" s="467"/>
      <c r="AO24" s="467"/>
      <c r="AP24" s="467"/>
      <c r="AQ24" s="467"/>
      <c r="AR24" s="509"/>
      <c r="AS24" s="466">
        <v>2818</v>
      </c>
      <c r="AT24" s="467"/>
      <c r="AU24" s="467"/>
      <c r="AV24" s="467"/>
      <c r="AW24" s="467"/>
      <c r="AX24" s="468"/>
      <c r="AY24" s="531" t="s">
        <v>176</v>
      </c>
      <c r="AZ24" s="532"/>
      <c r="BA24" s="532"/>
      <c r="BB24" s="532"/>
      <c r="BC24" s="532"/>
      <c r="BD24" s="532"/>
      <c r="BE24" s="532"/>
      <c r="BF24" s="532"/>
      <c r="BG24" s="532"/>
      <c r="BH24" s="532"/>
      <c r="BI24" s="532"/>
      <c r="BJ24" s="532"/>
      <c r="BK24" s="532"/>
      <c r="BL24" s="532"/>
      <c r="BM24" s="533"/>
      <c r="BN24" s="415">
        <v>3512155</v>
      </c>
      <c r="BO24" s="416"/>
      <c r="BP24" s="416"/>
      <c r="BQ24" s="416"/>
      <c r="BR24" s="416"/>
      <c r="BS24" s="416"/>
      <c r="BT24" s="416"/>
      <c r="BU24" s="417"/>
      <c r="BV24" s="415">
        <v>3835595</v>
      </c>
      <c r="BW24" s="416"/>
      <c r="BX24" s="416"/>
      <c r="BY24" s="416"/>
      <c r="BZ24" s="416"/>
      <c r="CA24" s="416"/>
      <c r="CB24" s="416"/>
      <c r="CC24" s="417"/>
      <c r="CD24" s="183"/>
      <c r="CE24" s="529"/>
      <c r="CF24" s="529"/>
      <c r="CG24" s="529"/>
      <c r="CH24" s="529"/>
      <c r="CI24" s="529"/>
      <c r="CJ24" s="529"/>
      <c r="CK24" s="529"/>
      <c r="CL24" s="529"/>
      <c r="CM24" s="529"/>
      <c r="CN24" s="529"/>
      <c r="CO24" s="529"/>
      <c r="CP24" s="529"/>
      <c r="CQ24" s="529"/>
      <c r="CR24" s="529"/>
      <c r="CS24" s="530"/>
      <c r="CT24" s="412"/>
      <c r="CU24" s="413"/>
      <c r="CV24" s="413"/>
      <c r="CW24" s="413"/>
      <c r="CX24" s="413"/>
      <c r="CY24" s="413"/>
      <c r="CZ24" s="413"/>
      <c r="DA24" s="414"/>
      <c r="DB24" s="412"/>
      <c r="DC24" s="413"/>
      <c r="DD24" s="413"/>
      <c r="DE24" s="413"/>
      <c r="DF24" s="413"/>
      <c r="DG24" s="413"/>
      <c r="DH24" s="413"/>
      <c r="DI24" s="414"/>
    </row>
    <row r="25" spans="1:113" ht="18.75" customHeight="1" x14ac:dyDescent="0.15">
      <c r="A25" s="170"/>
      <c r="B25" s="586"/>
      <c r="C25" s="562"/>
      <c r="D25" s="563"/>
      <c r="E25" s="465" t="s">
        <v>177</v>
      </c>
      <c r="F25" s="445"/>
      <c r="G25" s="445"/>
      <c r="H25" s="445"/>
      <c r="I25" s="445"/>
      <c r="J25" s="445"/>
      <c r="K25" s="446"/>
      <c r="L25" s="466">
        <v>1</v>
      </c>
      <c r="M25" s="467"/>
      <c r="N25" s="467"/>
      <c r="O25" s="467"/>
      <c r="P25" s="509"/>
      <c r="Q25" s="466">
        <v>5970</v>
      </c>
      <c r="R25" s="467"/>
      <c r="S25" s="467"/>
      <c r="T25" s="467"/>
      <c r="U25" s="467"/>
      <c r="V25" s="509"/>
      <c r="W25" s="561"/>
      <c r="X25" s="562"/>
      <c r="Y25" s="563"/>
      <c r="Z25" s="465" t="s">
        <v>178</v>
      </c>
      <c r="AA25" s="445"/>
      <c r="AB25" s="445"/>
      <c r="AC25" s="445"/>
      <c r="AD25" s="445"/>
      <c r="AE25" s="445"/>
      <c r="AF25" s="445"/>
      <c r="AG25" s="446"/>
      <c r="AH25" s="466" t="s">
        <v>129</v>
      </c>
      <c r="AI25" s="467"/>
      <c r="AJ25" s="467"/>
      <c r="AK25" s="467"/>
      <c r="AL25" s="509"/>
      <c r="AM25" s="466" t="s">
        <v>139</v>
      </c>
      <c r="AN25" s="467"/>
      <c r="AO25" s="467"/>
      <c r="AP25" s="467"/>
      <c r="AQ25" s="467"/>
      <c r="AR25" s="509"/>
      <c r="AS25" s="466" t="s">
        <v>139</v>
      </c>
      <c r="AT25" s="467"/>
      <c r="AU25" s="467"/>
      <c r="AV25" s="467"/>
      <c r="AW25" s="467"/>
      <c r="AX25" s="468"/>
      <c r="AY25" s="375" t="s">
        <v>179</v>
      </c>
      <c r="AZ25" s="376"/>
      <c r="BA25" s="376"/>
      <c r="BB25" s="376"/>
      <c r="BC25" s="376"/>
      <c r="BD25" s="376"/>
      <c r="BE25" s="376"/>
      <c r="BF25" s="376"/>
      <c r="BG25" s="376"/>
      <c r="BH25" s="376"/>
      <c r="BI25" s="376"/>
      <c r="BJ25" s="376"/>
      <c r="BK25" s="376"/>
      <c r="BL25" s="376"/>
      <c r="BM25" s="377"/>
      <c r="BN25" s="378">
        <v>15971</v>
      </c>
      <c r="BO25" s="379"/>
      <c r="BP25" s="379"/>
      <c r="BQ25" s="379"/>
      <c r="BR25" s="379"/>
      <c r="BS25" s="379"/>
      <c r="BT25" s="379"/>
      <c r="BU25" s="380"/>
      <c r="BV25" s="378">
        <v>27943</v>
      </c>
      <c r="BW25" s="379"/>
      <c r="BX25" s="379"/>
      <c r="BY25" s="379"/>
      <c r="BZ25" s="379"/>
      <c r="CA25" s="379"/>
      <c r="CB25" s="379"/>
      <c r="CC25" s="380"/>
      <c r="CD25" s="183"/>
      <c r="CE25" s="529"/>
      <c r="CF25" s="529"/>
      <c r="CG25" s="529"/>
      <c r="CH25" s="529"/>
      <c r="CI25" s="529"/>
      <c r="CJ25" s="529"/>
      <c r="CK25" s="529"/>
      <c r="CL25" s="529"/>
      <c r="CM25" s="529"/>
      <c r="CN25" s="529"/>
      <c r="CO25" s="529"/>
      <c r="CP25" s="529"/>
      <c r="CQ25" s="529"/>
      <c r="CR25" s="529"/>
      <c r="CS25" s="530"/>
      <c r="CT25" s="412"/>
      <c r="CU25" s="413"/>
      <c r="CV25" s="413"/>
      <c r="CW25" s="413"/>
      <c r="CX25" s="413"/>
      <c r="CY25" s="413"/>
      <c r="CZ25" s="413"/>
      <c r="DA25" s="414"/>
      <c r="DB25" s="412"/>
      <c r="DC25" s="413"/>
      <c r="DD25" s="413"/>
      <c r="DE25" s="413"/>
      <c r="DF25" s="413"/>
      <c r="DG25" s="413"/>
      <c r="DH25" s="413"/>
      <c r="DI25" s="414"/>
    </row>
    <row r="26" spans="1:113" ht="18.75" customHeight="1" x14ac:dyDescent="0.15">
      <c r="A26" s="170"/>
      <c r="B26" s="586"/>
      <c r="C26" s="562"/>
      <c r="D26" s="563"/>
      <c r="E26" s="465" t="s">
        <v>180</v>
      </c>
      <c r="F26" s="445"/>
      <c r="G26" s="445"/>
      <c r="H26" s="445"/>
      <c r="I26" s="445"/>
      <c r="J26" s="445"/>
      <c r="K26" s="446"/>
      <c r="L26" s="466">
        <v>1</v>
      </c>
      <c r="M26" s="467"/>
      <c r="N26" s="467"/>
      <c r="O26" s="467"/>
      <c r="P26" s="509"/>
      <c r="Q26" s="466">
        <v>5190</v>
      </c>
      <c r="R26" s="467"/>
      <c r="S26" s="467"/>
      <c r="T26" s="467"/>
      <c r="U26" s="467"/>
      <c r="V26" s="509"/>
      <c r="W26" s="561"/>
      <c r="X26" s="562"/>
      <c r="Y26" s="563"/>
      <c r="Z26" s="465" t="s">
        <v>181</v>
      </c>
      <c r="AA26" s="567"/>
      <c r="AB26" s="567"/>
      <c r="AC26" s="567"/>
      <c r="AD26" s="567"/>
      <c r="AE26" s="567"/>
      <c r="AF26" s="567"/>
      <c r="AG26" s="568"/>
      <c r="AH26" s="466">
        <v>6</v>
      </c>
      <c r="AI26" s="467"/>
      <c r="AJ26" s="467"/>
      <c r="AK26" s="467"/>
      <c r="AL26" s="509"/>
      <c r="AM26" s="466">
        <v>16014</v>
      </c>
      <c r="AN26" s="467"/>
      <c r="AO26" s="467"/>
      <c r="AP26" s="467"/>
      <c r="AQ26" s="467"/>
      <c r="AR26" s="509"/>
      <c r="AS26" s="466">
        <v>2669</v>
      </c>
      <c r="AT26" s="467"/>
      <c r="AU26" s="467"/>
      <c r="AV26" s="467"/>
      <c r="AW26" s="467"/>
      <c r="AX26" s="468"/>
      <c r="AY26" s="418" t="s">
        <v>182</v>
      </c>
      <c r="AZ26" s="419"/>
      <c r="BA26" s="419"/>
      <c r="BB26" s="419"/>
      <c r="BC26" s="419"/>
      <c r="BD26" s="419"/>
      <c r="BE26" s="419"/>
      <c r="BF26" s="419"/>
      <c r="BG26" s="419"/>
      <c r="BH26" s="419"/>
      <c r="BI26" s="419"/>
      <c r="BJ26" s="419"/>
      <c r="BK26" s="419"/>
      <c r="BL26" s="419"/>
      <c r="BM26" s="420"/>
      <c r="BN26" s="415" t="s">
        <v>183</v>
      </c>
      <c r="BO26" s="416"/>
      <c r="BP26" s="416"/>
      <c r="BQ26" s="416"/>
      <c r="BR26" s="416"/>
      <c r="BS26" s="416"/>
      <c r="BT26" s="416"/>
      <c r="BU26" s="417"/>
      <c r="BV26" s="415" t="s">
        <v>184</v>
      </c>
      <c r="BW26" s="416"/>
      <c r="BX26" s="416"/>
      <c r="BY26" s="416"/>
      <c r="BZ26" s="416"/>
      <c r="CA26" s="416"/>
      <c r="CB26" s="416"/>
      <c r="CC26" s="417"/>
      <c r="CD26" s="183"/>
      <c r="CE26" s="529"/>
      <c r="CF26" s="529"/>
      <c r="CG26" s="529"/>
      <c r="CH26" s="529"/>
      <c r="CI26" s="529"/>
      <c r="CJ26" s="529"/>
      <c r="CK26" s="529"/>
      <c r="CL26" s="529"/>
      <c r="CM26" s="529"/>
      <c r="CN26" s="529"/>
      <c r="CO26" s="529"/>
      <c r="CP26" s="529"/>
      <c r="CQ26" s="529"/>
      <c r="CR26" s="529"/>
      <c r="CS26" s="530"/>
      <c r="CT26" s="412"/>
      <c r="CU26" s="413"/>
      <c r="CV26" s="413"/>
      <c r="CW26" s="413"/>
      <c r="CX26" s="413"/>
      <c r="CY26" s="413"/>
      <c r="CZ26" s="413"/>
      <c r="DA26" s="414"/>
      <c r="DB26" s="412"/>
      <c r="DC26" s="413"/>
      <c r="DD26" s="413"/>
      <c r="DE26" s="413"/>
      <c r="DF26" s="413"/>
      <c r="DG26" s="413"/>
      <c r="DH26" s="413"/>
      <c r="DI26" s="414"/>
    </row>
    <row r="27" spans="1:113" ht="18.75" customHeight="1" thickBot="1" x14ac:dyDescent="0.2">
      <c r="A27" s="170"/>
      <c r="B27" s="586"/>
      <c r="C27" s="562"/>
      <c r="D27" s="563"/>
      <c r="E27" s="465" t="s">
        <v>185</v>
      </c>
      <c r="F27" s="445"/>
      <c r="G27" s="445"/>
      <c r="H27" s="445"/>
      <c r="I27" s="445"/>
      <c r="J27" s="445"/>
      <c r="K27" s="446"/>
      <c r="L27" s="466">
        <v>1</v>
      </c>
      <c r="M27" s="467"/>
      <c r="N27" s="467"/>
      <c r="O27" s="467"/>
      <c r="P27" s="509"/>
      <c r="Q27" s="466">
        <v>2900</v>
      </c>
      <c r="R27" s="467"/>
      <c r="S27" s="467"/>
      <c r="T27" s="467"/>
      <c r="U27" s="467"/>
      <c r="V27" s="509"/>
      <c r="W27" s="561"/>
      <c r="X27" s="562"/>
      <c r="Y27" s="563"/>
      <c r="Z27" s="465" t="s">
        <v>186</v>
      </c>
      <c r="AA27" s="445"/>
      <c r="AB27" s="445"/>
      <c r="AC27" s="445"/>
      <c r="AD27" s="445"/>
      <c r="AE27" s="445"/>
      <c r="AF27" s="445"/>
      <c r="AG27" s="446"/>
      <c r="AH27" s="466" t="s">
        <v>184</v>
      </c>
      <c r="AI27" s="467"/>
      <c r="AJ27" s="467"/>
      <c r="AK27" s="467"/>
      <c r="AL27" s="509"/>
      <c r="AM27" s="466" t="s">
        <v>129</v>
      </c>
      <c r="AN27" s="467"/>
      <c r="AO27" s="467"/>
      <c r="AP27" s="467"/>
      <c r="AQ27" s="467"/>
      <c r="AR27" s="509"/>
      <c r="AS27" s="466" t="s">
        <v>183</v>
      </c>
      <c r="AT27" s="467"/>
      <c r="AU27" s="467"/>
      <c r="AV27" s="467"/>
      <c r="AW27" s="467"/>
      <c r="AX27" s="468"/>
      <c r="AY27" s="510" t="s">
        <v>187</v>
      </c>
      <c r="AZ27" s="511"/>
      <c r="BA27" s="511"/>
      <c r="BB27" s="511"/>
      <c r="BC27" s="511"/>
      <c r="BD27" s="511"/>
      <c r="BE27" s="511"/>
      <c r="BF27" s="511"/>
      <c r="BG27" s="511"/>
      <c r="BH27" s="511"/>
      <c r="BI27" s="511"/>
      <c r="BJ27" s="511"/>
      <c r="BK27" s="511"/>
      <c r="BL27" s="511"/>
      <c r="BM27" s="512"/>
      <c r="BN27" s="534">
        <v>194274</v>
      </c>
      <c r="BO27" s="535"/>
      <c r="BP27" s="535"/>
      <c r="BQ27" s="535"/>
      <c r="BR27" s="535"/>
      <c r="BS27" s="535"/>
      <c r="BT27" s="535"/>
      <c r="BU27" s="536"/>
      <c r="BV27" s="534">
        <v>194274</v>
      </c>
      <c r="BW27" s="535"/>
      <c r="BX27" s="535"/>
      <c r="BY27" s="535"/>
      <c r="BZ27" s="535"/>
      <c r="CA27" s="535"/>
      <c r="CB27" s="535"/>
      <c r="CC27" s="536"/>
      <c r="CD27" s="185"/>
      <c r="CE27" s="529"/>
      <c r="CF27" s="529"/>
      <c r="CG27" s="529"/>
      <c r="CH27" s="529"/>
      <c r="CI27" s="529"/>
      <c r="CJ27" s="529"/>
      <c r="CK27" s="529"/>
      <c r="CL27" s="529"/>
      <c r="CM27" s="529"/>
      <c r="CN27" s="529"/>
      <c r="CO27" s="529"/>
      <c r="CP27" s="529"/>
      <c r="CQ27" s="529"/>
      <c r="CR27" s="529"/>
      <c r="CS27" s="530"/>
      <c r="CT27" s="412"/>
      <c r="CU27" s="413"/>
      <c r="CV27" s="413"/>
      <c r="CW27" s="413"/>
      <c r="CX27" s="413"/>
      <c r="CY27" s="413"/>
      <c r="CZ27" s="413"/>
      <c r="DA27" s="414"/>
      <c r="DB27" s="412"/>
      <c r="DC27" s="413"/>
      <c r="DD27" s="413"/>
      <c r="DE27" s="413"/>
      <c r="DF27" s="413"/>
      <c r="DG27" s="413"/>
      <c r="DH27" s="413"/>
      <c r="DI27" s="414"/>
    </row>
    <row r="28" spans="1:113" ht="18.75" customHeight="1" x14ac:dyDescent="0.15">
      <c r="A28" s="170"/>
      <c r="B28" s="586"/>
      <c r="C28" s="562"/>
      <c r="D28" s="563"/>
      <c r="E28" s="465" t="s">
        <v>188</v>
      </c>
      <c r="F28" s="445"/>
      <c r="G28" s="445"/>
      <c r="H28" s="445"/>
      <c r="I28" s="445"/>
      <c r="J28" s="445"/>
      <c r="K28" s="446"/>
      <c r="L28" s="466">
        <v>1</v>
      </c>
      <c r="M28" s="467"/>
      <c r="N28" s="467"/>
      <c r="O28" s="467"/>
      <c r="P28" s="509"/>
      <c r="Q28" s="466">
        <v>2200</v>
      </c>
      <c r="R28" s="467"/>
      <c r="S28" s="467"/>
      <c r="T28" s="467"/>
      <c r="U28" s="467"/>
      <c r="V28" s="509"/>
      <c r="W28" s="561"/>
      <c r="X28" s="562"/>
      <c r="Y28" s="563"/>
      <c r="Z28" s="465" t="s">
        <v>189</v>
      </c>
      <c r="AA28" s="445"/>
      <c r="AB28" s="445"/>
      <c r="AC28" s="445"/>
      <c r="AD28" s="445"/>
      <c r="AE28" s="445"/>
      <c r="AF28" s="445"/>
      <c r="AG28" s="446"/>
      <c r="AH28" s="466" t="s">
        <v>140</v>
      </c>
      <c r="AI28" s="467"/>
      <c r="AJ28" s="467"/>
      <c r="AK28" s="467"/>
      <c r="AL28" s="509"/>
      <c r="AM28" s="466" t="s">
        <v>183</v>
      </c>
      <c r="AN28" s="467"/>
      <c r="AO28" s="467"/>
      <c r="AP28" s="467"/>
      <c r="AQ28" s="467"/>
      <c r="AR28" s="509"/>
      <c r="AS28" s="466" t="s">
        <v>130</v>
      </c>
      <c r="AT28" s="467"/>
      <c r="AU28" s="467"/>
      <c r="AV28" s="467"/>
      <c r="AW28" s="467"/>
      <c r="AX28" s="468"/>
      <c r="AY28" s="569" t="s">
        <v>190</v>
      </c>
      <c r="AZ28" s="570"/>
      <c r="BA28" s="570"/>
      <c r="BB28" s="571"/>
      <c r="BC28" s="375" t="s">
        <v>48</v>
      </c>
      <c r="BD28" s="376"/>
      <c r="BE28" s="376"/>
      <c r="BF28" s="376"/>
      <c r="BG28" s="376"/>
      <c r="BH28" s="376"/>
      <c r="BI28" s="376"/>
      <c r="BJ28" s="376"/>
      <c r="BK28" s="376"/>
      <c r="BL28" s="376"/>
      <c r="BM28" s="377"/>
      <c r="BN28" s="378">
        <v>2896840</v>
      </c>
      <c r="BO28" s="379"/>
      <c r="BP28" s="379"/>
      <c r="BQ28" s="379"/>
      <c r="BR28" s="379"/>
      <c r="BS28" s="379"/>
      <c r="BT28" s="379"/>
      <c r="BU28" s="380"/>
      <c r="BV28" s="378">
        <v>2710900</v>
      </c>
      <c r="BW28" s="379"/>
      <c r="BX28" s="379"/>
      <c r="BY28" s="379"/>
      <c r="BZ28" s="379"/>
      <c r="CA28" s="379"/>
      <c r="CB28" s="379"/>
      <c r="CC28" s="380"/>
      <c r="CD28" s="183"/>
      <c r="CE28" s="529"/>
      <c r="CF28" s="529"/>
      <c r="CG28" s="529"/>
      <c r="CH28" s="529"/>
      <c r="CI28" s="529"/>
      <c r="CJ28" s="529"/>
      <c r="CK28" s="529"/>
      <c r="CL28" s="529"/>
      <c r="CM28" s="529"/>
      <c r="CN28" s="529"/>
      <c r="CO28" s="529"/>
      <c r="CP28" s="529"/>
      <c r="CQ28" s="529"/>
      <c r="CR28" s="529"/>
      <c r="CS28" s="530"/>
      <c r="CT28" s="412"/>
      <c r="CU28" s="413"/>
      <c r="CV28" s="413"/>
      <c r="CW28" s="413"/>
      <c r="CX28" s="413"/>
      <c r="CY28" s="413"/>
      <c r="CZ28" s="413"/>
      <c r="DA28" s="414"/>
      <c r="DB28" s="412"/>
      <c r="DC28" s="413"/>
      <c r="DD28" s="413"/>
      <c r="DE28" s="413"/>
      <c r="DF28" s="413"/>
      <c r="DG28" s="413"/>
      <c r="DH28" s="413"/>
      <c r="DI28" s="414"/>
    </row>
    <row r="29" spans="1:113" ht="18.75" customHeight="1" x14ac:dyDescent="0.15">
      <c r="A29" s="170"/>
      <c r="B29" s="586"/>
      <c r="C29" s="562"/>
      <c r="D29" s="563"/>
      <c r="E29" s="465" t="s">
        <v>191</v>
      </c>
      <c r="F29" s="445"/>
      <c r="G29" s="445"/>
      <c r="H29" s="445"/>
      <c r="I29" s="445"/>
      <c r="J29" s="445"/>
      <c r="K29" s="446"/>
      <c r="L29" s="466">
        <v>12</v>
      </c>
      <c r="M29" s="467"/>
      <c r="N29" s="467"/>
      <c r="O29" s="467"/>
      <c r="P29" s="509"/>
      <c r="Q29" s="466">
        <v>1950</v>
      </c>
      <c r="R29" s="467"/>
      <c r="S29" s="467"/>
      <c r="T29" s="467"/>
      <c r="U29" s="467"/>
      <c r="V29" s="509"/>
      <c r="W29" s="564"/>
      <c r="X29" s="565"/>
      <c r="Y29" s="566"/>
      <c r="Z29" s="465" t="s">
        <v>192</v>
      </c>
      <c r="AA29" s="445"/>
      <c r="AB29" s="445"/>
      <c r="AC29" s="445"/>
      <c r="AD29" s="445"/>
      <c r="AE29" s="445"/>
      <c r="AF29" s="445"/>
      <c r="AG29" s="446"/>
      <c r="AH29" s="466">
        <v>137</v>
      </c>
      <c r="AI29" s="467"/>
      <c r="AJ29" s="467"/>
      <c r="AK29" s="467"/>
      <c r="AL29" s="509"/>
      <c r="AM29" s="466">
        <v>386066</v>
      </c>
      <c r="AN29" s="467"/>
      <c r="AO29" s="467"/>
      <c r="AP29" s="467"/>
      <c r="AQ29" s="467"/>
      <c r="AR29" s="509"/>
      <c r="AS29" s="466">
        <v>2818</v>
      </c>
      <c r="AT29" s="467"/>
      <c r="AU29" s="467"/>
      <c r="AV29" s="467"/>
      <c r="AW29" s="467"/>
      <c r="AX29" s="468"/>
      <c r="AY29" s="572"/>
      <c r="AZ29" s="573"/>
      <c r="BA29" s="573"/>
      <c r="BB29" s="574"/>
      <c r="BC29" s="449" t="s">
        <v>193</v>
      </c>
      <c r="BD29" s="450"/>
      <c r="BE29" s="450"/>
      <c r="BF29" s="450"/>
      <c r="BG29" s="450"/>
      <c r="BH29" s="450"/>
      <c r="BI29" s="450"/>
      <c r="BJ29" s="450"/>
      <c r="BK29" s="450"/>
      <c r="BL29" s="450"/>
      <c r="BM29" s="451"/>
      <c r="BN29" s="415">
        <v>428542</v>
      </c>
      <c r="BO29" s="416"/>
      <c r="BP29" s="416"/>
      <c r="BQ29" s="416"/>
      <c r="BR29" s="416"/>
      <c r="BS29" s="416"/>
      <c r="BT29" s="416"/>
      <c r="BU29" s="417"/>
      <c r="BV29" s="415">
        <v>341639</v>
      </c>
      <c r="BW29" s="416"/>
      <c r="BX29" s="416"/>
      <c r="BY29" s="416"/>
      <c r="BZ29" s="416"/>
      <c r="CA29" s="416"/>
      <c r="CB29" s="416"/>
      <c r="CC29" s="417"/>
      <c r="CD29" s="185"/>
      <c r="CE29" s="529"/>
      <c r="CF29" s="529"/>
      <c r="CG29" s="529"/>
      <c r="CH29" s="529"/>
      <c r="CI29" s="529"/>
      <c r="CJ29" s="529"/>
      <c r="CK29" s="529"/>
      <c r="CL29" s="529"/>
      <c r="CM29" s="529"/>
      <c r="CN29" s="529"/>
      <c r="CO29" s="529"/>
      <c r="CP29" s="529"/>
      <c r="CQ29" s="529"/>
      <c r="CR29" s="529"/>
      <c r="CS29" s="530"/>
      <c r="CT29" s="412"/>
      <c r="CU29" s="413"/>
      <c r="CV29" s="413"/>
      <c r="CW29" s="413"/>
      <c r="CX29" s="413"/>
      <c r="CY29" s="413"/>
      <c r="CZ29" s="413"/>
      <c r="DA29" s="414"/>
      <c r="DB29" s="412"/>
      <c r="DC29" s="413"/>
      <c r="DD29" s="413"/>
      <c r="DE29" s="413"/>
      <c r="DF29" s="413"/>
      <c r="DG29" s="413"/>
      <c r="DH29" s="413"/>
      <c r="DI29" s="414"/>
    </row>
    <row r="30" spans="1:113" ht="18.75" customHeight="1" thickBot="1" x14ac:dyDescent="0.2">
      <c r="A30" s="170"/>
      <c r="B30" s="587"/>
      <c r="C30" s="588"/>
      <c r="D30" s="589"/>
      <c r="E30" s="469"/>
      <c r="F30" s="470"/>
      <c r="G30" s="470"/>
      <c r="H30" s="470"/>
      <c r="I30" s="470"/>
      <c r="J30" s="470"/>
      <c r="K30" s="471"/>
      <c r="L30" s="579"/>
      <c r="M30" s="580"/>
      <c r="N30" s="580"/>
      <c r="O30" s="580"/>
      <c r="P30" s="581"/>
      <c r="Q30" s="579"/>
      <c r="R30" s="580"/>
      <c r="S30" s="580"/>
      <c r="T30" s="580"/>
      <c r="U30" s="580"/>
      <c r="V30" s="581"/>
      <c r="W30" s="582" t="s">
        <v>194</v>
      </c>
      <c r="X30" s="583"/>
      <c r="Y30" s="583"/>
      <c r="Z30" s="583"/>
      <c r="AA30" s="583"/>
      <c r="AB30" s="583"/>
      <c r="AC30" s="583"/>
      <c r="AD30" s="583"/>
      <c r="AE30" s="583"/>
      <c r="AF30" s="583"/>
      <c r="AG30" s="584"/>
      <c r="AH30" s="542">
        <v>97.2</v>
      </c>
      <c r="AI30" s="543"/>
      <c r="AJ30" s="543"/>
      <c r="AK30" s="543"/>
      <c r="AL30" s="543"/>
      <c r="AM30" s="543"/>
      <c r="AN30" s="543"/>
      <c r="AO30" s="543"/>
      <c r="AP30" s="543"/>
      <c r="AQ30" s="543"/>
      <c r="AR30" s="543"/>
      <c r="AS30" s="543"/>
      <c r="AT30" s="543"/>
      <c r="AU30" s="543"/>
      <c r="AV30" s="543"/>
      <c r="AW30" s="543"/>
      <c r="AX30" s="545"/>
      <c r="AY30" s="575"/>
      <c r="AZ30" s="576"/>
      <c r="BA30" s="576"/>
      <c r="BB30" s="577"/>
      <c r="BC30" s="531" t="s">
        <v>50</v>
      </c>
      <c r="BD30" s="532"/>
      <c r="BE30" s="532"/>
      <c r="BF30" s="532"/>
      <c r="BG30" s="532"/>
      <c r="BH30" s="532"/>
      <c r="BI30" s="532"/>
      <c r="BJ30" s="532"/>
      <c r="BK30" s="532"/>
      <c r="BL30" s="532"/>
      <c r="BM30" s="533"/>
      <c r="BN30" s="534">
        <v>1278386</v>
      </c>
      <c r="BO30" s="535"/>
      <c r="BP30" s="535"/>
      <c r="BQ30" s="535"/>
      <c r="BR30" s="535"/>
      <c r="BS30" s="535"/>
      <c r="BT30" s="535"/>
      <c r="BU30" s="536"/>
      <c r="BV30" s="534">
        <v>986342</v>
      </c>
      <c r="BW30" s="535"/>
      <c r="BX30" s="535"/>
      <c r="BY30" s="535"/>
      <c r="BZ30" s="535"/>
      <c r="CA30" s="535"/>
      <c r="CB30" s="535"/>
      <c r="CC30" s="536"/>
      <c r="CD30" s="186"/>
      <c r="CE30" s="187"/>
      <c r="CF30" s="187"/>
      <c r="CG30" s="187"/>
      <c r="CH30" s="187"/>
      <c r="CI30" s="187"/>
      <c r="CJ30" s="187"/>
      <c r="CK30" s="187"/>
      <c r="CL30" s="187"/>
      <c r="CM30" s="187"/>
      <c r="CN30" s="187"/>
      <c r="CO30" s="187"/>
      <c r="CP30" s="187"/>
      <c r="CQ30" s="187"/>
      <c r="CR30" s="187"/>
      <c r="CS30" s="188"/>
      <c r="CT30" s="189"/>
      <c r="CU30" s="190"/>
      <c r="CV30" s="190"/>
      <c r="CW30" s="190"/>
      <c r="CX30" s="190"/>
      <c r="CY30" s="190"/>
      <c r="CZ30" s="190"/>
      <c r="DA30" s="191"/>
      <c r="DB30" s="189"/>
      <c r="DC30" s="190"/>
      <c r="DD30" s="190"/>
      <c r="DE30" s="190"/>
      <c r="DF30" s="190"/>
      <c r="DG30" s="190"/>
      <c r="DH30" s="190"/>
      <c r="DI30" s="191"/>
    </row>
    <row r="31" spans="1:113" ht="13.5" customHeight="1" x14ac:dyDescent="0.15">
      <c r="A31" s="170"/>
      <c r="B31" s="192"/>
      <c r="DI31" s="193"/>
    </row>
    <row r="32" spans="1:113" ht="13.5" customHeight="1" x14ac:dyDescent="0.15">
      <c r="A32" s="170"/>
      <c r="B32" s="194"/>
      <c r="C32" s="578" t="s">
        <v>195</v>
      </c>
      <c r="D32" s="578"/>
      <c r="E32" s="578"/>
      <c r="F32" s="578"/>
      <c r="G32" s="578"/>
      <c r="H32" s="578"/>
      <c r="I32" s="578"/>
      <c r="J32" s="578"/>
      <c r="K32" s="578"/>
      <c r="L32" s="578"/>
      <c r="M32" s="578"/>
      <c r="N32" s="578"/>
      <c r="O32" s="578"/>
      <c r="P32" s="578"/>
      <c r="Q32" s="578"/>
      <c r="R32" s="578"/>
      <c r="S32" s="578"/>
      <c r="U32" s="419" t="s">
        <v>196</v>
      </c>
      <c r="V32" s="419"/>
      <c r="W32" s="419"/>
      <c r="X32" s="419"/>
      <c r="Y32" s="419"/>
      <c r="Z32" s="419"/>
      <c r="AA32" s="419"/>
      <c r="AB32" s="419"/>
      <c r="AC32" s="419"/>
      <c r="AD32" s="419"/>
      <c r="AE32" s="419"/>
      <c r="AF32" s="419"/>
      <c r="AG32" s="419"/>
      <c r="AH32" s="419"/>
      <c r="AI32" s="419"/>
      <c r="AJ32" s="419"/>
      <c r="AK32" s="419"/>
      <c r="AM32" s="419" t="s">
        <v>197</v>
      </c>
      <c r="AN32" s="419"/>
      <c r="AO32" s="419"/>
      <c r="AP32" s="419"/>
      <c r="AQ32" s="419"/>
      <c r="AR32" s="419"/>
      <c r="AS32" s="419"/>
      <c r="AT32" s="419"/>
      <c r="AU32" s="419"/>
      <c r="AV32" s="419"/>
      <c r="AW32" s="419"/>
      <c r="AX32" s="419"/>
      <c r="AY32" s="419"/>
      <c r="AZ32" s="419"/>
      <c r="BA32" s="419"/>
      <c r="BB32" s="419"/>
      <c r="BC32" s="419"/>
      <c r="BE32" s="419" t="s">
        <v>198</v>
      </c>
      <c r="BF32" s="419"/>
      <c r="BG32" s="419"/>
      <c r="BH32" s="419"/>
      <c r="BI32" s="419"/>
      <c r="BJ32" s="419"/>
      <c r="BK32" s="419"/>
      <c r="BL32" s="419"/>
      <c r="BM32" s="419"/>
      <c r="BN32" s="419"/>
      <c r="BO32" s="419"/>
      <c r="BP32" s="419"/>
      <c r="BQ32" s="419"/>
      <c r="BR32" s="419"/>
      <c r="BS32" s="419"/>
      <c r="BT32" s="419"/>
      <c r="BU32" s="419"/>
      <c r="BW32" s="419" t="s">
        <v>199</v>
      </c>
      <c r="BX32" s="419"/>
      <c r="BY32" s="419"/>
      <c r="BZ32" s="419"/>
      <c r="CA32" s="419"/>
      <c r="CB32" s="419"/>
      <c r="CC32" s="419"/>
      <c r="CD32" s="419"/>
      <c r="CE32" s="419"/>
      <c r="CF32" s="419"/>
      <c r="CG32" s="419"/>
      <c r="CH32" s="419"/>
      <c r="CI32" s="419"/>
      <c r="CJ32" s="419"/>
      <c r="CK32" s="419"/>
      <c r="CL32" s="419"/>
      <c r="CM32" s="419"/>
      <c r="CO32" s="419" t="s">
        <v>200</v>
      </c>
      <c r="CP32" s="419"/>
      <c r="CQ32" s="419"/>
      <c r="CR32" s="419"/>
      <c r="CS32" s="419"/>
      <c r="CT32" s="419"/>
      <c r="CU32" s="419"/>
      <c r="CV32" s="419"/>
      <c r="CW32" s="419"/>
      <c r="CX32" s="419"/>
      <c r="CY32" s="419"/>
      <c r="CZ32" s="419"/>
      <c r="DA32" s="419"/>
      <c r="DB32" s="419"/>
      <c r="DC32" s="419"/>
      <c r="DD32" s="419"/>
      <c r="DE32" s="419"/>
      <c r="DI32" s="193"/>
    </row>
    <row r="33" spans="1:113" ht="13.5" customHeight="1" x14ac:dyDescent="0.15">
      <c r="A33" s="170"/>
      <c r="B33" s="194"/>
      <c r="C33" s="439" t="s">
        <v>201</v>
      </c>
      <c r="D33" s="439"/>
      <c r="E33" s="404" t="s">
        <v>202</v>
      </c>
      <c r="F33" s="404"/>
      <c r="G33" s="404"/>
      <c r="H33" s="404"/>
      <c r="I33" s="404"/>
      <c r="J33" s="404"/>
      <c r="K33" s="404"/>
      <c r="L33" s="404"/>
      <c r="M33" s="404"/>
      <c r="N33" s="404"/>
      <c r="O33" s="404"/>
      <c r="P33" s="404"/>
      <c r="Q33" s="404"/>
      <c r="R33" s="404"/>
      <c r="S33" s="404"/>
      <c r="T33" s="195"/>
      <c r="U33" s="439" t="s">
        <v>201</v>
      </c>
      <c r="V33" s="439"/>
      <c r="W33" s="404" t="s">
        <v>203</v>
      </c>
      <c r="X33" s="404"/>
      <c r="Y33" s="404"/>
      <c r="Z33" s="404"/>
      <c r="AA33" s="404"/>
      <c r="AB33" s="404"/>
      <c r="AC33" s="404"/>
      <c r="AD33" s="404"/>
      <c r="AE33" s="404"/>
      <c r="AF33" s="404"/>
      <c r="AG33" s="404"/>
      <c r="AH33" s="404"/>
      <c r="AI33" s="404"/>
      <c r="AJ33" s="404"/>
      <c r="AK33" s="404"/>
      <c r="AL33" s="195"/>
      <c r="AM33" s="439" t="s">
        <v>204</v>
      </c>
      <c r="AN33" s="439"/>
      <c r="AO33" s="404" t="s">
        <v>205</v>
      </c>
      <c r="AP33" s="404"/>
      <c r="AQ33" s="404"/>
      <c r="AR33" s="404"/>
      <c r="AS33" s="404"/>
      <c r="AT33" s="404"/>
      <c r="AU33" s="404"/>
      <c r="AV33" s="404"/>
      <c r="AW33" s="404"/>
      <c r="AX33" s="404"/>
      <c r="AY33" s="404"/>
      <c r="AZ33" s="404"/>
      <c r="BA33" s="404"/>
      <c r="BB33" s="404"/>
      <c r="BC33" s="404"/>
      <c r="BD33" s="196"/>
      <c r="BE33" s="404" t="s">
        <v>206</v>
      </c>
      <c r="BF33" s="404"/>
      <c r="BG33" s="404" t="s">
        <v>207</v>
      </c>
      <c r="BH33" s="404"/>
      <c r="BI33" s="404"/>
      <c r="BJ33" s="404"/>
      <c r="BK33" s="404"/>
      <c r="BL33" s="404"/>
      <c r="BM33" s="404"/>
      <c r="BN33" s="404"/>
      <c r="BO33" s="404"/>
      <c r="BP33" s="404"/>
      <c r="BQ33" s="404"/>
      <c r="BR33" s="404"/>
      <c r="BS33" s="404"/>
      <c r="BT33" s="404"/>
      <c r="BU33" s="404"/>
      <c r="BV33" s="196"/>
      <c r="BW33" s="439" t="s">
        <v>206</v>
      </c>
      <c r="BX33" s="439"/>
      <c r="BY33" s="404" t="s">
        <v>208</v>
      </c>
      <c r="BZ33" s="404"/>
      <c r="CA33" s="404"/>
      <c r="CB33" s="404"/>
      <c r="CC33" s="404"/>
      <c r="CD33" s="404"/>
      <c r="CE33" s="404"/>
      <c r="CF33" s="404"/>
      <c r="CG33" s="404"/>
      <c r="CH33" s="404"/>
      <c r="CI33" s="404"/>
      <c r="CJ33" s="404"/>
      <c r="CK33" s="404"/>
      <c r="CL33" s="404"/>
      <c r="CM33" s="404"/>
      <c r="CN33" s="195"/>
      <c r="CO33" s="439" t="s">
        <v>209</v>
      </c>
      <c r="CP33" s="439"/>
      <c r="CQ33" s="404" t="s">
        <v>210</v>
      </c>
      <c r="CR33" s="404"/>
      <c r="CS33" s="404"/>
      <c r="CT33" s="404"/>
      <c r="CU33" s="404"/>
      <c r="CV33" s="404"/>
      <c r="CW33" s="404"/>
      <c r="CX33" s="404"/>
      <c r="CY33" s="404"/>
      <c r="CZ33" s="404"/>
      <c r="DA33" s="404"/>
      <c r="DB33" s="404"/>
      <c r="DC33" s="404"/>
      <c r="DD33" s="404"/>
      <c r="DE33" s="404"/>
      <c r="DF33" s="195"/>
      <c r="DG33" s="604" t="s">
        <v>211</v>
      </c>
      <c r="DH33" s="604"/>
      <c r="DI33" s="197"/>
    </row>
    <row r="34" spans="1:113" ht="32.25" customHeight="1" x14ac:dyDescent="0.15">
      <c r="A34" s="170"/>
      <c r="B34" s="194"/>
      <c r="C34" s="605">
        <f>IF(E34="","",1)</f>
        <v>1</v>
      </c>
      <c r="D34" s="605"/>
      <c r="E34" s="606" t="str">
        <f>IF('各会計、関係団体の財政状況及び健全化判断比率'!B7="","",'各会計、関係団体の財政状況及び健全化判断比率'!B7)</f>
        <v>一般会計</v>
      </c>
      <c r="F34" s="606"/>
      <c r="G34" s="606"/>
      <c r="H34" s="606"/>
      <c r="I34" s="606"/>
      <c r="J34" s="606"/>
      <c r="K34" s="606"/>
      <c r="L34" s="606"/>
      <c r="M34" s="606"/>
      <c r="N34" s="606"/>
      <c r="O34" s="606"/>
      <c r="P34" s="606"/>
      <c r="Q34" s="606"/>
      <c r="R34" s="606"/>
      <c r="S34" s="606"/>
      <c r="T34" s="170"/>
      <c r="U34" s="605">
        <f>IF(W34="","",MAX(C34:D43)+1)</f>
        <v>4</v>
      </c>
      <c r="V34" s="605"/>
      <c r="W34" s="606" t="str">
        <f>IF('各会計、関係団体の財政状況及び健全化判断比率'!B28="","",'各会計、関係団体の財政状況及び健全化判断比率'!B28)</f>
        <v>御代田町国民健康保険事業勘定特別会計</v>
      </c>
      <c r="X34" s="606"/>
      <c r="Y34" s="606"/>
      <c r="Z34" s="606"/>
      <c r="AA34" s="606"/>
      <c r="AB34" s="606"/>
      <c r="AC34" s="606"/>
      <c r="AD34" s="606"/>
      <c r="AE34" s="606"/>
      <c r="AF34" s="606"/>
      <c r="AG34" s="606"/>
      <c r="AH34" s="606"/>
      <c r="AI34" s="606"/>
      <c r="AJ34" s="606"/>
      <c r="AK34" s="606"/>
      <c r="AL34" s="170"/>
      <c r="AM34" s="605">
        <f>IF(AO34="","",MAX(C34:D43,U34:V43)+1)</f>
        <v>7</v>
      </c>
      <c r="AN34" s="605"/>
      <c r="AO34" s="606" t="str">
        <f>IF('各会計、関係団体の財政状況及び健全化判断比率'!B31="","",'各会計、関係団体の財政状況及び健全化判断比率'!B31)</f>
        <v>御代田小沼水道事業会計</v>
      </c>
      <c r="AP34" s="606"/>
      <c r="AQ34" s="606"/>
      <c r="AR34" s="606"/>
      <c r="AS34" s="606"/>
      <c r="AT34" s="606"/>
      <c r="AU34" s="606"/>
      <c r="AV34" s="606"/>
      <c r="AW34" s="606"/>
      <c r="AX34" s="606"/>
      <c r="AY34" s="606"/>
      <c r="AZ34" s="606"/>
      <c r="BA34" s="606"/>
      <c r="BB34" s="606"/>
      <c r="BC34" s="606"/>
      <c r="BD34" s="170"/>
      <c r="BE34" s="605">
        <f>IF(BG34="","",MAX(C34:D43,U34:V43,AM34:AN43)+1)</f>
        <v>8</v>
      </c>
      <c r="BF34" s="605"/>
      <c r="BG34" s="606" t="str">
        <f>IF('各会計、関係団体の財政状況及び健全化判断比率'!B32="","",'各会計、関係団体の財政状況及び健全化判断比率'!B32)</f>
        <v>御代田町公共下水道事業特別会計</v>
      </c>
      <c r="BH34" s="606"/>
      <c r="BI34" s="606"/>
      <c r="BJ34" s="606"/>
      <c r="BK34" s="606"/>
      <c r="BL34" s="606"/>
      <c r="BM34" s="606"/>
      <c r="BN34" s="606"/>
      <c r="BO34" s="606"/>
      <c r="BP34" s="606"/>
      <c r="BQ34" s="606"/>
      <c r="BR34" s="606"/>
      <c r="BS34" s="606"/>
      <c r="BT34" s="606"/>
      <c r="BU34" s="606"/>
      <c r="BV34" s="170"/>
      <c r="BW34" s="605">
        <f>IF(BY34="","",MAX(C34:D43,U34:V43,AM34:AN43,BE34:BF43)+1)</f>
        <v>11</v>
      </c>
      <c r="BX34" s="605"/>
      <c r="BY34" s="606" t="str">
        <f>IF('各会計、関係団体の財政状況及び健全化判断比率'!B68="","",'各会計、関係団体の財政状況及び健全化判断比率'!B68)</f>
        <v>長野県後期高齢者医療広域連合　一般会計</v>
      </c>
      <c r="BZ34" s="606"/>
      <c r="CA34" s="606"/>
      <c r="CB34" s="606"/>
      <c r="CC34" s="606"/>
      <c r="CD34" s="606"/>
      <c r="CE34" s="606"/>
      <c r="CF34" s="606"/>
      <c r="CG34" s="606"/>
      <c r="CH34" s="606"/>
      <c r="CI34" s="606"/>
      <c r="CJ34" s="606"/>
      <c r="CK34" s="606"/>
      <c r="CL34" s="606"/>
      <c r="CM34" s="606"/>
      <c r="CN34" s="170"/>
      <c r="CO34" s="605" t="str">
        <f>IF(CQ34="","",MAX(C34:D43,U34:V43,AM34:AN43,BE34:BF43,BW34:BX43)+1)</f>
        <v/>
      </c>
      <c r="CP34" s="605"/>
      <c r="CQ34" s="606" t="str">
        <f>IF('各会計、関係団体の財政状況及び健全化判断比率'!BS7="","",'各会計、関係団体の財政状況及び健全化判断比率'!BS7)</f>
        <v/>
      </c>
      <c r="CR34" s="606"/>
      <c r="CS34" s="606"/>
      <c r="CT34" s="606"/>
      <c r="CU34" s="606"/>
      <c r="CV34" s="606"/>
      <c r="CW34" s="606"/>
      <c r="CX34" s="606"/>
      <c r="CY34" s="606"/>
      <c r="CZ34" s="606"/>
      <c r="DA34" s="606"/>
      <c r="DB34" s="606"/>
      <c r="DC34" s="606"/>
      <c r="DD34" s="606"/>
      <c r="DE34" s="606"/>
      <c r="DG34" s="607" t="str">
        <f>IF('各会計、関係団体の財政状況及び健全化判断比率'!BR7="","",'各会計、関係団体の財政状況及び健全化判断比率'!BR7)</f>
        <v/>
      </c>
      <c r="DH34" s="607"/>
      <c r="DI34" s="197"/>
    </row>
    <row r="35" spans="1:113" ht="32.25" customHeight="1" x14ac:dyDescent="0.15">
      <c r="A35" s="170"/>
      <c r="B35" s="194"/>
      <c r="C35" s="605">
        <f>IF(E35="","",C34+1)</f>
        <v>2</v>
      </c>
      <c r="D35" s="605"/>
      <c r="E35" s="606" t="str">
        <f>IF('各会計、関係団体の財政状況及び健全化判断比率'!B8="","",'各会計、関係団体の財政状況及び健全化判断比率'!B8)</f>
        <v>小沼地区財産管理特別会計</v>
      </c>
      <c r="F35" s="606"/>
      <c r="G35" s="606"/>
      <c r="H35" s="606"/>
      <c r="I35" s="606"/>
      <c r="J35" s="606"/>
      <c r="K35" s="606"/>
      <c r="L35" s="606"/>
      <c r="M35" s="606"/>
      <c r="N35" s="606"/>
      <c r="O35" s="606"/>
      <c r="P35" s="606"/>
      <c r="Q35" s="606"/>
      <c r="R35" s="606"/>
      <c r="S35" s="606"/>
      <c r="T35" s="170"/>
      <c r="U35" s="605">
        <f>IF(W35="","",U34+1)</f>
        <v>5</v>
      </c>
      <c r="V35" s="605"/>
      <c r="W35" s="606" t="str">
        <f>IF('各会計、関係団体の財政状況及び健全化判断比率'!B29="","",'各会計、関係団体の財政状況及び健全化判断比率'!B29)</f>
        <v>御代田町介護保険事業勘定特別会計</v>
      </c>
      <c r="X35" s="606"/>
      <c r="Y35" s="606"/>
      <c r="Z35" s="606"/>
      <c r="AA35" s="606"/>
      <c r="AB35" s="606"/>
      <c r="AC35" s="606"/>
      <c r="AD35" s="606"/>
      <c r="AE35" s="606"/>
      <c r="AF35" s="606"/>
      <c r="AG35" s="606"/>
      <c r="AH35" s="606"/>
      <c r="AI35" s="606"/>
      <c r="AJ35" s="606"/>
      <c r="AK35" s="606"/>
      <c r="AL35" s="170"/>
      <c r="AM35" s="605" t="str">
        <f t="shared" ref="AM35:AM43" si="0">IF(AO35="","",AM34+1)</f>
        <v/>
      </c>
      <c r="AN35" s="605"/>
      <c r="AO35" s="606"/>
      <c r="AP35" s="606"/>
      <c r="AQ35" s="606"/>
      <c r="AR35" s="606"/>
      <c r="AS35" s="606"/>
      <c r="AT35" s="606"/>
      <c r="AU35" s="606"/>
      <c r="AV35" s="606"/>
      <c r="AW35" s="606"/>
      <c r="AX35" s="606"/>
      <c r="AY35" s="606"/>
      <c r="AZ35" s="606"/>
      <c r="BA35" s="606"/>
      <c r="BB35" s="606"/>
      <c r="BC35" s="606"/>
      <c r="BD35" s="170"/>
      <c r="BE35" s="605">
        <f t="shared" ref="BE35:BE43" si="1">IF(BG35="","",BE34+1)</f>
        <v>9</v>
      </c>
      <c r="BF35" s="605"/>
      <c r="BG35" s="606" t="str">
        <f>IF('各会計、関係団体の財政状況及び健全化判断比率'!B33="","",'各会計、関係団体の財政状況及び健全化判断比率'!B33)</f>
        <v>御代田町農業集落排水事業特別会計</v>
      </c>
      <c r="BH35" s="606"/>
      <c r="BI35" s="606"/>
      <c r="BJ35" s="606"/>
      <c r="BK35" s="606"/>
      <c r="BL35" s="606"/>
      <c r="BM35" s="606"/>
      <c r="BN35" s="606"/>
      <c r="BO35" s="606"/>
      <c r="BP35" s="606"/>
      <c r="BQ35" s="606"/>
      <c r="BR35" s="606"/>
      <c r="BS35" s="606"/>
      <c r="BT35" s="606"/>
      <c r="BU35" s="606"/>
      <c r="BV35" s="170"/>
      <c r="BW35" s="605">
        <f t="shared" ref="BW35:BW43" si="2">IF(BY35="","",BW34+1)</f>
        <v>12</v>
      </c>
      <c r="BX35" s="605"/>
      <c r="BY35" s="606" t="str">
        <f>IF('各会計、関係団体の財政状況及び健全化判断比率'!B69="","",'各会計、関係団体の財政状況及び健全化判断比率'!B69)</f>
        <v>長野県後期高齢者医療広域連合　後期高齢者医療特別会計</v>
      </c>
      <c r="BZ35" s="606"/>
      <c r="CA35" s="606"/>
      <c r="CB35" s="606"/>
      <c r="CC35" s="606"/>
      <c r="CD35" s="606"/>
      <c r="CE35" s="606"/>
      <c r="CF35" s="606"/>
      <c r="CG35" s="606"/>
      <c r="CH35" s="606"/>
      <c r="CI35" s="606"/>
      <c r="CJ35" s="606"/>
      <c r="CK35" s="606"/>
      <c r="CL35" s="606"/>
      <c r="CM35" s="606"/>
      <c r="CN35" s="170"/>
      <c r="CO35" s="605" t="str">
        <f t="shared" ref="CO35:CO43" si="3">IF(CQ35="","",CO34+1)</f>
        <v/>
      </c>
      <c r="CP35" s="605"/>
      <c r="CQ35" s="606" t="str">
        <f>IF('各会計、関係団体の財政状況及び健全化判断比率'!BS8="","",'各会計、関係団体の財政状況及び健全化判断比率'!BS8)</f>
        <v/>
      </c>
      <c r="CR35" s="606"/>
      <c r="CS35" s="606"/>
      <c r="CT35" s="606"/>
      <c r="CU35" s="606"/>
      <c r="CV35" s="606"/>
      <c r="CW35" s="606"/>
      <c r="CX35" s="606"/>
      <c r="CY35" s="606"/>
      <c r="CZ35" s="606"/>
      <c r="DA35" s="606"/>
      <c r="DB35" s="606"/>
      <c r="DC35" s="606"/>
      <c r="DD35" s="606"/>
      <c r="DE35" s="606"/>
      <c r="DG35" s="607" t="str">
        <f>IF('各会計、関係団体の財政状況及び健全化判断比率'!BR8="","",'各会計、関係団体の財政状況及び健全化判断比率'!BR8)</f>
        <v/>
      </c>
      <c r="DH35" s="607"/>
      <c r="DI35" s="197"/>
    </row>
    <row r="36" spans="1:113" ht="32.25" customHeight="1" x14ac:dyDescent="0.15">
      <c r="A36" s="170"/>
      <c r="B36" s="194"/>
      <c r="C36" s="605">
        <f>IF(E36="","",C35+1)</f>
        <v>3</v>
      </c>
      <c r="D36" s="605"/>
      <c r="E36" s="606" t="str">
        <f>IF('各会計、関係団体の財政状況及び健全化判断比率'!B9="","",'各会計、関係団体の財政状況及び健全化判断比率'!B9)</f>
        <v>御代田町住宅新築資金等貸付事業特別会計</v>
      </c>
      <c r="F36" s="606"/>
      <c r="G36" s="606"/>
      <c r="H36" s="606"/>
      <c r="I36" s="606"/>
      <c r="J36" s="606"/>
      <c r="K36" s="606"/>
      <c r="L36" s="606"/>
      <c r="M36" s="606"/>
      <c r="N36" s="606"/>
      <c r="O36" s="606"/>
      <c r="P36" s="606"/>
      <c r="Q36" s="606"/>
      <c r="R36" s="606"/>
      <c r="S36" s="606"/>
      <c r="T36" s="170"/>
      <c r="U36" s="605">
        <f t="shared" ref="U36:U43" si="4">IF(W36="","",U35+1)</f>
        <v>6</v>
      </c>
      <c r="V36" s="605"/>
      <c r="W36" s="606" t="str">
        <f>IF('各会計、関係団体の財政状況及び健全化判断比率'!B30="","",'各会計、関係団体の財政状況及び健全化判断比率'!B30)</f>
        <v>御代田町後期高齢者医療特別会計</v>
      </c>
      <c r="X36" s="606"/>
      <c r="Y36" s="606"/>
      <c r="Z36" s="606"/>
      <c r="AA36" s="606"/>
      <c r="AB36" s="606"/>
      <c r="AC36" s="606"/>
      <c r="AD36" s="606"/>
      <c r="AE36" s="606"/>
      <c r="AF36" s="606"/>
      <c r="AG36" s="606"/>
      <c r="AH36" s="606"/>
      <c r="AI36" s="606"/>
      <c r="AJ36" s="606"/>
      <c r="AK36" s="606"/>
      <c r="AL36" s="170"/>
      <c r="AM36" s="605" t="str">
        <f t="shared" si="0"/>
        <v/>
      </c>
      <c r="AN36" s="605"/>
      <c r="AO36" s="606"/>
      <c r="AP36" s="606"/>
      <c r="AQ36" s="606"/>
      <c r="AR36" s="606"/>
      <c r="AS36" s="606"/>
      <c r="AT36" s="606"/>
      <c r="AU36" s="606"/>
      <c r="AV36" s="606"/>
      <c r="AW36" s="606"/>
      <c r="AX36" s="606"/>
      <c r="AY36" s="606"/>
      <c r="AZ36" s="606"/>
      <c r="BA36" s="606"/>
      <c r="BB36" s="606"/>
      <c r="BC36" s="606"/>
      <c r="BD36" s="170"/>
      <c r="BE36" s="605">
        <f t="shared" si="1"/>
        <v>10</v>
      </c>
      <c r="BF36" s="605"/>
      <c r="BG36" s="606" t="str">
        <f>IF('各会計、関係団体の財政状況及び健全化判断比率'!B34="","",'各会計、関係団体の財政状況及び健全化判断比率'!B34)</f>
        <v>御代田町個別排水処理施設整備事業特別会計</v>
      </c>
      <c r="BH36" s="606"/>
      <c r="BI36" s="606"/>
      <c r="BJ36" s="606"/>
      <c r="BK36" s="606"/>
      <c r="BL36" s="606"/>
      <c r="BM36" s="606"/>
      <c r="BN36" s="606"/>
      <c r="BO36" s="606"/>
      <c r="BP36" s="606"/>
      <c r="BQ36" s="606"/>
      <c r="BR36" s="606"/>
      <c r="BS36" s="606"/>
      <c r="BT36" s="606"/>
      <c r="BU36" s="606"/>
      <c r="BV36" s="170"/>
      <c r="BW36" s="605">
        <f t="shared" si="2"/>
        <v>13</v>
      </c>
      <c r="BX36" s="605"/>
      <c r="BY36" s="606" t="str">
        <f>IF('各会計、関係団体の財政状況及び健全化判断比率'!B70="","",'各会計、関係団体の財政状況及び健全化判断比率'!B70)</f>
        <v>佐久水道企業団</v>
      </c>
      <c r="BZ36" s="606"/>
      <c r="CA36" s="606"/>
      <c r="CB36" s="606"/>
      <c r="CC36" s="606"/>
      <c r="CD36" s="606"/>
      <c r="CE36" s="606"/>
      <c r="CF36" s="606"/>
      <c r="CG36" s="606"/>
      <c r="CH36" s="606"/>
      <c r="CI36" s="606"/>
      <c r="CJ36" s="606"/>
      <c r="CK36" s="606"/>
      <c r="CL36" s="606"/>
      <c r="CM36" s="606"/>
      <c r="CN36" s="170"/>
      <c r="CO36" s="605" t="str">
        <f t="shared" si="3"/>
        <v/>
      </c>
      <c r="CP36" s="605"/>
      <c r="CQ36" s="606" t="str">
        <f>IF('各会計、関係団体の財政状況及び健全化判断比率'!BS9="","",'各会計、関係団体の財政状況及び健全化判断比率'!BS9)</f>
        <v/>
      </c>
      <c r="CR36" s="606"/>
      <c r="CS36" s="606"/>
      <c r="CT36" s="606"/>
      <c r="CU36" s="606"/>
      <c r="CV36" s="606"/>
      <c r="CW36" s="606"/>
      <c r="CX36" s="606"/>
      <c r="CY36" s="606"/>
      <c r="CZ36" s="606"/>
      <c r="DA36" s="606"/>
      <c r="DB36" s="606"/>
      <c r="DC36" s="606"/>
      <c r="DD36" s="606"/>
      <c r="DE36" s="606"/>
      <c r="DG36" s="607" t="str">
        <f>IF('各会計、関係団体の財政状況及び健全化判断比率'!BR9="","",'各会計、関係団体の財政状況及び健全化判断比率'!BR9)</f>
        <v/>
      </c>
      <c r="DH36" s="607"/>
      <c r="DI36" s="197"/>
    </row>
    <row r="37" spans="1:113" ht="32.25" customHeight="1" x14ac:dyDescent="0.15">
      <c r="A37" s="170"/>
      <c r="B37" s="194"/>
      <c r="C37" s="605" t="str">
        <f>IF(E37="","",C36+1)</f>
        <v/>
      </c>
      <c r="D37" s="605"/>
      <c r="E37" s="606" t="str">
        <f>IF('各会計、関係団体の財政状況及び健全化判断比率'!B10="","",'各会計、関係団体の財政状況及び健全化判断比率'!B10)</f>
        <v/>
      </c>
      <c r="F37" s="606"/>
      <c r="G37" s="606"/>
      <c r="H37" s="606"/>
      <c r="I37" s="606"/>
      <c r="J37" s="606"/>
      <c r="K37" s="606"/>
      <c r="L37" s="606"/>
      <c r="M37" s="606"/>
      <c r="N37" s="606"/>
      <c r="O37" s="606"/>
      <c r="P37" s="606"/>
      <c r="Q37" s="606"/>
      <c r="R37" s="606"/>
      <c r="S37" s="606"/>
      <c r="T37" s="170"/>
      <c r="U37" s="605" t="str">
        <f t="shared" si="4"/>
        <v/>
      </c>
      <c r="V37" s="605"/>
      <c r="W37" s="606"/>
      <c r="X37" s="606"/>
      <c r="Y37" s="606"/>
      <c r="Z37" s="606"/>
      <c r="AA37" s="606"/>
      <c r="AB37" s="606"/>
      <c r="AC37" s="606"/>
      <c r="AD37" s="606"/>
      <c r="AE37" s="606"/>
      <c r="AF37" s="606"/>
      <c r="AG37" s="606"/>
      <c r="AH37" s="606"/>
      <c r="AI37" s="606"/>
      <c r="AJ37" s="606"/>
      <c r="AK37" s="606"/>
      <c r="AL37" s="170"/>
      <c r="AM37" s="605" t="str">
        <f t="shared" si="0"/>
        <v/>
      </c>
      <c r="AN37" s="605"/>
      <c r="AO37" s="606"/>
      <c r="AP37" s="606"/>
      <c r="AQ37" s="606"/>
      <c r="AR37" s="606"/>
      <c r="AS37" s="606"/>
      <c r="AT37" s="606"/>
      <c r="AU37" s="606"/>
      <c r="AV37" s="606"/>
      <c r="AW37" s="606"/>
      <c r="AX37" s="606"/>
      <c r="AY37" s="606"/>
      <c r="AZ37" s="606"/>
      <c r="BA37" s="606"/>
      <c r="BB37" s="606"/>
      <c r="BC37" s="606"/>
      <c r="BD37" s="170"/>
      <c r="BE37" s="605" t="str">
        <f t="shared" si="1"/>
        <v/>
      </c>
      <c r="BF37" s="605"/>
      <c r="BG37" s="606"/>
      <c r="BH37" s="606"/>
      <c r="BI37" s="606"/>
      <c r="BJ37" s="606"/>
      <c r="BK37" s="606"/>
      <c r="BL37" s="606"/>
      <c r="BM37" s="606"/>
      <c r="BN37" s="606"/>
      <c r="BO37" s="606"/>
      <c r="BP37" s="606"/>
      <c r="BQ37" s="606"/>
      <c r="BR37" s="606"/>
      <c r="BS37" s="606"/>
      <c r="BT37" s="606"/>
      <c r="BU37" s="606"/>
      <c r="BV37" s="170"/>
      <c r="BW37" s="605">
        <f t="shared" si="2"/>
        <v>14</v>
      </c>
      <c r="BX37" s="605"/>
      <c r="BY37" s="606" t="str">
        <f>IF('各会計、関係団体の財政状況及び健全化判断比率'!B71="","",'各会計、関係団体の財政状況及び健全化判断比率'!B71)</f>
        <v>浅麓水道企業団</v>
      </c>
      <c r="BZ37" s="606"/>
      <c r="CA37" s="606"/>
      <c r="CB37" s="606"/>
      <c r="CC37" s="606"/>
      <c r="CD37" s="606"/>
      <c r="CE37" s="606"/>
      <c r="CF37" s="606"/>
      <c r="CG37" s="606"/>
      <c r="CH37" s="606"/>
      <c r="CI37" s="606"/>
      <c r="CJ37" s="606"/>
      <c r="CK37" s="606"/>
      <c r="CL37" s="606"/>
      <c r="CM37" s="606"/>
      <c r="CN37" s="170"/>
      <c r="CO37" s="605" t="str">
        <f t="shared" si="3"/>
        <v/>
      </c>
      <c r="CP37" s="605"/>
      <c r="CQ37" s="606" t="str">
        <f>IF('各会計、関係団体の財政状況及び健全化判断比率'!BS10="","",'各会計、関係団体の財政状況及び健全化判断比率'!BS10)</f>
        <v/>
      </c>
      <c r="CR37" s="606"/>
      <c r="CS37" s="606"/>
      <c r="CT37" s="606"/>
      <c r="CU37" s="606"/>
      <c r="CV37" s="606"/>
      <c r="CW37" s="606"/>
      <c r="CX37" s="606"/>
      <c r="CY37" s="606"/>
      <c r="CZ37" s="606"/>
      <c r="DA37" s="606"/>
      <c r="DB37" s="606"/>
      <c r="DC37" s="606"/>
      <c r="DD37" s="606"/>
      <c r="DE37" s="606"/>
      <c r="DG37" s="607" t="str">
        <f>IF('各会計、関係団体の財政状況及び健全化判断比率'!BR10="","",'各会計、関係団体の財政状況及び健全化判断比率'!BR10)</f>
        <v/>
      </c>
      <c r="DH37" s="607"/>
      <c r="DI37" s="197"/>
    </row>
    <row r="38" spans="1:113" ht="32.25" customHeight="1" x14ac:dyDescent="0.15">
      <c r="A38" s="170"/>
      <c r="B38" s="194"/>
      <c r="C38" s="605" t="str">
        <f t="shared" ref="C38:C43" si="5">IF(E38="","",C37+1)</f>
        <v/>
      </c>
      <c r="D38" s="605"/>
      <c r="E38" s="606" t="str">
        <f>IF('各会計、関係団体の財政状況及び健全化判断比率'!B11="","",'各会計、関係団体の財政状況及び健全化判断比率'!B11)</f>
        <v/>
      </c>
      <c r="F38" s="606"/>
      <c r="G38" s="606"/>
      <c r="H38" s="606"/>
      <c r="I38" s="606"/>
      <c r="J38" s="606"/>
      <c r="K38" s="606"/>
      <c r="L38" s="606"/>
      <c r="M38" s="606"/>
      <c r="N38" s="606"/>
      <c r="O38" s="606"/>
      <c r="P38" s="606"/>
      <c r="Q38" s="606"/>
      <c r="R38" s="606"/>
      <c r="S38" s="606"/>
      <c r="T38" s="170"/>
      <c r="U38" s="605" t="str">
        <f t="shared" si="4"/>
        <v/>
      </c>
      <c r="V38" s="605"/>
      <c r="W38" s="606"/>
      <c r="X38" s="606"/>
      <c r="Y38" s="606"/>
      <c r="Z38" s="606"/>
      <c r="AA38" s="606"/>
      <c r="AB38" s="606"/>
      <c r="AC38" s="606"/>
      <c r="AD38" s="606"/>
      <c r="AE38" s="606"/>
      <c r="AF38" s="606"/>
      <c r="AG38" s="606"/>
      <c r="AH38" s="606"/>
      <c r="AI38" s="606"/>
      <c r="AJ38" s="606"/>
      <c r="AK38" s="606"/>
      <c r="AL38" s="170"/>
      <c r="AM38" s="605" t="str">
        <f t="shared" si="0"/>
        <v/>
      </c>
      <c r="AN38" s="605"/>
      <c r="AO38" s="606"/>
      <c r="AP38" s="606"/>
      <c r="AQ38" s="606"/>
      <c r="AR38" s="606"/>
      <c r="AS38" s="606"/>
      <c r="AT38" s="606"/>
      <c r="AU38" s="606"/>
      <c r="AV38" s="606"/>
      <c r="AW38" s="606"/>
      <c r="AX38" s="606"/>
      <c r="AY38" s="606"/>
      <c r="AZ38" s="606"/>
      <c r="BA38" s="606"/>
      <c r="BB38" s="606"/>
      <c r="BC38" s="606"/>
      <c r="BD38" s="170"/>
      <c r="BE38" s="605" t="str">
        <f t="shared" si="1"/>
        <v/>
      </c>
      <c r="BF38" s="605"/>
      <c r="BG38" s="606"/>
      <c r="BH38" s="606"/>
      <c r="BI38" s="606"/>
      <c r="BJ38" s="606"/>
      <c r="BK38" s="606"/>
      <c r="BL38" s="606"/>
      <c r="BM38" s="606"/>
      <c r="BN38" s="606"/>
      <c r="BO38" s="606"/>
      <c r="BP38" s="606"/>
      <c r="BQ38" s="606"/>
      <c r="BR38" s="606"/>
      <c r="BS38" s="606"/>
      <c r="BT38" s="606"/>
      <c r="BU38" s="606"/>
      <c r="BV38" s="170"/>
      <c r="BW38" s="605">
        <f t="shared" si="2"/>
        <v>15</v>
      </c>
      <c r="BX38" s="605"/>
      <c r="BY38" s="606" t="str">
        <f>IF('各会計、関係団体の財政状況及び健全化判断比率'!B72="","",'各会計、関係団体の財政状況及び健全化判断比率'!B72)</f>
        <v>佐久市・北佐久郡環境施設組合</v>
      </c>
      <c r="BZ38" s="606"/>
      <c r="CA38" s="606"/>
      <c r="CB38" s="606"/>
      <c r="CC38" s="606"/>
      <c r="CD38" s="606"/>
      <c r="CE38" s="606"/>
      <c r="CF38" s="606"/>
      <c r="CG38" s="606"/>
      <c r="CH38" s="606"/>
      <c r="CI38" s="606"/>
      <c r="CJ38" s="606"/>
      <c r="CK38" s="606"/>
      <c r="CL38" s="606"/>
      <c r="CM38" s="606"/>
      <c r="CN38" s="170"/>
      <c r="CO38" s="605" t="str">
        <f t="shared" si="3"/>
        <v/>
      </c>
      <c r="CP38" s="605"/>
      <c r="CQ38" s="606" t="str">
        <f>IF('各会計、関係団体の財政状況及び健全化判断比率'!BS11="","",'各会計、関係団体の財政状況及び健全化判断比率'!BS11)</f>
        <v/>
      </c>
      <c r="CR38" s="606"/>
      <c r="CS38" s="606"/>
      <c r="CT38" s="606"/>
      <c r="CU38" s="606"/>
      <c r="CV38" s="606"/>
      <c r="CW38" s="606"/>
      <c r="CX38" s="606"/>
      <c r="CY38" s="606"/>
      <c r="CZ38" s="606"/>
      <c r="DA38" s="606"/>
      <c r="DB38" s="606"/>
      <c r="DC38" s="606"/>
      <c r="DD38" s="606"/>
      <c r="DE38" s="606"/>
      <c r="DG38" s="607" t="str">
        <f>IF('各会計、関係団体の財政状況及び健全化判断比率'!BR11="","",'各会計、関係団体の財政状況及び健全化判断比率'!BR11)</f>
        <v/>
      </c>
      <c r="DH38" s="607"/>
      <c r="DI38" s="197"/>
    </row>
    <row r="39" spans="1:113" ht="32.25" customHeight="1" x14ac:dyDescent="0.15">
      <c r="A39" s="170"/>
      <c r="B39" s="194"/>
      <c r="C39" s="605" t="str">
        <f t="shared" si="5"/>
        <v/>
      </c>
      <c r="D39" s="605"/>
      <c r="E39" s="606" t="str">
        <f>IF('各会計、関係団体の財政状況及び健全化判断比率'!B12="","",'各会計、関係団体の財政状況及び健全化判断比率'!B12)</f>
        <v/>
      </c>
      <c r="F39" s="606"/>
      <c r="G39" s="606"/>
      <c r="H39" s="606"/>
      <c r="I39" s="606"/>
      <c r="J39" s="606"/>
      <c r="K39" s="606"/>
      <c r="L39" s="606"/>
      <c r="M39" s="606"/>
      <c r="N39" s="606"/>
      <c r="O39" s="606"/>
      <c r="P39" s="606"/>
      <c r="Q39" s="606"/>
      <c r="R39" s="606"/>
      <c r="S39" s="606"/>
      <c r="T39" s="170"/>
      <c r="U39" s="605" t="str">
        <f t="shared" si="4"/>
        <v/>
      </c>
      <c r="V39" s="605"/>
      <c r="W39" s="606"/>
      <c r="X39" s="606"/>
      <c r="Y39" s="606"/>
      <c r="Z39" s="606"/>
      <c r="AA39" s="606"/>
      <c r="AB39" s="606"/>
      <c r="AC39" s="606"/>
      <c r="AD39" s="606"/>
      <c r="AE39" s="606"/>
      <c r="AF39" s="606"/>
      <c r="AG39" s="606"/>
      <c r="AH39" s="606"/>
      <c r="AI39" s="606"/>
      <c r="AJ39" s="606"/>
      <c r="AK39" s="606"/>
      <c r="AL39" s="170"/>
      <c r="AM39" s="605" t="str">
        <f t="shared" si="0"/>
        <v/>
      </c>
      <c r="AN39" s="605"/>
      <c r="AO39" s="606"/>
      <c r="AP39" s="606"/>
      <c r="AQ39" s="606"/>
      <c r="AR39" s="606"/>
      <c r="AS39" s="606"/>
      <c r="AT39" s="606"/>
      <c r="AU39" s="606"/>
      <c r="AV39" s="606"/>
      <c r="AW39" s="606"/>
      <c r="AX39" s="606"/>
      <c r="AY39" s="606"/>
      <c r="AZ39" s="606"/>
      <c r="BA39" s="606"/>
      <c r="BB39" s="606"/>
      <c r="BC39" s="606"/>
      <c r="BD39" s="170"/>
      <c r="BE39" s="605" t="str">
        <f t="shared" si="1"/>
        <v/>
      </c>
      <c r="BF39" s="605"/>
      <c r="BG39" s="606"/>
      <c r="BH39" s="606"/>
      <c r="BI39" s="606"/>
      <c r="BJ39" s="606"/>
      <c r="BK39" s="606"/>
      <c r="BL39" s="606"/>
      <c r="BM39" s="606"/>
      <c r="BN39" s="606"/>
      <c r="BO39" s="606"/>
      <c r="BP39" s="606"/>
      <c r="BQ39" s="606"/>
      <c r="BR39" s="606"/>
      <c r="BS39" s="606"/>
      <c r="BT39" s="606"/>
      <c r="BU39" s="606"/>
      <c r="BV39" s="170"/>
      <c r="BW39" s="605">
        <f t="shared" si="2"/>
        <v>16</v>
      </c>
      <c r="BX39" s="605"/>
      <c r="BY39" s="606" t="str">
        <f>IF('各会計、関係団体の財政状況及び健全化判断比率'!B73="","",'各会計、関係団体の財政状況及び健全化判断比率'!B73)</f>
        <v>浅麓環境施設組合</v>
      </c>
      <c r="BZ39" s="606"/>
      <c r="CA39" s="606"/>
      <c r="CB39" s="606"/>
      <c r="CC39" s="606"/>
      <c r="CD39" s="606"/>
      <c r="CE39" s="606"/>
      <c r="CF39" s="606"/>
      <c r="CG39" s="606"/>
      <c r="CH39" s="606"/>
      <c r="CI39" s="606"/>
      <c r="CJ39" s="606"/>
      <c r="CK39" s="606"/>
      <c r="CL39" s="606"/>
      <c r="CM39" s="606"/>
      <c r="CN39" s="170"/>
      <c r="CO39" s="605" t="str">
        <f t="shared" si="3"/>
        <v/>
      </c>
      <c r="CP39" s="605"/>
      <c r="CQ39" s="606" t="str">
        <f>IF('各会計、関係団体の財政状況及び健全化判断比率'!BS12="","",'各会計、関係団体の財政状況及び健全化判断比率'!BS12)</f>
        <v/>
      </c>
      <c r="CR39" s="606"/>
      <c r="CS39" s="606"/>
      <c r="CT39" s="606"/>
      <c r="CU39" s="606"/>
      <c r="CV39" s="606"/>
      <c r="CW39" s="606"/>
      <c r="CX39" s="606"/>
      <c r="CY39" s="606"/>
      <c r="CZ39" s="606"/>
      <c r="DA39" s="606"/>
      <c r="DB39" s="606"/>
      <c r="DC39" s="606"/>
      <c r="DD39" s="606"/>
      <c r="DE39" s="606"/>
      <c r="DG39" s="607" t="str">
        <f>IF('各会計、関係団体の財政状況及び健全化判断比率'!BR12="","",'各会計、関係団体の財政状況及び健全化判断比率'!BR12)</f>
        <v/>
      </c>
      <c r="DH39" s="607"/>
      <c r="DI39" s="197"/>
    </row>
    <row r="40" spans="1:113" ht="32.25" customHeight="1" x14ac:dyDescent="0.15">
      <c r="A40" s="170"/>
      <c r="B40" s="194"/>
      <c r="C40" s="605" t="str">
        <f t="shared" si="5"/>
        <v/>
      </c>
      <c r="D40" s="605"/>
      <c r="E40" s="606" t="str">
        <f>IF('各会計、関係団体の財政状況及び健全化判断比率'!B13="","",'各会計、関係団体の財政状況及び健全化判断比率'!B13)</f>
        <v/>
      </c>
      <c r="F40" s="606"/>
      <c r="G40" s="606"/>
      <c r="H40" s="606"/>
      <c r="I40" s="606"/>
      <c r="J40" s="606"/>
      <c r="K40" s="606"/>
      <c r="L40" s="606"/>
      <c r="M40" s="606"/>
      <c r="N40" s="606"/>
      <c r="O40" s="606"/>
      <c r="P40" s="606"/>
      <c r="Q40" s="606"/>
      <c r="R40" s="606"/>
      <c r="S40" s="606"/>
      <c r="T40" s="170"/>
      <c r="U40" s="605" t="str">
        <f t="shared" si="4"/>
        <v/>
      </c>
      <c r="V40" s="605"/>
      <c r="W40" s="606"/>
      <c r="X40" s="606"/>
      <c r="Y40" s="606"/>
      <c r="Z40" s="606"/>
      <c r="AA40" s="606"/>
      <c r="AB40" s="606"/>
      <c r="AC40" s="606"/>
      <c r="AD40" s="606"/>
      <c r="AE40" s="606"/>
      <c r="AF40" s="606"/>
      <c r="AG40" s="606"/>
      <c r="AH40" s="606"/>
      <c r="AI40" s="606"/>
      <c r="AJ40" s="606"/>
      <c r="AK40" s="606"/>
      <c r="AL40" s="170"/>
      <c r="AM40" s="605" t="str">
        <f t="shared" si="0"/>
        <v/>
      </c>
      <c r="AN40" s="605"/>
      <c r="AO40" s="606"/>
      <c r="AP40" s="606"/>
      <c r="AQ40" s="606"/>
      <c r="AR40" s="606"/>
      <c r="AS40" s="606"/>
      <c r="AT40" s="606"/>
      <c r="AU40" s="606"/>
      <c r="AV40" s="606"/>
      <c r="AW40" s="606"/>
      <c r="AX40" s="606"/>
      <c r="AY40" s="606"/>
      <c r="AZ40" s="606"/>
      <c r="BA40" s="606"/>
      <c r="BB40" s="606"/>
      <c r="BC40" s="606"/>
      <c r="BD40" s="170"/>
      <c r="BE40" s="605" t="str">
        <f t="shared" si="1"/>
        <v/>
      </c>
      <c r="BF40" s="605"/>
      <c r="BG40" s="606"/>
      <c r="BH40" s="606"/>
      <c r="BI40" s="606"/>
      <c r="BJ40" s="606"/>
      <c r="BK40" s="606"/>
      <c r="BL40" s="606"/>
      <c r="BM40" s="606"/>
      <c r="BN40" s="606"/>
      <c r="BO40" s="606"/>
      <c r="BP40" s="606"/>
      <c r="BQ40" s="606"/>
      <c r="BR40" s="606"/>
      <c r="BS40" s="606"/>
      <c r="BT40" s="606"/>
      <c r="BU40" s="606"/>
      <c r="BV40" s="170"/>
      <c r="BW40" s="605">
        <f t="shared" si="2"/>
        <v>17</v>
      </c>
      <c r="BX40" s="605"/>
      <c r="BY40" s="606" t="str">
        <f>IF('各会計、関係団体の財政状況及び健全化判断比率'!B74="","",'各会計、関係団体の財政状況及び健全化判断比率'!B74)</f>
        <v>長野県市町村自治振興組合</v>
      </c>
      <c r="BZ40" s="606"/>
      <c r="CA40" s="606"/>
      <c r="CB40" s="606"/>
      <c r="CC40" s="606"/>
      <c r="CD40" s="606"/>
      <c r="CE40" s="606"/>
      <c r="CF40" s="606"/>
      <c r="CG40" s="606"/>
      <c r="CH40" s="606"/>
      <c r="CI40" s="606"/>
      <c r="CJ40" s="606"/>
      <c r="CK40" s="606"/>
      <c r="CL40" s="606"/>
      <c r="CM40" s="606"/>
      <c r="CN40" s="170"/>
      <c r="CO40" s="605" t="str">
        <f t="shared" si="3"/>
        <v/>
      </c>
      <c r="CP40" s="605"/>
      <c r="CQ40" s="606" t="str">
        <f>IF('各会計、関係団体の財政状況及び健全化判断比率'!BS13="","",'各会計、関係団体の財政状況及び健全化判断比率'!BS13)</f>
        <v/>
      </c>
      <c r="CR40" s="606"/>
      <c r="CS40" s="606"/>
      <c r="CT40" s="606"/>
      <c r="CU40" s="606"/>
      <c r="CV40" s="606"/>
      <c r="CW40" s="606"/>
      <c r="CX40" s="606"/>
      <c r="CY40" s="606"/>
      <c r="CZ40" s="606"/>
      <c r="DA40" s="606"/>
      <c r="DB40" s="606"/>
      <c r="DC40" s="606"/>
      <c r="DD40" s="606"/>
      <c r="DE40" s="606"/>
      <c r="DG40" s="607" t="str">
        <f>IF('各会計、関係団体の財政状況及び健全化判断比率'!BR13="","",'各会計、関係団体の財政状況及び健全化判断比率'!BR13)</f>
        <v/>
      </c>
      <c r="DH40" s="607"/>
      <c r="DI40" s="197"/>
    </row>
    <row r="41" spans="1:113" ht="32.25" customHeight="1" x14ac:dyDescent="0.15">
      <c r="A41" s="170"/>
      <c r="B41" s="194"/>
      <c r="C41" s="605" t="str">
        <f t="shared" si="5"/>
        <v/>
      </c>
      <c r="D41" s="605"/>
      <c r="E41" s="606" t="str">
        <f>IF('各会計、関係団体の財政状況及び健全化判断比率'!B14="","",'各会計、関係団体の財政状況及び健全化判断比率'!B14)</f>
        <v/>
      </c>
      <c r="F41" s="606"/>
      <c r="G41" s="606"/>
      <c r="H41" s="606"/>
      <c r="I41" s="606"/>
      <c r="J41" s="606"/>
      <c r="K41" s="606"/>
      <c r="L41" s="606"/>
      <c r="M41" s="606"/>
      <c r="N41" s="606"/>
      <c r="O41" s="606"/>
      <c r="P41" s="606"/>
      <c r="Q41" s="606"/>
      <c r="R41" s="606"/>
      <c r="S41" s="606"/>
      <c r="T41" s="170"/>
      <c r="U41" s="605" t="str">
        <f t="shared" si="4"/>
        <v/>
      </c>
      <c r="V41" s="605"/>
      <c r="W41" s="606"/>
      <c r="X41" s="606"/>
      <c r="Y41" s="606"/>
      <c r="Z41" s="606"/>
      <c r="AA41" s="606"/>
      <c r="AB41" s="606"/>
      <c r="AC41" s="606"/>
      <c r="AD41" s="606"/>
      <c r="AE41" s="606"/>
      <c r="AF41" s="606"/>
      <c r="AG41" s="606"/>
      <c r="AH41" s="606"/>
      <c r="AI41" s="606"/>
      <c r="AJ41" s="606"/>
      <c r="AK41" s="606"/>
      <c r="AL41" s="170"/>
      <c r="AM41" s="605" t="str">
        <f t="shared" si="0"/>
        <v/>
      </c>
      <c r="AN41" s="605"/>
      <c r="AO41" s="606"/>
      <c r="AP41" s="606"/>
      <c r="AQ41" s="606"/>
      <c r="AR41" s="606"/>
      <c r="AS41" s="606"/>
      <c r="AT41" s="606"/>
      <c r="AU41" s="606"/>
      <c r="AV41" s="606"/>
      <c r="AW41" s="606"/>
      <c r="AX41" s="606"/>
      <c r="AY41" s="606"/>
      <c r="AZ41" s="606"/>
      <c r="BA41" s="606"/>
      <c r="BB41" s="606"/>
      <c r="BC41" s="606"/>
      <c r="BD41" s="170"/>
      <c r="BE41" s="605" t="str">
        <f t="shared" si="1"/>
        <v/>
      </c>
      <c r="BF41" s="605"/>
      <c r="BG41" s="606"/>
      <c r="BH41" s="606"/>
      <c r="BI41" s="606"/>
      <c r="BJ41" s="606"/>
      <c r="BK41" s="606"/>
      <c r="BL41" s="606"/>
      <c r="BM41" s="606"/>
      <c r="BN41" s="606"/>
      <c r="BO41" s="606"/>
      <c r="BP41" s="606"/>
      <c r="BQ41" s="606"/>
      <c r="BR41" s="606"/>
      <c r="BS41" s="606"/>
      <c r="BT41" s="606"/>
      <c r="BU41" s="606"/>
      <c r="BV41" s="170"/>
      <c r="BW41" s="605">
        <f t="shared" si="2"/>
        <v>18</v>
      </c>
      <c r="BX41" s="605"/>
      <c r="BY41" s="606" t="str">
        <f>IF('各会計、関係団体の財政状況及び健全化判断比率'!B75="","",'各会計、関係団体の財政状況及び健全化判断比率'!B75)</f>
        <v>北佐久郡老人福祉施設組合</v>
      </c>
      <c r="BZ41" s="606"/>
      <c r="CA41" s="606"/>
      <c r="CB41" s="606"/>
      <c r="CC41" s="606"/>
      <c r="CD41" s="606"/>
      <c r="CE41" s="606"/>
      <c r="CF41" s="606"/>
      <c r="CG41" s="606"/>
      <c r="CH41" s="606"/>
      <c r="CI41" s="606"/>
      <c r="CJ41" s="606"/>
      <c r="CK41" s="606"/>
      <c r="CL41" s="606"/>
      <c r="CM41" s="606"/>
      <c r="CN41" s="170"/>
      <c r="CO41" s="605" t="str">
        <f t="shared" si="3"/>
        <v/>
      </c>
      <c r="CP41" s="605"/>
      <c r="CQ41" s="606" t="str">
        <f>IF('各会計、関係団体の財政状況及び健全化判断比率'!BS14="","",'各会計、関係団体の財政状況及び健全化判断比率'!BS14)</f>
        <v/>
      </c>
      <c r="CR41" s="606"/>
      <c r="CS41" s="606"/>
      <c r="CT41" s="606"/>
      <c r="CU41" s="606"/>
      <c r="CV41" s="606"/>
      <c r="CW41" s="606"/>
      <c r="CX41" s="606"/>
      <c r="CY41" s="606"/>
      <c r="CZ41" s="606"/>
      <c r="DA41" s="606"/>
      <c r="DB41" s="606"/>
      <c r="DC41" s="606"/>
      <c r="DD41" s="606"/>
      <c r="DE41" s="606"/>
      <c r="DG41" s="607" t="str">
        <f>IF('各会計、関係団体の財政状況及び健全化判断比率'!BR14="","",'各会計、関係団体の財政状況及び健全化判断比率'!BR14)</f>
        <v/>
      </c>
      <c r="DH41" s="607"/>
      <c r="DI41" s="197"/>
    </row>
    <row r="42" spans="1:113" ht="32.25" customHeight="1" x14ac:dyDescent="0.15">
      <c r="B42" s="194"/>
      <c r="C42" s="605" t="str">
        <f t="shared" si="5"/>
        <v/>
      </c>
      <c r="D42" s="605"/>
      <c r="E42" s="606" t="str">
        <f>IF('各会計、関係団体の財政状況及び健全化判断比率'!B15="","",'各会計、関係団体の財政状況及び健全化判断比率'!B15)</f>
        <v/>
      </c>
      <c r="F42" s="606"/>
      <c r="G42" s="606"/>
      <c r="H42" s="606"/>
      <c r="I42" s="606"/>
      <c r="J42" s="606"/>
      <c r="K42" s="606"/>
      <c r="L42" s="606"/>
      <c r="M42" s="606"/>
      <c r="N42" s="606"/>
      <c r="O42" s="606"/>
      <c r="P42" s="606"/>
      <c r="Q42" s="606"/>
      <c r="R42" s="606"/>
      <c r="S42" s="606"/>
      <c r="T42" s="170"/>
      <c r="U42" s="605" t="str">
        <f t="shared" si="4"/>
        <v/>
      </c>
      <c r="V42" s="605"/>
      <c r="W42" s="606"/>
      <c r="X42" s="606"/>
      <c r="Y42" s="606"/>
      <c r="Z42" s="606"/>
      <c r="AA42" s="606"/>
      <c r="AB42" s="606"/>
      <c r="AC42" s="606"/>
      <c r="AD42" s="606"/>
      <c r="AE42" s="606"/>
      <c r="AF42" s="606"/>
      <c r="AG42" s="606"/>
      <c r="AH42" s="606"/>
      <c r="AI42" s="606"/>
      <c r="AJ42" s="606"/>
      <c r="AK42" s="606"/>
      <c r="AL42" s="170"/>
      <c r="AM42" s="605" t="str">
        <f t="shared" si="0"/>
        <v/>
      </c>
      <c r="AN42" s="605"/>
      <c r="AO42" s="606"/>
      <c r="AP42" s="606"/>
      <c r="AQ42" s="606"/>
      <c r="AR42" s="606"/>
      <c r="AS42" s="606"/>
      <c r="AT42" s="606"/>
      <c r="AU42" s="606"/>
      <c r="AV42" s="606"/>
      <c r="AW42" s="606"/>
      <c r="AX42" s="606"/>
      <c r="AY42" s="606"/>
      <c r="AZ42" s="606"/>
      <c r="BA42" s="606"/>
      <c r="BB42" s="606"/>
      <c r="BC42" s="606"/>
      <c r="BD42" s="170"/>
      <c r="BE42" s="605" t="str">
        <f t="shared" si="1"/>
        <v/>
      </c>
      <c r="BF42" s="605"/>
      <c r="BG42" s="606"/>
      <c r="BH42" s="606"/>
      <c r="BI42" s="606"/>
      <c r="BJ42" s="606"/>
      <c r="BK42" s="606"/>
      <c r="BL42" s="606"/>
      <c r="BM42" s="606"/>
      <c r="BN42" s="606"/>
      <c r="BO42" s="606"/>
      <c r="BP42" s="606"/>
      <c r="BQ42" s="606"/>
      <c r="BR42" s="606"/>
      <c r="BS42" s="606"/>
      <c r="BT42" s="606"/>
      <c r="BU42" s="606"/>
      <c r="BV42" s="170"/>
      <c r="BW42" s="605">
        <f t="shared" si="2"/>
        <v>19</v>
      </c>
      <c r="BX42" s="605"/>
      <c r="BY42" s="606" t="str">
        <f>IF('各会計、関係団体の財政状況及び健全化判断比率'!B76="","",'各会計、関係団体の財政状況及び健全化判断比率'!B76)</f>
        <v>佐久広域連合　一般会計</v>
      </c>
      <c r="BZ42" s="606"/>
      <c r="CA42" s="606"/>
      <c r="CB42" s="606"/>
      <c r="CC42" s="606"/>
      <c r="CD42" s="606"/>
      <c r="CE42" s="606"/>
      <c r="CF42" s="606"/>
      <c r="CG42" s="606"/>
      <c r="CH42" s="606"/>
      <c r="CI42" s="606"/>
      <c r="CJ42" s="606"/>
      <c r="CK42" s="606"/>
      <c r="CL42" s="606"/>
      <c r="CM42" s="606"/>
      <c r="CN42" s="170"/>
      <c r="CO42" s="605" t="str">
        <f t="shared" si="3"/>
        <v/>
      </c>
      <c r="CP42" s="605"/>
      <c r="CQ42" s="606" t="str">
        <f>IF('各会計、関係団体の財政状況及び健全化判断比率'!BS15="","",'各会計、関係団体の財政状況及び健全化判断比率'!BS15)</f>
        <v/>
      </c>
      <c r="CR42" s="606"/>
      <c r="CS42" s="606"/>
      <c r="CT42" s="606"/>
      <c r="CU42" s="606"/>
      <c r="CV42" s="606"/>
      <c r="CW42" s="606"/>
      <c r="CX42" s="606"/>
      <c r="CY42" s="606"/>
      <c r="CZ42" s="606"/>
      <c r="DA42" s="606"/>
      <c r="DB42" s="606"/>
      <c r="DC42" s="606"/>
      <c r="DD42" s="606"/>
      <c r="DE42" s="606"/>
      <c r="DG42" s="607" t="str">
        <f>IF('各会計、関係団体の財政状況及び健全化判断比率'!BR15="","",'各会計、関係団体の財政状況及び健全化判断比率'!BR15)</f>
        <v/>
      </c>
      <c r="DH42" s="607"/>
      <c r="DI42" s="197"/>
    </row>
    <row r="43" spans="1:113" ht="32.25" customHeight="1" x14ac:dyDescent="0.15">
      <c r="B43" s="194"/>
      <c r="C43" s="605" t="str">
        <f t="shared" si="5"/>
        <v/>
      </c>
      <c r="D43" s="605"/>
      <c r="E43" s="606" t="str">
        <f>IF('各会計、関係団体の財政状況及び健全化判断比率'!B16="","",'各会計、関係団体の財政状況及び健全化判断比率'!B16)</f>
        <v/>
      </c>
      <c r="F43" s="606"/>
      <c r="G43" s="606"/>
      <c r="H43" s="606"/>
      <c r="I43" s="606"/>
      <c r="J43" s="606"/>
      <c r="K43" s="606"/>
      <c r="L43" s="606"/>
      <c r="M43" s="606"/>
      <c r="N43" s="606"/>
      <c r="O43" s="606"/>
      <c r="P43" s="606"/>
      <c r="Q43" s="606"/>
      <c r="R43" s="606"/>
      <c r="S43" s="606"/>
      <c r="T43" s="170"/>
      <c r="U43" s="605" t="str">
        <f t="shared" si="4"/>
        <v/>
      </c>
      <c r="V43" s="605"/>
      <c r="W43" s="606"/>
      <c r="X43" s="606"/>
      <c r="Y43" s="606"/>
      <c r="Z43" s="606"/>
      <c r="AA43" s="606"/>
      <c r="AB43" s="606"/>
      <c r="AC43" s="606"/>
      <c r="AD43" s="606"/>
      <c r="AE43" s="606"/>
      <c r="AF43" s="606"/>
      <c r="AG43" s="606"/>
      <c r="AH43" s="606"/>
      <c r="AI43" s="606"/>
      <c r="AJ43" s="606"/>
      <c r="AK43" s="606"/>
      <c r="AL43" s="170"/>
      <c r="AM43" s="605" t="str">
        <f t="shared" si="0"/>
        <v/>
      </c>
      <c r="AN43" s="605"/>
      <c r="AO43" s="606"/>
      <c r="AP43" s="606"/>
      <c r="AQ43" s="606"/>
      <c r="AR43" s="606"/>
      <c r="AS43" s="606"/>
      <c r="AT43" s="606"/>
      <c r="AU43" s="606"/>
      <c r="AV43" s="606"/>
      <c r="AW43" s="606"/>
      <c r="AX43" s="606"/>
      <c r="AY43" s="606"/>
      <c r="AZ43" s="606"/>
      <c r="BA43" s="606"/>
      <c r="BB43" s="606"/>
      <c r="BC43" s="606"/>
      <c r="BD43" s="170"/>
      <c r="BE43" s="605" t="str">
        <f t="shared" si="1"/>
        <v/>
      </c>
      <c r="BF43" s="605"/>
      <c r="BG43" s="606"/>
      <c r="BH43" s="606"/>
      <c r="BI43" s="606"/>
      <c r="BJ43" s="606"/>
      <c r="BK43" s="606"/>
      <c r="BL43" s="606"/>
      <c r="BM43" s="606"/>
      <c r="BN43" s="606"/>
      <c r="BO43" s="606"/>
      <c r="BP43" s="606"/>
      <c r="BQ43" s="606"/>
      <c r="BR43" s="606"/>
      <c r="BS43" s="606"/>
      <c r="BT43" s="606"/>
      <c r="BU43" s="606"/>
      <c r="BV43" s="170"/>
      <c r="BW43" s="605">
        <f t="shared" si="2"/>
        <v>20</v>
      </c>
      <c r="BX43" s="605"/>
      <c r="BY43" s="606" t="str">
        <f>IF('各会計、関係団体の財政状況及び健全化判断比率'!B77="","",'各会計、関係団体の財政状況及び健全化判断比率'!B77)</f>
        <v>佐久広域連合　消防特別会計</v>
      </c>
      <c r="BZ43" s="606"/>
      <c r="CA43" s="606"/>
      <c r="CB43" s="606"/>
      <c r="CC43" s="606"/>
      <c r="CD43" s="606"/>
      <c r="CE43" s="606"/>
      <c r="CF43" s="606"/>
      <c r="CG43" s="606"/>
      <c r="CH43" s="606"/>
      <c r="CI43" s="606"/>
      <c r="CJ43" s="606"/>
      <c r="CK43" s="606"/>
      <c r="CL43" s="606"/>
      <c r="CM43" s="606"/>
      <c r="CN43" s="170"/>
      <c r="CO43" s="605" t="str">
        <f t="shared" si="3"/>
        <v/>
      </c>
      <c r="CP43" s="605"/>
      <c r="CQ43" s="606" t="str">
        <f>IF('各会計、関係団体の財政状況及び健全化判断比率'!BS16="","",'各会計、関係団体の財政状況及び健全化判断比率'!BS16)</f>
        <v/>
      </c>
      <c r="CR43" s="606"/>
      <c r="CS43" s="606"/>
      <c r="CT43" s="606"/>
      <c r="CU43" s="606"/>
      <c r="CV43" s="606"/>
      <c r="CW43" s="606"/>
      <c r="CX43" s="606"/>
      <c r="CY43" s="606"/>
      <c r="CZ43" s="606"/>
      <c r="DA43" s="606"/>
      <c r="DB43" s="606"/>
      <c r="DC43" s="606"/>
      <c r="DD43" s="606"/>
      <c r="DE43" s="606"/>
      <c r="DG43" s="607" t="str">
        <f>IF('各会計、関係団体の財政状況及び健全化判断比率'!BR16="","",'各会計、関係団体の財政状況及び健全化判断比率'!BR16)</f>
        <v/>
      </c>
      <c r="DH43" s="607"/>
      <c r="DI43" s="197"/>
    </row>
    <row r="44" spans="1:113" ht="13.5" customHeight="1" thickBot="1" x14ac:dyDescent="0.2">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row>
    <row r="45" spans="1:113" x14ac:dyDescent="0.15"/>
    <row r="46" spans="1:113" x14ac:dyDescent="0.15">
      <c r="B46" s="169" t="s">
        <v>212</v>
      </c>
      <c r="E46" s="608" t="s">
        <v>213</v>
      </c>
      <c r="F46" s="608"/>
      <c r="G46" s="608"/>
      <c r="H46" s="608"/>
      <c r="I46" s="608"/>
      <c r="J46" s="608"/>
      <c r="K46" s="608"/>
      <c r="L46" s="608"/>
      <c r="M46" s="608"/>
      <c r="N46" s="608"/>
      <c r="O46" s="608"/>
      <c r="P46" s="608"/>
      <c r="Q46" s="608"/>
      <c r="R46" s="608"/>
      <c r="S46" s="608"/>
      <c r="T46" s="608"/>
      <c r="U46" s="608"/>
      <c r="V46" s="608"/>
      <c r="W46" s="608"/>
      <c r="X46" s="608"/>
      <c r="Y46" s="608"/>
      <c r="Z46" s="608"/>
      <c r="AA46" s="608"/>
      <c r="AB46" s="608"/>
      <c r="AC46" s="608"/>
      <c r="AD46" s="608"/>
      <c r="AE46" s="608"/>
      <c r="AF46" s="608"/>
      <c r="AG46" s="608"/>
      <c r="AH46" s="608"/>
      <c r="AI46" s="608"/>
      <c r="AJ46" s="608"/>
      <c r="AK46" s="608"/>
      <c r="AL46" s="608"/>
      <c r="AM46" s="608"/>
      <c r="AN46" s="608"/>
      <c r="AO46" s="608"/>
      <c r="AP46" s="608"/>
      <c r="AQ46" s="608"/>
      <c r="AR46" s="608"/>
      <c r="AS46" s="608"/>
      <c r="AT46" s="608"/>
      <c r="AU46" s="608"/>
      <c r="AV46" s="608"/>
      <c r="AW46" s="608"/>
      <c r="AX46" s="608"/>
      <c r="AY46" s="608"/>
      <c r="AZ46" s="608"/>
      <c r="BA46" s="608"/>
      <c r="BB46" s="608"/>
      <c r="BC46" s="608"/>
      <c r="BD46" s="608"/>
      <c r="BE46" s="608"/>
      <c r="BF46" s="608"/>
      <c r="BG46" s="608"/>
      <c r="BH46" s="608"/>
      <c r="BI46" s="608"/>
      <c r="BJ46" s="608"/>
      <c r="BK46" s="608"/>
      <c r="BL46" s="608"/>
      <c r="BM46" s="608"/>
      <c r="BN46" s="608"/>
      <c r="BO46" s="608"/>
      <c r="BP46" s="608"/>
      <c r="BQ46" s="608"/>
      <c r="BR46" s="608"/>
      <c r="BS46" s="608"/>
      <c r="BT46" s="608"/>
      <c r="BU46" s="608"/>
      <c r="BV46" s="608"/>
      <c r="BW46" s="608"/>
      <c r="BX46" s="608"/>
      <c r="BY46" s="608"/>
      <c r="BZ46" s="608"/>
      <c r="CA46" s="608"/>
      <c r="CB46" s="608"/>
      <c r="CC46" s="608"/>
      <c r="CD46" s="608"/>
      <c r="CE46" s="608"/>
      <c r="CF46" s="608"/>
      <c r="CG46" s="608"/>
      <c r="CH46" s="608"/>
      <c r="CI46" s="608"/>
      <c r="CJ46" s="608"/>
      <c r="CK46" s="608"/>
      <c r="CL46" s="608"/>
      <c r="CM46" s="608"/>
      <c r="CN46" s="608"/>
      <c r="CO46" s="608"/>
      <c r="CP46" s="608"/>
      <c r="CQ46" s="608"/>
      <c r="CR46" s="608"/>
      <c r="CS46" s="608"/>
      <c r="CT46" s="608"/>
      <c r="CU46" s="608"/>
      <c r="CV46" s="608"/>
      <c r="CW46" s="608"/>
      <c r="CX46" s="608"/>
      <c r="CY46" s="608"/>
      <c r="CZ46" s="608"/>
      <c r="DA46" s="608"/>
      <c r="DB46" s="608"/>
      <c r="DC46" s="608"/>
      <c r="DD46" s="608"/>
      <c r="DE46" s="608"/>
      <c r="DF46" s="608"/>
      <c r="DG46" s="608"/>
      <c r="DH46" s="608"/>
      <c r="DI46" s="608"/>
    </row>
    <row r="47" spans="1:113" x14ac:dyDescent="0.15">
      <c r="E47" s="608" t="s">
        <v>214</v>
      </c>
      <c r="F47" s="608"/>
      <c r="G47" s="608"/>
      <c r="H47" s="608"/>
      <c r="I47" s="608"/>
      <c r="J47" s="608"/>
      <c r="K47" s="608"/>
      <c r="L47" s="608"/>
      <c r="M47" s="608"/>
      <c r="N47" s="608"/>
      <c r="O47" s="608"/>
      <c r="P47" s="608"/>
      <c r="Q47" s="608"/>
      <c r="R47" s="608"/>
      <c r="S47" s="608"/>
      <c r="T47" s="608"/>
      <c r="U47" s="608"/>
      <c r="V47" s="608"/>
      <c r="W47" s="608"/>
      <c r="X47" s="608"/>
      <c r="Y47" s="608"/>
      <c r="Z47" s="608"/>
      <c r="AA47" s="608"/>
      <c r="AB47" s="608"/>
      <c r="AC47" s="608"/>
      <c r="AD47" s="608"/>
      <c r="AE47" s="608"/>
      <c r="AF47" s="608"/>
      <c r="AG47" s="608"/>
      <c r="AH47" s="608"/>
      <c r="AI47" s="608"/>
      <c r="AJ47" s="608"/>
      <c r="AK47" s="608"/>
      <c r="AL47" s="608"/>
      <c r="AM47" s="608"/>
      <c r="AN47" s="608"/>
      <c r="AO47" s="608"/>
      <c r="AP47" s="608"/>
      <c r="AQ47" s="608"/>
      <c r="AR47" s="608"/>
      <c r="AS47" s="608"/>
      <c r="AT47" s="608"/>
      <c r="AU47" s="608"/>
      <c r="AV47" s="608"/>
      <c r="AW47" s="608"/>
      <c r="AX47" s="608"/>
      <c r="AY47" s="608"/>
      <c r="AZ47" s="608"/>
      <c r="BA47" s="608"/>
      <c r="BB47" s="608"/>
      <c r="BC47" s="608"/>
      <c r="BD47" s="608"/>
      <c r="BE47" s="608"/>
      <c r="BF47" s="608"/>
      <c r="BG47" s="608"/>
      <c r="BH47" s="608"/>
      <c r="BI47" s="608"/>
      <c r="BJ47" s="608"/>
      <c r="BK47" s="608"/>
      <c r="BL47" s="608"/>
      <c r="BM47" s="608"/>
      <c r="BN47" s="608"/>
      <c r="BO47" s="608"/>
      <c r="BP47" s="608"/>
      <c r="BQ47" s="608"/>
      <c r="BR47" s="608"/>
      <c r="BS47" s="608"/>
      <c r="BT47" s="608"/>
      <c r="BU47" s="608"/>
      <c r="BV47" s="608"/>
      <c r="BW47" s="608"/>
      <c r="BX47" s="608"/>
      <c r="BY47" s="608"/>
      <c r="BZ47" s="608"/>
      <c r="CA47" s="608"/>
      <c r="CB47" s="608"/>
      <c r="CC47" s="608"/>
      <c r="CD47" s="608"/>
      <c r="CE47" s="608"/>
      <c r="CF47" s="608"/>
      <c r="CG47" s="608"/>
      <c r="CH47" s="608"/>
      <c r="CI47" s="608"/>
      <c r="CJ47" s="608"/>
      <c r="CK47" s="608"/>
      <c r="CL47" s="608"/>
      <c r="CM47" s="608"/>
      <c r="CN47" s="608"/>
      <c r="CO47" s="608"/>
      <c r="CP47" s="608"/>
      <c r="CQ47" s="608"/>
      <c r="CR47" s="608"/>
      <c r="CS47" s="608"/>
      <c r="CT47" s="608"/>
      <c r="CU47" s="608"/>
      <c r="CV47" s="608"/>
      <c r="CW47" s="608"/>
      <c r="CX47" s="608"/>
      <c r="CY47" s="608"/>
      <c r="CZ47" s="608"/>
      <c r="DA47" s="608"/>
      <c r="DB47" s="608"/>
      <c r="DC47" s="608"/>
      <c r="DD47" s="608"/>
      <c r="DE47" s="608"/>
      <c r="DF47" s="608"/>
      <c r="DG47" s="608"/>
      <c r="DH47" s="608"/>
      <c r="DI47" s="608"/>
    </row>
    <row r="48" spans="1:113" x14ac:dyDescent="0.15">
      <c r="E48" s="608" t="s">
        <v>215</v>
      </c>
      <c r="F48" s="608"/>
      <c r="G48" s="608"/>
      <c r="H48" s="608"/>
      <c r="I48" s="608"/>
      <c r="J48" s="608"/>
      <c r="K48" s="608"/>
      <c r="L48" s="608"/>
      <c r="M48" s="608"/>
      <c r="N48" s="608"/>
      <c r="O48" s="608"/>
      <c r="P48" s="608"/>
      <c r="Q48" s="608"/>
      <c r="R48" s="608"/>
      <c r="S48" s="608"/>
      <c r="T48" s="608"/>
      <c r="U48" s="608"/>
      <c r="V48" s="608"/>
      <c r="W48" s="608"/>
      <c r="X48" s="608"/>
      <c r="Y48" s="608"/>
      <c r="Z48" s="608"/>
      <c r="AA48" s="608"/>
      <c r="AB48" s="608"/>
      <c r="AC48" s="608"/>
      <c r="AD48" s="608"/>
      <c r="AE48" s="608"/>
      <c r="AF48" s="608"/>
      <c r="AG48" s="608"/>
      <c r="AH48" s="608"/>
      <c r="AI48" s="608"/>
      <c r="AJ48" s="608"/>
      <c r="AK48" s="608"/>
      <c r="AL48" s="608"/>
      <c r="AM48" s="608"/>
      <c r="AN48" s="608"/>
      <c r="AO48" s="608"/>
      <c r="AP48" s="608"/>
      <c r="AQ48" s="608"/>
      <c r="AR48" s="608"/>
      <c r="AS48" s="608"/>
      <c r="AT48" s="608"/>
      <c r="AU48" s="608"/>
      <c r="AV48" s="608"/>
      <c r="AW48" s="608"/>
      <c r="AX48" s="608"/>
      <c r="AY48" s="608"/>
      <c r="AZ48" s="608"/>
      <c r="BA48" s="608"/>
      <c r="BB48" s="608"/>
      <c r="BC48" s="608"/>
      <c r="BD48" s="608"/>
      <c r="BE48" s="608"/>
      <c r="BF48" s="608"/>
      <c r="BG48" s="608"/>
      <c r="BH48" s="608"/>
      <c r="BI48" s="608"/>
      <c r="BJ48" s="608"/>
      <c r="BK48" s="608"/>
      <c r="BL48" s="608"/>
      <c r="BM48" s="608"/>
      <c r="BN48" s="608"/>
      <c r="BO48" s="608"/>
      <c r="BP48" s="608"/>
      <c r="BQ48" s="608"/>
      <c r="BR48" s="608"/>
      <c r="BS48" s="608"/>
      <c r="BT48" s="608"/>
      <c r="BU48" s="608"/>
      <c r="BV48" s="608"/>
      <c r="BW48" s="608"/>
      <c r="BX48" s="608"/>
      <c r="BY48" s="608"/>
      <c r="BZ48" s="608"/>
      <c r="CA48" s="608"/>
      <c r="CB48" s="608"/>
      <c r="CC48" s="608"/>
      <c r="CD48" s="608"/>
      <c r="CE48" s="608"/>
      <c r="CF48" s="608"/>
      <c r="CG48" s="608"/>
      <c r="CH48" s="608"/>
      <c r="CI48" s="608"/>
      <c r="CJ48" s="608"/>
      <c r="CK48" s="608"/>
      <c r="CL48" s="608"/>
      <c r="CM48" s="608"/>
      <c r="CN48" s="608"/>
      <c r="CO48" s="608"/>
      <c r="CP48" s="608"/>
      <c r="CQ48" s="608"/>
      <c r="CR48" s="608"/>
      <c r="CS48" s="608"/>
      <c r="CT48" s="608"/>
      <c r="CU48" s="608"/>
      <c r="CV48" s="608"/>
      <c r="CW48" s="608"/>
      <c r="CX48" s="608"/>
      <c r="CY48" s="608"/>
      <c r="CZ48" s="608"/>
      <c r="DA48" s="608"/>
      <c r="DB48" s="608"/>
      <c r="DC48" s="608"/>
      <c r="DD48" s="608"/>
      <c r="DE48" s="608"/>
      <c r="DF48" s="608"/>
      <c r="DG48" s="608"/>
      <c r="DH48" s="608"/>
      <c r="DI48" s="608"/>
    </row>
    <row r="49" spans="5:113" x14ac:dyDescent="0.15">
      <c r="E49" s="609" t="s">
        <v>216</v>
      </c>
      <c r="F49" s="609"/>
      <c r="G49" s="609"/>
      <c r="H49" s="609"/>
      <c r="I49" s="609"/>
      <c r="J49" s="609"/>
      <c r="K49" s="609"/>
      <c r="L49" s="609"/>
      <c r="M49" s="609"/>
      <c r="N49" s="609"/>
      <c r="O49" s="609"/>
      <c r="P49" s="609"/>
      <c r="Q49" s="609"/>
      <c r="R49" s="609"/>
      <c r="S49" s="609"/>
      <c r="T49" s="609"/>
      <c r="U49" s="609"/>
      <c r="V49" s="609"/>
      <c r="W49" s="609"/>
      <c r="X49" s="609"/>
      <c r="Y49" s="609"/>
      <c r="Z49" s="609"/>
      <c r="AA49" s="609"/>
      <c r="AB49" s="609"/>
      <c r="AC49" s="609"/>
      <c r="AD49" s="609"/>
      <c r="AE49" s="609"/>
      <c r="AF49" s="609"/>
      <c r="AG49" s="609"/>
      <c r="AH49" s="609"/>
      <c r="AI49" s="609"/>
      <c r="AJ49" s="609"/>
      <c r="AK49" s="609"/>
      <c r="AL49" s="609"/>
      <c r="AM49" s="609"/>
      <c r="AN49" s="609"/>
      <c r="AO49" s="609"/>
      <c r="AP49" s="609"/>
      <c r="AQ49" s="609"/>
      <c r="AR49" s="609"/>
      <c r="AS49" s="609"/>
      <c r="AT49" s="609"/>
      <c r="AU49" s="609"/>
      <c r="AV49" s="609"/>
      <c r="AW49" s="609"/>
      <c r="AX49" s="609"/>
      <c r="AY49" s="609"/>
      <c r="AZ49" s="609"/>
      <c r="BA49" s="609"/>
      <c r="BB49" s="609"/>
      <c r="BC49" s="609"/>
      <c r="BD49" s="609"/>
      <c r="BE49" s="609"/>
      <c r="BF49" s="609"/>
      <c r="BG49" s="609"/>
      <c r="BH49" s="609"/>
      <c r="BI49" s="609"/>
      <c r="BJ49" s="609"/>
      <c r="BK49" s="609"/>
      <c r="BL49" s="609"/>
      <c r="BM49" s="609"/>
      <c r="BN49" s="609"/>
      <c r="BO49" s="609"/>
      <c r="BP49" s="609"/>
      <c r="BQ49" s="609"/>
      <c r="BR49" s="609"/>
      <c r="BS49" s="609"/>
      <c r="BT49" s="609"/>
      <c r="BU49" s="609"/>
      <c r="BV49" s="609"/>
      <c r="BW49" s="609"/>
      <c r="BX49" s="609"/>
      <c r="BY49" s="609"/>
      <c r="BZ49" s="609"/>
      <c r="CA49" s="609"/>
      <c r="CB49" s="609"/>
      <c r="CC49" s="609"/>
      <c r="CD49" s="609"/>
      <c r="CE49" s="609"/>
      <c r="CF49" s="609"/>
      <c r="CG49" s="609"/>
      <c r="CH49" s="609"/>
      <c r="CI49" s="609"/>
      <c r="CJ49" s="609"/>
      <c r="CK49" s="609"/>
      <c r="CL49" s="609"/>
      <c r="CM49" s="609"/>
      <c r="CN49" s="609"/>
      <c r="CO49" s="609"/>
      <c r="CP49" s="609"/>
      <c r="CQ49" s="609"/>
      <c r="CR49" s="609"/>
      <c r="CS49" s="609"/>
      <c r="CT49" s="609"/>
      <c r="CU49" s="609"/>
      <c r="CV49" s="609"/>
      <c r="CW49" s="609"/>
      <c r="CX49" s="609"/>
      <c r="CY49" s="609"/>
      <c r="CZ49" s="609"/>
      <c r="DA49" s="609"/>
      <c r="DB49" s="609"/>
      <c r="DC49" s="609"/>
      <c r="DD49" s="609"/>
      <c r="DE49" s="609"/>
      <c r="DF49" s="609"/>
      <c r="DG49" s="609"/>
      <c r="DH49" s="609"/>
      <c r="DI49" s="609"/>
    </row>
    <row r="50" spans="5:113" x14ac:dyDescent="0.15">
      <c r="E50" s="608" t="s">
        <v>217</v>
      </c>
      <c r="F50" s="608"/>
      <c r="G50" s="608"/>
      <c r="H50" s="608"/>
      <c r="I50" s="608"/>
      <c r="J50" s="608"/>
      <c r="K50" s="608"/>
      <c r="L50" s="608"/>
      <c r="M50" s="608"/>
      <c r="N50" s="608"/>
      <c r="O50" s="608"/>
      <c r="P50" s="608"/>
      <c r="Q50" s="608"/>
      <c r="R50" s="608"/>
      <c r="S50" s="608"/>
      <c r="T50" s="608"/>
      <c r="U50" s="608"/>
      <c r="V50" s="608"/>
      <c r="W50" s="608"/>
      <c r="X50" s="608"/>
      <c r="Y50" s="608"/>
      <c r="Z50" s="608"/>
      <c r="AA50" s="608"/>
      <c r="AB50" s="608"/>
      <c r="AC50" s="608"/>
      <c r="AD50" s="608"/>
      <c r="AE50" s="608"/>
      <c r="AF50" s="608"/>
      <c r="AG50" s="608"/>
      <c r="AH50" s="608"/>
      <c r="AI50" s="608"/>
      <c r="AJ50" s="608"/>
      <c r="AK50" s="608"/>
      <c r="AL50" s="608"/>
      <c r="AM50" s="608"/>
      <c r="AN50" s="608"/>
      <c r="AO50" s="608"/>
      <c r="AP50" s="608"/>
      <c r="AQ50" s="608"/>
      <c r="AR50" s="608"/>
      <c r="AS50" s="608"/>
      <c r="AT50" s="608"/>
      <c r="AU50" s="608"/>
      <c r="AV50" s="608"/>
      <c r="AW50" s="608"/>
      <c r="AX50" s="608"/>
      <c r="AY50" s="608"/>
      <c r="AZ50" s="608"/>
      <c r="BA50" s="608"/>
      <c r="BB50" s="608"/>
      <c r="BC50" s="608"/>
      <c r="BD50" s="608"/>
      <c r="BE50" s="608"/>
      <c r="BF50" s="608"/>
      <c r="BG50" s="608"/>
      <c r="BH50" s="608"/>
      <c r="BI50" s="608"/>
      <c r="BJ50" s="608"/>
      <c r="BK50" s="608"/>
      <c r="BL50" s="608"/>
      <c r="BM50" s="608"/>
      <c r="BN50" s="608"/>
      <c r="BO50" s="608"/>
      <c r="BP50" s="608"/>
      <c r="BQ50" s="608"/>
      <c r="BR50" s="608"/>
      <c r="BS50" s="608"/>
      <c r="BT50" s="608"/>
      <c r="BU50" s="608"/>
      <c r="BV50" s="608"/>
      <c r="BW50" s="608"/>
      <c r="BX50" s="608"/>
      <c r="BY50" s="608"/>
      <c r="BZ50" s="608"/>
      <c r="CA50" s="608"/>
      <c r="CB50" s="608"/>
      <c r="CC50" s="608"/>
      <c r="CD50" s="608"/>
      <c r="CE50" s="608"/>
      <c r="CF50" s="608"/>
      <c r="CG50" s="608"/>
      <c r="CH50" s="608"/>
      <c r="CI50" s="608"/>
      <c r="CJ50" s="608"/>
      <c r="CK50" s="608"/>
      <c r="CL50" s="608"/>
      <c r="CM50" s="608"/>
      <c r="CN50" s="608"/>
      <c r="CO50" s="608"/>
      <c r="CP50" s="608"/>
      <c r="CQ50" s="608"/>
      <c r="CR50" s="608"/>
      <c r="CS50" s="608"/>
      <c r="CT50" s="608"/>
      <c r="CU50" s="608"/>
      <c r="CV50" s="608"/>
      <c r="CW50" s="608"/>
      <c r="CX50" s="608"/>
      <c r="CY50" s="608"/>
      <c r="CZ50" s="608"/>
      <c r="DA50" s="608"/>
      <c r="DB50" s="608"/>
      <c r="DC50" s="608"/>
      <c r="DD50" s="608"/>
      <c r="DE50" s="608"/>
      <c r="DF50" s="608"/>
      <c r="DG50" s="608"/>
      <c r="DH50" s="608"/>
      <c r="DI50" s="608"/>
    </row>
    <row r="51" spans="5:113" x14ac:dyDescent="0.15">
      <c r="E51" s="608" t="s">
        <v>218</v>
      </c>
      <c r="F51" s="608"/>
      <c r="G51" s="608"/>
      <c r="H51" s="608"/>
      <c r="I51" s="608"/>
      <c r="J51" s="608"/>
      <c r="K51" s="608"/>
      <c r="L51" s="608"/>
      <c r="M51" s="608"/>
      <c r="N51" s="608"/>
      <c r="O51" s="608"/>
      <c r="P51" s="608"/>
      <c r="Q51" s="608"/>
      <c r="R51" s="608"/>
      <c r="S51" s="608"/>
      <c r="T51" s="608"/>
      <c r="U51" s="608"/>
      <c r="V51" s="608"/>
      <c r="W51" s="608"/>
      <c r="X51" s="608"/>
      <c r="Y51" s="608"/>
      <c r="Z51" s="608"/>
      <c r="AA51" s="608"/>
      <c r="AB51" s="608"/>
      <c r="AC51" s="608"/>
      <c r="AD51" s="608"/>
      <c r="AE51" s="608"/>
      <c r="AF51" s="608"/>
      <c r="AG51" s="608"/>
      <c r="AH51" s="608"/>
      <c r="AI51" s="608"/>
      <c r="AJ51" s="608"/>
      <c r="AK51" s="608"/>
      <c r="AL51" s="608"/>
      <c r="AM51" s="608"/>
      <c r="AN51" s="608"/>
      <c r="AO51" s="608"/>
      <c r="AP51" s="608"/>
      <c r="AQ51" s="608"/>
      <c r="AR51" s="608"/>
      <c r="AS51" s="608"/>
      <c r="AT51" s="608"/>
      <c r="AU51" s="608"/>
      <c r="AV51" s="608"/>
      <c r="AW51" s="608"/>
      <c r="AX51" s="608"/>
      <c r="AY51" s="608"/>
      <c r="AZ51" s="608"/>
      <c r="BA51" s="608"/>
      <c r="BB51" s="608"/>
      <c r="BC51" s="608"/>
      <c r="BD51" s="608"/>
      <c r="BE51" s="608"/>
      <c r="BF51" s="608"/>
      <c r="BG51" s="608"/>
      <c r="BH51" s="608"/>
      <c r="BI51" s="608"/>
      <c r="BJ51" s="608"/>
      <c r="BK51" s="608"/>
      <c r="BL51" s="608"/>
      <c r="BM51" s="608"/>
      <c r="BN51" s="608"/>
      <c r="BO51" s="608"/>
      <c r="BP51" s="608"/>
      <c r="BQ51" s="608"/>
      <c r="BR51" s="608"/>
      <c r="BS51" s="608"/>
      <c r="BT51" s="608"/>
      <c r="BU51" s="608"/>
      <c r="BV51" s="608"/>
      <c r="BW51" s="608"/>
      <c r="BX51" s="608"/>
      <c r="BY51" s="608"/>
      <c r="BZ51" s="608"/>
      <c r="CA51" s="608"/>
      <c r="CB51" s="608"/>
      <c r="CC51" s="608"/>
      <c r="CD51" s="608"/>
      <c r="CE51" s="608"/>
      <c r="CF51" s="608"/>
      <c r="CG51" s="608"/>
      <c r="CH51" s="608"/>
      <c r="CI51" s="608"/>
      <c r="CJ51" s="608"/>
      <c r="CK51" s="608"/>
      <c r="CL51" s="608"/>
      <c r="CM51" s="608"/>
      <c r="CN51" s="608"/>
      <c r="CO51" s="608"/>
      <c r="CP51" s="608"/>
      <c r="CQ51" s="608"/>
      <c r="CR51" s="608"/>
      <c r="CS51" s="608"/>
      <c r="CT51" s="608"/>
      <c r="CU51" s="608"/>
      <c r="CV51" s="608"/>
      <c r="CW51" s="608"/>
      <c r="CX51" s="608"/>
      <c r="CY51" s="608"/>
      <c r="CZ51" s="608"/>
      <c r="DA51" s="608"/>
      <c r="DB51" s="608"/>
      <c r="DC51" s="608"/>
      <c r="DD51" s="608"/>
      <c r="DE51" s="608"/>
      <c r="DF51" s="608"/>
      <c r="DG51" s="608"/>
      <c r="DH51" s="608"/>
      <c r="DI51" s="608"/>
    </row>
    <row r="52" spans="5:113" x14ac:dyDescent="0.15">
      <c r="E52" s="608" t="s">
        <v>219</v>
      </c>
      <c r="F52" s="608"/>
      <c r="G52" s="608"/>
      <c r="H52" s="608"/>
      <c r="I52" s="608"/>
      <c r="J52" s="608"/>
      <c r="K52" s="608"/>
      <c r="L52" s="608"/>
      <c r="M52" s="608"/>
      <c r="N52" s="608"/>
      <c r="O52" s="608"/>
      <c r="P52" s="608"/>
      <c r="Q52" s="608"/>
      <c r="R52" s="608"/>
      <c r="S52" s="608"/>
      <c r="T52" s="608"/>
      <c r="U52" s="608"/>
      <c r="V52" s="608"/>
      <c r="W52" s="608"/>
      <c r="X52" s="608"/>
      <c r="Y52" s="608"/>
      <c r="Z52" s="608"/>
      <c r="AA52" s="608"/>
      <c r="AB52" s="608"/>
      <c r="AC52" s="608"/>
      <c r="AD52" s="608"/>
      <c r="AE52" s="608"/>
      <c r="AF52" s="608"/>
      <c r="AG52" s="608"/>
      <c r="AH52" s="608"/>
      <c r="AI52" s="608"/>
      <c r="AJ52" s="608"/>
      <c r="AK52" s="608"/>
      <c r="AL52" s="608"/>
      <c r="AM52" s="608"/>
      <c r="AN52" s="608"/>
      <c r="AO52" s="608"/>
      <c r="AP52" s="608"/>
      <c r="AQ52" s="608"/>
      <c r="AR52" s="608"/>
      <c r="AS52" s="608"/>
      <c r="AT52" s="608"/>
      <c r="AU52" s="608"/>
      <c r="AV52" s="608"/>
      <c r="AW52" s="608"/>
      <c r="AX52" s="608"/>
      <c r="AY52" s="608"/>
      <c r="AZ52" s="608"/>
      <c r="BA52" s="608"/>
      <c r="BB52" s="608"/>
      <c r="BC52" s="608"/>
      <c r="BD52" s="608"/>
      <c r="BE52" s="608"/>
      <c r="BF52" s="608"/>
      <c r="BG52" s="608"/>
      <c r="BH52" s="608"/>
      <c r="BI52" s="608"/>
      <c r="BJ52" s="608"/>
      <c r="BK52" s="608"/>
      <c r="BL52" s="608"/>
      <c r="BM52" s="608"/>
      <c r="BN52" s="608"/>
      <c r="BO52" s="608"/>
      <c r="BP52" s="608"/>
      <c r="BQ52" s="608"/>
      <c r="BR52" s="608"/>
      <c r="BS52" s="608"/>
      <c r="BT52" s="608"/>
      <c r="BU52" s="608"/>
      <c r="BV52" s="608"/>
      <c r="BW52" s="608"/>
      <c r="BX52" s="608"/>
      <c r="BY52" s="608"/>
      <c r="BZ52" s="608"/>
      <c r="CA52" s="608"/>
      <c r="CB52" s="608"/>
      <c r="CC52" s="608"/>
      <c r="CD52" s="608"/>
      <c r="CE52" s="608"/>
      <c r="CF52" s="608"/>
      <c r="CG52" s="608"/>
      <c r="CH52" s="608"/>
      <c r="CI52" s="608"/>
      <c r="CJ52" s="608"/>
      <c r="CK52" s="608"/>
      <c r="CL52" s="608"/>
      <c r="CM52" s="608"/>
      <c r="CN52" s="608"/>
      <c r="CO52" s="608"/>
      <c r="CP52" s="608"/>
      <c r="CQ52" s="608"/>
      <c r="CR52" s="608"/>
      <c r="CS52" s="608"/>
      <c r="CT52" s="608"/>
      <c r="CU52" s="608"/>
      <c r="CV52" s="608"/>
      <c r="CW52" s="608"/>
      <c r="CX52" s="608"/>
      <c r="CY52" s="608"/>
      <c r="CZ52" s="608"/>
      <c r="DA52" s="608"/>
      <c r="DB52" s="608"/>
      <c r="DC52" s="608"/>
      <c r="DD52" s="608"/>
      <c r="DE52" s="608"/>
      <c r="DF52" s="608"/>
      <c r="DG52" s="608"/>
      <c r="DH52" s="608"/>
      <c r="DI52" s="608"/>
    </row>
    <row r="53" spans="5:113" x14ac:dyDescent="0.15">
      <c r="E53" s="169" t="s">
        <v>609</v>
      </c>
    </row>
    <row r="54" spans="5:113" x14ac:dyDescent="0.15"/>
    <row r="55" spans="5:113" x14ac:dyDescent="0.15"/>
    <row r="56" spans="5:113" x14ac:dyDescent="0.15"/>
  </sheetData>
  <sheetProtection algorithmName="SHA-512" hashValue="ubIpNzyI2kmUM1z5BBEDXNbA/JSVpieC07CjjujpLTi10FvpLKI4mC7pPDI81ypJiUS0kST8KcADf09oY6dV9Q==" saltValue="zhnUF+fxdh15/zdMbqfbw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H31"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56" t="s">
        <v>570</v>
      </c>
      <c r="D34" s="1156"/>
      <c r="E34" s="1157"/>
      <c r="F34" s="32">
        <v>21.9</v>
      </c>
      <c r="G34" s="33">
        <v>21.68</v>
      </c>
      <c r="H34" s="33">
        <v>22.08</v>
      </c>
      <c r="I34" s="33">
        <v>20.78</v>
      </c>
      <c r="J34" s="34">
        <v>19.899999999999999</v>
      </c>
      <c r="K34" s="22"/>
      <c r="L34" s="22"/>
      <c r="M34" s="22"/>
      <c r="N34" s="22"/>
      <c r="O34" s="22"/>
      <c r="P34" s="22"/>
    </row>
    <row r="35" spans="1:16" ht="39" customHeight="1" x14ac:dyDescent="0.15">
      <c r="A35" s="22"/>
      <c r="B35" s="35"/>
      <c r="C35" s="1152" t="s">
        <v>571</v>
      </c>
      <c r="D35" s="1152"/>
      <c r="E35" s="1153"/>
      <c r="F35" s="36">
        <v>7.79</v>
      </c>
      <c r="G35" s="37">
        <v>9.4600000000000009</v>
      </c>
      <c r="H35" s="37">
        <v>6.41</v>
      </c>
      <c r="I35" s="37">
        <v>5.99</v>
      </c>
      <c r="J35" s="38">
        <v>10.58</v>
      </c>
      <c r="K35" s="22"/>
      <c r="L35" s="22"/>
      <c r="M35" s="22"/>
      <c r="N35" s="22"/>
      <c r="O35" s="22"/>
      <c r="P35" s="22"/>
    </row>
    <row r="36" spans="1:16" ht="39" customHeight="1" x14ac:dyDescent="0.15">
      <c r="A36" s="22"/>
      <c r="B36" s="35"/>
      <c r="C36" s="1152" t="s">
        <v>572</v>
      </c>
      <c r="D36" s="1152"/>
      <c r="E36" s="1153"/>
      <c r="F36" s="36">
        <v>8.68</v>
      </c>
      <c r="G36" s="37">
        <v>3.63</v>
      </c>
      <c r="H36" s="37">
        <v>1.53</v>
      </c>
      <c r="I36" s="37">
        <v>3.47</v>
      </c>
      <c r="J36" s="38">
        <v>3.08</v>
      </c>
      <c r="K36" s="22"/>
      <c r="L36" s="22"/>
      <c r="M36" s="22"/>
      <c r="N36" s="22"/>
      <c r="O36" s="22"/>
      <c r="P36" s="22"/>
    </row>
    <row r="37" spans="1:16" ht="39" customHeight="1" x14ac:dyDescent="0.15">
      <c r="A37" s="22"/>
      <c r="B37" s="35"/>
      <c r="C37" s="1152" t="s">
        <v>573</v>
      </c>
      <c r="D37" s="1152"/>
      <c r="E37" s="1153"/>
      <c r="F37" s="36">
        <v>1.34</v>
      </c>
      <c r="G37" s="37">
        <v>1.43</v>
      </c>
      <c r="H37" s="37">
        <v>0.47</v>
      </c>
      <c r="I37" s="37">
        <v>1.24</v>
      </c>
      <c r="J37" s="38">
        <v>1.25</v>
      </c>
      <c r="K37" s="22"/>
      <c r="L37" s="22"/>
      <c r="M37" s="22"/>
      <c r="N37" s="22"/>
      <c r="O37" s="22"/>
      <c r="P37" s="22"/>
    </row>
    <row r="38" spans="1:16" ht="39" customHeight="1" x14ac:dyDescent="0.15">
      <c r="A38" s="22"/>
      <c r="B38" s="35"/>
      <c r="C38" s="1152" t="s">
        <v>574</v>
      </c>
      <c r="D38" s="1152"/>
      <c r="E38" s="1153"/>
      <c r="F38" s="36">
        <v>0.01</v>
      </c>
      <c r="G38" s="37">
        <v>0.28999999999999998</v>
      </c>
      <c r="H38" s="37">
        <v>0.77</v>
      </c>
      <c r="I38" s="37">
        <v>0.68</v>
      </c>
      <c r="J38" s="38">
        <v>0.09</v>
      </c>
      <c r="K38" s="22"/>
      <c r="L38" s="22"/>
      <c r="M38" s="22"/>
      <c r="N38" s="22"/>
      <c r="O38" s="22"/>
      <c r="P38" s="22"/>
    </row>
    <row r="39" spans="1:16" ht="39" customHeight="1" x14ac:dyDescent="0.15">
      <c r="A39" s="22"/>
      <c r="B39" s="35"/>
      <c r="C39" s="1152" t="s">
        <v>575</v>
      </c>
      <c r="D39" s="1152"/>
      <c r="E39" s="1153"/>
      <c r="F39" s="36">
        <v>0</v>
      </c>
      <c r="G39" s="37">
        <v>0</v>
      </c>
      <c r="H39" s="37">
        <v>0.01</v>
      </c>
      <c r="I39" s="37">
        <v>0.03</v>
      </c>
      <c r="J39" s="38">
        <v>0.03</v>
      </c>
      <c r="K39" s="22"/>
      <c r="L39" s="22"/>
      <c r="M39" s="22"/>
      <c r="N39" s="22"/>
      <c r="O39" s="22"/>
      <c r="P39" s="22"/>
    </row>
    <row r="40" spans="1:16" ht="39" customHeight="1" x14ac:dyDescent="0.15">
      <c r="A40" s="22"/>
      <c r="B40" s="35"/>
      <c r="C40" s="1152" t="s">
        <v>576</v>
      </c>
      <c r="D40" s="1152"/>
      <c r="E40" s="1153"/>
      <c r="F40" s="36">
        <v>0.01</v>
      </c>
      <c r="G40" s="37">
        <v>0.02</v>
      </c>
      <c r="H40" s="37">
        <v>0.05</v>
      </c>
      <c r="I40" s="37">
        <v>0.02</v>
      </c>
      <c r="J40" s="38">
        <v>0.01</v>
      </c>
      <c r="K40" s="22"/>
      <c r="L40" s="22"/>
      <c r="M40" s="22"/>
      <c r="N40" s="22"/>
      <c r="O40" s="22"/>
      <c r="P40" s="22"/>
    </row>
    <row r="41" spans="1:16" ht="39" customHeight="1" x14ac:dyDescent="0.15">
      <c r="A41" s="22"/>
      <c r="B41" s="35"/>
      <c r="C41" s="1152" t="s">
        <v>577</v>
      </c>
      <c r="D41" s="1152"/>
      <c r="E41" s="1153"/>
      <c r="F41" s="36">
        <v>0</v>
      </c>
      <c r="G41" s="37">
        <v>0.01</v>
      </c>
      <c r="H41" s="37">
        <v>0</v>
      </c>
      <c r="I41" s="37">
        <v>0.01</v>
      </c>
      <c r="J41" s="38">
        <v>0</v>
      </c>
      <c r="K41" s="22"/>
      <c r="L41" s="22"/>
      <c r="M41" s="22"/>
      <c r="N41" s="22"/>
      <c r="O41" s="22"/>
      <c r="P41" s="22"/>
    </row>
    <row r="42" spans="1:16" ht="39" customHeight="1" x14ac:dyDescent="0.15">
      <c r="A42" s="22"/>
      <c r="B42" s="39"/>
      <c r="C42" s="1152" t="s">
        <v>578</v>
      </c>
      <c r="D42" s="1152"/>
      <c r="E42" s="1153"/>
      <c r="F42" s="36" t="s">
        <v>519</v>
      </c>
      <c r="G42" s="37" t="s">
        <v>519</v>
      </c>
      <c r="H42" s="37" t="s">
        <v>519</v>
      </c>
      <c r="I42" s="37" t="s">
        <v>519</v>
      </c>
      <c r="J42" s="38" t="s">
        <v>519</v>
      </c>
      <c r="K42" s="22"/>
      <c r="L42" s="22"/>
      <c r="M42" s="22"/>
      <c r="N42" s="22"/>
      <c r="O42" s="22"/>
      <c r="P42" s="22"/>
    </row>
    <row r="43" spans="1:16" ht="39" customHeight="1" thickBot="1" x14ac:dyDescent="0.2">
      <c r="A43" s="22"/>
      <c r="B43" s="40"/>
      <c r="C43" s="1154" t="s">
        <v>579</v>
      </c>
      <c r="D43" s="1154"/>
      <c r="E43" s="1155"/>
      <c r="F43" s="41">
        <v>0.01</v>
      </c>
      <c r="G43" s="42">
        <v>0.01</v>
      </c>
      <c r="H43" s="42">
        <v>0.03</v>
      </c>
      <c r="I43" s="42">
        <v>0</v>
      </c>
      <c r="J43" s="43">
        <v>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hJZHG+4nniYGjCkLSl2k2HSDis3kn8Bf5wGYQ8HseV5tDsSIdF/WLylN9EqlrhREqdmbaPsxBS7Ci8COHqSwg==" saltValue="Ft6SK8HBYkVg48tObFLh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S62" sqref="S62"/>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561</v>
      </c>
      <c r="L44" s="54" t="s">
        <v>562</v>
      </c>
      <c r="M44" s="54" t="s">
        <v>563</v>
      </c>
      <c r="N44" s="54" t="s">
        <v>564</v>
      </c>
      <c r="O44" s="55" t="s">
        <v>565</v>
      </c>
      <c r="P44" s="46"/>
      <c r="Q44" s="46"/>
      <c r="R44" s="46"/>
      <c r="S44" s="46"/>
      <c r="T44" s="46"/>
      <c r="U44" s="46"/>
    </row>
    <row r="45" spans="1:21" ht="30.75" customHeight="1" x14ac:dyDescent="0.15">
      <c r="A45" s="46"/>
      <c r="B45" s="1158" t="s">
        <v>11</v>
      </c>
      <c r="C45" s="1159"/>
      <c r="D45" s="56"/>
      <c r="E45" s="1164" t="s">
        <v>12</v>
      </c>
      <c r="F45" s="1164"/>
      <c r="G45" s="1164"/>
      <c r="H45" s="1164"/>
      <c r="I45" s="1164"/>
      <c r="J45" s="1165"/>
      <c r="K45" s="57">
        <v>928</v>
      </c>
      <c r="L45" s="58">
        <v>931</v>
      </c>
      <c r="M45" s="58">
        <v>899</v>
      </c>
      <c r="N45" s="58">
        <v>870</v>
      </c>
      <c r="O45" s="59">
        <v>945</v>
      </c>
      <c r="P45" s="46"/>
      <c r="Q45" s="46"/>
      <c r="R45" s="46"/>
      <c r="S45" s="46"/>
      <c r="T45" s="46"/>
      <c r="U45" s="46"/>
    </row>
    <row r="46" spans="1:21" ht="30.75" customHeight="1" x14ac:dyDescent="0.15">
      <c r="A46" s="46"/>
      <c r="B46" s="1160"/>
      <c r="C46" s="1161"/>
      <c r="D46" s="60"/>
      <c r="E46" s="1166" t="s">
        <v>13</v>
      </c>
      <c r="F46" s="1166"/>
      <c r="G46" s="1166"/>
      <c r="H46" s="1166"/>
      <c r="I46" s="1166"/>
      <c r="J46" s="1167"/>
      <c r="K46" s="61" t="s">
        <v>519</v>
      </c>
      <c r="L46" s="62" t="s">
        <v>519</v>
      </c>
      <c r="M46" s="62" t="s">
        <v>519</v>
      </c>
      <c r="N46" s="62" t="s">
        <v>519</v>
      </c>
      <c r="O46" s="63" t="s">
        <v>519</v>
      </c>
      <c r="P46" s="46"/>
      <c r="Q46" s="46"/>
      <c r="R46" s="46"/>
      <c r="S46" s="46"/>
      <c r="T46" s="46"/>
      <c r="U46" s="46"/>
    </row>
    <row r="47" spans="1:21" ht="30.75" customHeight="1" x14ac:dyDescent="0.15">
      <c r="A47" s="46"/>
      <c r="B47" s="1160"/>
      <c r="C47" s="1161"/>
      <c r="D47" s="60"/>
      <c r="E47" s="1166" t="s">
        <v>14</v>
      </c>
      <c r="F47" s="1166"/>
      <c r="G47" s="1166"/>
      <c r="H47" s="1166"/>
      <c r="I47" s="1166"/>
      <c r="J47" s="1167"/>
      <c r="K47" s="61" t="s">
        <v>519</v>
      </c>
      <c r="L47" s="62" t="s">
        <v>519</v>
      </c>
      <c r="M47" s="62" t="s">
        <v>519</v>
      </c>
      <c r="N47" s="62" t="s">
        <v>519</v>
      </c>
      <c r="O47" s="63" t="s">
        <v>519</v>
      </c>
      <c r="P47" s="46"/>
      <c r="Q47" s="46"/>
      <c r="R47" s="46"/>
      <c r="S47" s="46"/>
      <c r="T47" s="46"/>
      <c r="U47" s="46"/>
    </row>
    <row r="48" spans="1:21" ht="30.75" customHeight="1" x14ac:dyDescent="0.15">
      <c r="A48" s="46"/>
      <c r="B48" s="1160"/>
      <c r="C48" s="1161"/>
      <c r="D48" s="60"/>
      <c r="E48" s="1166" t="s">
        <v>15</v>
      </c>
      <c r="F48" s="1166"/>
      <c r="G48" s="1166"/>
      <c r="H48" s="1166"/>
      <c r="I48" s="1166"/>
      <c r="J48" s="1167"/>
      <c r="K48" s="61">
        <v>226</v>
      </c>
      <c r="L48" s="62">
        <v>272</v>
      </c>
      <c r="M48" s="62">
        <v>234</v>
      </c>
      <c r="N48" s="62">
        <v>189</v>
      </c>
      <c r="O48" s="63">
        <v>220</v>
      </c>
      <c r="P48" s="46"/>
      <c r="Q48" s="46"/>
      <c r="R48" s="46"/>
      <c r="S48" s="46"/>
      <c r="T48" s="46"/>
      <c r="U48" s="46"/>
    </row>
    <row r="49" spans="1:21" ht="30.75" customHeight="1" x14ac:dyDescent="0.15">
      <c r="A49" s="46"/>
      <c r="B49" s="1160"/>
      <c r="C49" s="1161"/>
      <c r="D49" s="60"/>
      <c r="E49" s="1166" t="s">
        <v>16</v>
      </c>
      <c r="F49" s="1166"/>
      <c r="G49" s="1166"/>
      <c r="H49" s="1166"/>
      <c r="I49" s="1166"/>
      <c r="J49" s="1167"/>
      <c r="K49" s="61">
        <v>36</v>
      </c>
      <c r="L49" s="62">
        <v>35</v>
      </c>
      <c r="M49" s="62">
        <v>28</v>
      </c>
      <c r="N49" s="62">
        <v>36</v>
      </c>
      <c r="O49" s="63">
        <v>19</v>
      </c>
      <c r="P49" s="46"/>
      <c r="Q49" s="46"/>
      <c r="R49" s="46"/>
      <c r="S49" s="46"/>
      <c r="T49" s="46"/>
      <c r="U49" s="46"/>
    </row>
    <row r="50" spans="1:21" ht="30.75" customHeight="1" x14ac:dyDescent="0.15">
      <c r="A50" s="46"/>
      <c r="B50" s="1160"/>
      <c r="C50" s="1161"/>
      <c r="D50" s="60"/>
      <c r="E50" s="1166" t="s">
        <v>17</v>
      </c>
      <c r="F50" s="1166"/>
      <c r="G50" s="1166"/>
      <c r="H50" s="1166"/>
      <c r="I50" s="1166"/>
      <c r="J50" s="1167"/>
      <c r="K50" s="61">
        <v>0</v>
      </c>
      <c r="L50" s="62">
        <v>0</v>
      </c>
      <c r="M50" s="62">
        <v>1</v>
      </c>
      <c r="N50" s="62">
        <v>0</v>
      </c>
      <c r="O50" s="63">
        <v>0</v>
      </c>
      <c r="P50" s="46"/>
      <c r="Q50" s="46"/>
      <c r="R50" s="46"/>
      <c r="S50" s="46"/>
      <c r="T50" s="46"/>
      <c r="U50" s="46"/>
    </row>
    <row r="51" spans="1:21" ht="30.75" customHeight="1" x14ac:dyDescent="0.15">
      <c r="A51" s="46"/>
      <c r="B51" s="1162"/>
      <c r="C51" s="1163"/>
      <c r="D51" s="64"/>
      <c r="E51" s="1166" t="s">
        <v>18</v>
      </c>
      <c r="F51" s="1166"/>
      <c r="G51" s="1166"/>
      <c r="H51" s="1166"/>
      <c r="I51" s="1166"/>
      <c r="J51" s="1167"/>
      <c r="K51" s="61" t="s">
        <v>519</v>
      </c>
      <c r="L51" s="62" t="s">
        <v>519</v>
      </c>
      <c r="M51" s="62" t="s">
        <v>519</v>
      </c>
      <c r="N51" s="62" t="s">
        <v>519</v>
      </c>
      <c r="O51" s="63" t="s">
        <v>519</v>
      </c>
      <c r="P51" s="46"/>
      <c r="Q51" s="46"/>
      <c r="R51" s="46"/>
      <c r="S51" s="46"/>
      <c r="T51" s="46"/>
      <c r="U51" s="46"/>
    </row>
    <row r="52" spans="1:21" ht="30.75" customHeight="1" x14ac:dyDescent="0.15">
      <c r="A52" s="46"/>
      <c r="B52" s="1168" t="s">
        <v>19</v>
      </c>
      <c r="C52" s="1169"/>
      <c r="D52" s="64"/>
      <c r="E52" s="1166" t="s">
        <v>20</v>
      </c>
      <c r="F52" s="1166"/>
      <c r="G52" s="1166"/>
      <c r="H52" s="1166"/>
      <c r="I52" s="1166"/>
      <c r="J52" s="1167"/>
      <c r="K52" s="61">
        <v>763</v>
      </c>
      <c r="L52" s="62">
        <v>746</v>
      </c>
      <c r="M52" s="62">
        <v>732</v>
      </c>
      <c r="N52" s="62">
        <v>717</v>
      </c>
      <c r="O52" s="63">
        <v>727</v>
      </c>
      <c r="P52" s="46"/>
      <c r="Q52" s="46"/>
      <c r="R52" s="46"/>
      <c r="S52" s="46"/>
      <c r="T52" s="46"/>
      <c r="U52" s="46"/>
    </row>
    <row r="53" spans="1:21" ht="30.75" customHeight="1" thickBot="1" x14ac:dyDescent="0.2">
      <c r="A53" s="46"/>
      <c r="B53" s="1170" t="s">
        <v>21</v>
      </c>
      <c r="C53" s="1171"/>
      <c r="D53" s="65"/>
      <c r="E53" s="1172" t="s">
        <v>22</v>
      </c>
      <c r="F53" s="1172"/>
      <c r="G53" s="1172"/>
      <c r="H53" s="1172"/>
      <c r="I53" s="1172"/>
      <c r="J53" s="1173"/>
      <c r="K53" s="66">
        <v>427</v>
      </c>
      <c r="L53" s="67">
        <v>492</v>
      </c>
      <c r="M53" s="67">
        <v>430</v>
      </c>
      <c r="N53" s="67">
        <v>378</v>
      </c>
      <c r="O53" s="68">
        <v>457</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580</v>
      </c>
      <c r="P55" s="46"/>
      <c r="Q55" s="46"/>
      <c r="R55" s="46"/>
      <c r="S55" s="46"/>
      <c r="T55" s="46"/>
      <c r="U55" s="46"/>
    </row>
    <row r="56" spans="1:21" ht="31.5" customHeight="1" thickBot="1" x14ac:dyDescent="0.2">
      <c r="A56" s="46"/>
      <c r="B56" s="74"/>
      <c r="C56" s="75"/>
      <c r="D56" s="75"/>
      <c r="E56" s="76"/>
      <c r="F56" s="76"/>
      <c r="G56" s="76"/>
      <c r="H56" s="76"/>
      <c r="I56" s="76"/>
      <c r="J56" s="77" t="s">
        <v>2</v>
      </c>
      <c r="K56" s="78" t="s">
        <v>581</v>
      </c>
      <c r="L56" s="79" t="s">
        <v>582</v>
      </c>
      <c r="M56" s="79" t="s">
        <v>583</v>
      </c>
      <c r="N56" s="79" t="s">
        <v>584</v>
      </c>
      <c r="O56" s="80" t="s">
        <v>585</v>
      </c>
      <c r="P56" s="46"/>
      <c r="Q56" s="46"/>
      <c r="R56" s="46"/>
      <c r="S56" s="46"/>
      <c r="T56" s="46"/>
      <c r="U56" s="46"/>
    </row>
    <row r="57" spans="1:21" ht="31.5" customHeight="1" x14ac:dyDescent="0.15">
      <c r="B57" s="1174" t="s">
        <v>25</v>
      </c>
      <c r="C57" s="1175"/>
      <c r="D57" s="1178" t="s">
        <v>26</v>
      </c>
      <c r="E57" s="1179"/>
      <c r="F57" s="1179"/>
      <c r="G57" s="1179"/>
      <c r="H57" s="1179"/>
      <c r="I57" s="1179"/>
      <c r="J57" s="1180"/>
      <c r="K57" s="81">
        <v>340</v>
      </c>
      <c r="L57" s="81">
        <v>340</v>
      </c>
      <c r="M57" s="81">
        <v>341</v>
      </c>
      <c r="N57" s="82">
        <v>342</v>
      </c>
      <c r="O57" s="82">
        <v>342</v>
      </c>
    </row>
    <row r="58" spans="1:21" ht="31.5" customHeight="1" thickBot="1" x14ac:dyDescent="0.2">
      <c r="B58" s="1176"/>
      <c r="C58" s="1177"/>
      <c r="D58" s="1181" t="s">
        <v>27</v>
      </c>
      <c r="E58" s="1182"/>
      <c r="F58" s="1182"/>
      <c r="G58" s="1182"/>
      <c r="H58" s="1182"/>
      <c r="I58" s="1182"/>
      <c r="J58" s="1183"/>
      <c r="K58" s="83">
        <v>0</v>
      </c>
      <c r="L58" s="83">
        <v>0</v>
      </c>
      <c r="M58" s="83">
        <v>0</v>
      </c>
      <c r="N58" s="84">
        <v>0</v>
      </c>
      <c r="O58" s="84">
        <v>0</v>
      </c>
    </row>
    <row r="59" spans="1:21" ht="24" customHeight="1" x14ac:dyDescent="0.15">
      <c r="B59" s="85"/>
      <c r="C59" s="85"/>
      <c r="D59" s="86" t="s">
        <v>28</v>
      </c>
      <c r="E59" s="87"/>
      <c r="F59" s="87"/>
      <c r="G59" s="87"/>
      <c r="H59" s="87"/>
      <c r="I59" s="87"/>
      <c r="J59" s="87"/>
      <c r="K59" s="87"/>
      <c r="L59" s="87"/>
      <c r="M59" s="87"/>
      <c r="N59" s="87"/>
      <c r="O59" s="87"/>
    </row>
    <row r="60" spans="1:21" ht="24" customHeight="1" x14ac:dyDescent="0.15">
      <c r="B60" s="88"/>
      <c r="C60" s="88"/>
      <c r="D60" s="86" t="s">
        <v>29</v>
      </c>
      <c r="E60" s="87"/>
      <c r="F60" s="87"/>
      <c r="G60" s="87"/>
      <c r="H60" s="87"/>
      <c r="I60" s="87"/>
      <c r="J60" s="87"/>
      <c r="K60" s="87"/>
      <c r="L60" s="87"/>
      <c r="M60" s="87"/>
      <c r="N60" s="87"/>
      <c r="O60" s="87"/>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17AHdmg2jKWdVubPeNtoatSlbDiO+yZT9h6vIlY9UrN8TNPFThurCFpwiQiXGQJ8hUjOT+ydaf0ZppkGNuZLpg==" saltValue="Nqh2qDk05KH9bk0lOfl5k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5" zoomScaleSheetLayoutView="100" workbookViewId="0"/>
  </sheetViews>
  <sheetFormatPr defaultColWidth="0" defaultRowHeight="13.5" customHeight="1" zeroHeight="1" x14ac:dyDescent="0.15"/>
  <cols>
    <col min="1" max="1" width="6.625" style="89" customWidth="1"/>
    <col min="2" max="3" width="12.625" style="89" customWidth="1"/>
    <col min="4" max="4" width="11.625" style="89" customWidth="1"/>
    <col min="5" max="8" width="10.375" style="89" customWidth="1"/>
    <col min="9" max="13" width="16.375" style="89" customWidth="1"/>
    <col min="14" max="19" width="12.625" style="89" customWidth="1"/>
    <col min="20" max="16384" width="0" style="8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0" t="s">
        <v>9</v>
      </c>
    </row>
    <row r="40" spans="2:13" ht="27.75" customHeight="1" thickBot="1" x14ac:dyDescent="0.2">
      <c r="B40" s="91" t="s">
        <v>10</v>
      </c>
      <c r="C40" s="92"/>
      <c r="D40" s="92"/>
      <c r="E40" s="93"/>
      <c r="F40" s="93"/>
      <c r="G40" s="93"/>
      <c r="H40" s="94" t="s">
        <v>2</v>
      </c>
      <c r="I40" s="95" t="s">
        <v>561</v>
      </c>
      <c r="J40" s="96" t="s">
        <v>562</v>
      </c>
      <c r="K40" s="96" t="s">
        <v>563</v>
      </c>
      <c r="L40" s="96" t="s">
        <v>564</v>
      </c>
      <c r="M40" s="97" t="s">
        <v>565</v>
      </c>
    </row>
    <row r="41" spans="2:13" ht="27.75" customHeight="1" x14ac:dyDescent="0.15">
      <c r="B41" s="1184" t="s">
        <v>30</v>
      </c>
      <c r="C41" s="1185"/>
      <c r="D41" s="98"/>
      <c r="E41" s="1190" t="s">
        <v>31</v>
      </c>
      <c r="F41" s="1190"/>
      <c r="G41" s="1190"/>
      <c r="H41" s="1191"/>
      <c r="I41" s="331">
        <v>6364</v>
      </c>
      <c r="J41" s="332">
        <v>6423</v>
      </c>
      <c r="K41" s="332">
        <v>5992</v>
      </c>
      <c r="L41" s="332">
        <v>5591</v>
      </c>
      <c r="M41" s="333">
        <v>5171</v>
      </c>
    </row>
    <row r="42" spans="2:13" ht="27.75" customHeight="1" x14ac:dyDescent="0.15">
      <c r="B42" s="1186"/>
      <c r="C42" s="1187"/>
      <c r="D42" s="99"/>
      <c r="E42" s="1192" t="s">
        <v>32</v>
      </c>
      <c r="F42" s="1192"/>
      <c r="G42" s="1192"/>
      <c r="H42" s="1193"/>
      <c r="I42" s="334" t="s">
        <v>519</v>
      </c>
      <c r="J42" s="335" t="s">
        <v>519</v>
      </c>
      <c r="K42" s="335" t="s">
        <v>519</v>
      </c>
      <c r="L42" s="335" t="s">
        <v>519</v>
      </c>
      <c r="M42" s="336" t="s">
        <v>519</v>
      </c>
    </row>
    <row r="43" spans="2:13" ht="27.75" customHeight="1" x14ac:dyDescent="0.15">
      <c r="B43" s="1186"/>
      <c r="C43" s="1187"/>
      <c r="D43" s="99"/>
      <c r="E43" s="1192" t="s">
        <v>33</v>
      </c>
      <c r="F43" s="1192"/>
      <c r="G43" s="1192"/>
      <c r="H43" s="1193"/>
      <c r="I43" s="334">
        <v>3210</v>
      </c>
      <c r="J43" s="335">
        <v>3204</v>
      </c>
      <c r="K43" s="335">
        <v>3119</v>
      </c>
      <c r="L43" s="335">
        <v>2754</v>
      </c>
      <c r="M43" s="336">
        <v>2399</v>
      </c>
    </row>
    <row r="44" spans="2:13" ht="27.75" customHeight="1" x14ac:dyDescent="0.15">
      <c r="B44" s="1186"/>
      <c r="C44" s="1187"/>
      <c r="D44" s="99"/>
      <c r="E44" s="1192" t="s">
        <v>34</v>
      </c>
      <c r="F44" s="1192"/>
      <c r="G44" s="1192"/>
      <c r="H44" s="1193"/>
      <c r="I44" s="334">
        <v>206</v>
      </c>
      <c r="J44" s="335">
        <v>167</v>
      </c>
      <c r="K44" s="335">
        <v>321</v>
      </c>
      <c r="L44" s="335">
        <v>401</v>
      </c>
      <c r="M44" s="336">
        <v>380</v>
      </c>
    </row>
    <row r="45" spans="2:13" ht="27.75" customHeight="1" x14ac:dyDescent="0.15">
      <c r="B45" s="1186"/>
      <c r="C45" s="1187"/>
      <c r="D45" s="99"/>
      <c r="E45" s="1192" t="s">
        <v>35</v>
      </c>
      <c r="F45" s="1192"/>
      <c r="G45" s="1192"/>
      <c r="H45" s="1193"/>
      <c r="I45" s="334">
        <v>622</v>
      </c>
      <c r="J45" s="335">
        <v>613</v>
      </c>
      <c r="K45" s="335">
        <v>673</v>
      </c>
      <c r="L45" s="335">
        <v>723</v>
      </c>
      <c r="M45" s="336">
        <v>709</v>
      </c>
    </row>
    <row r="46" spans="2:13" ht="27.75" customHeight="1" x14ac:dyDescent="0.15">
      <c r="B46" s="1186"/>
      <c r="C46" s="1187"/>
      <c r="D46" s="100"/>
      <c r="E46" s="1192" t="s">
        <v>36</v>
      </c>
      <c r="F46" s="1192"/>
      <c r="G46" s="1192"/>
      <c r="H46" s="1193"/>
      <c r="I46" s="334" t="s">
        <v>519</v>
      </c>
      <c r="J46" s="335" t="s">
        <v>519</v>
      </c>
      <c r="K46" s="335" t="s">
        <v>519</v>
      </c>
      <c r="L46" s="335" t="s">
        <v>519</v>
      </c>
      <c r="M46" s="336" t="s">
        <v>519</v>
      </c>
    </row>
    <row r="47" spans="2:13" ht="27.75" customHeight="1" x14ac:dyDescent="0.15">
      <c r="B47" s="1186"/>
      <c r="C47" s="1187"/>
      <c r="D47" s="101"/>
      <c r="E47" s="1194" t="s">
        <v>37</v>
      </c>
      <c r="F47" s="1195"/>
      <c r="G47" s="1195"/>
      <c r="H47" s="1196"/>
      <c r="I47" s="334" t="s">
        <v>519</v>
      </c>
      <c r="J47" s="335" t="s">
        <v>519</v>
      </c>
      <c r="K47" s="335" t="s">
        <v>519</v>
      </c>
      <c r="L47" s="335" t="s">
        <v>519</v>
      </c>
      <c r="M47" s="336" t="s">
        <v>519</v>
      </c>
    </row>
    <row r="48" spans="2:13" ht="27.75" customHeight="1" x14ac:dyDescent="0.15">
      <c r="B48" s="1186"/>
      <c r="C48" s="1187"/>
      <c r="D48" s="99"/>
      <c r="E48" s="1192" t="s">
        <v>38</v>
      </c>
      <c r="F48" s="1192"/>
      <c r="G48" s="1192"/>
      <c r="H48" s="1193"/>
      <c r="I48" s="334" t="s">
        <v>519</v>
      </c>
      <c r="J48" s="335" t="s">
        <v>519</v>
      </c>
      <c r="K48" s="335" t="s">
        <v>519</v>
      </c>
      <c r="L48" s="335" t="s">
        <v>519</v>
      </c>
      <c r="M48" s="336" t="s">
        <v>519</v>
      </c>
    </row>
    <row r="49" spans="2:13" ht="27.75" customHeight="1" x14ac:dyDescent="0.15">
      <c r="B49" s="1188"/>
      <c r="C49" s="1189"/>
      <c r="D49" s="99"/>
      <c r="E49" s="1192" t="s">
        <v>39</v>
      </c>
      <c r="F49" s="1192"/>
      <c r="G49" s="1192"/>
      <c r="H49" s="1193"/>
      <c r="I49" s="334" t="s">
        <v>519</v>
      </c>
      <c r="J49" s="335" t="s">
        <v>519</v>
      </c>
      <c r="K49" s="335" t="s">
        <v>519</v>
      </c>
      <c r="L49" s="335" t="s">
        <v>519</v>
      </c>
      <c r="M49" s="336" t="s">
        <v>519</v>
      </c>
    </row>
    <row r="50" spans="2:13" ht="27.75" customHeight="1" x14ac:dyDescent="0.15">
      <c r="B50" s="1197" t="s">
        <v>40</v>
      </c>
      <c r="C50" s="1198"/>
      <c r="D50" s="102"/>
      <c r="E50" s="1192" t="s">
        <v>41</v>
      </c>
      <c r="F50" s="1192"/>
      <c r="G50" s="1192"/>
      <c r="H50" s="1193"/>
      <c r="I50" s="334">
        <v>4357</v>
      </c>
      <c r="J50" s="335">
        <v>4477</v>
      </c>
      <c r="K50" s="335">
        <v>4632</v>
      </c>
      <c r="L50" s="335">
        <v>4288</v>
      </c>
      <c r="M50" s="336">
        <v>4838</v>
      </c>
    </row>
    <row r="51" spans="2:13" ht="27.75" customHeight="1" x14ac:dyDescent="0.15">
      <c r="B51" s="1186"/>
      <c r="C51" s="1187"/>
      <c r="D51" s="99"/>
      <c r="E51" s="1192" t="s">
        <v>42</v>
      </c>
      <c r="F51" s="1192"/>
      <c r="G51" s="1192"/>
      <c r="H51" s="1193"/>
      <c r="I51" s="334">
        <v>1817</v>
      </c>
      <c r="J51" s="335">
        <v>1698</v>
      </c>
      <c r="K51" s="335">
        <v>1614</v>
      </c>
      <c r="L51" s="335">
        <v>1870</v>
      </c>
      <c r="M51" s="336">
        <v>1751</v>
      </c>
    </row>
    <row r="52" spans="2:13" ht="27.75" customHeight="1" x14ac:dyDescent="0.15">
      <c r="B52" s="1188"/>
      <c r="C52" s="1189"/>
      <c r="D52" s="99"/>
      <c r="E52" s="1192" t="s">
        <v>43</v>
      </c>
      <c r="F52" s="1192"/>
      <c r="G52" s="1192"/>
      <c r="H52" s="1193"/>
      <c r="I52" s="334">
        <v>7628</v>
      </c>
      <c r="J52" s="335">
        <v>7610</v>
      </c>
      <c r="K52" s="335">
        <v>7542</v>
      </c>
      <c r="L52" s="335">
        <v>7439</v>
      </c>
      <c r="M52" s="336">
        <v>7269</v>
      </c>
    </row>
    <row r="53" spans="2:13" ht="27.75" customHeight="1" thickBot="1" x14ac:dyDescent="0.2">
      <c r="B53" s="1199" t="s">
        <v>44</v>
      </c>
      <c r="C53" s="1200"/>
      <c r="D53" s="103"/>
      <c r="E53" s="1201" t="s">
        <v>45</v>
      </c>
      <c r="F53" s="1201"/>
      <c r="G53" s="1201"/>
      <c r="H53" s="1202"/>
      <c r="I53" s="337">
        <v>-3400</v>
      </c>
      <c r="J53" s="338">
        <v>-3378</v>
      </c>
      <c r="K53" s="338">
        <v>-3683</v>
      </c>
      <c r="L53" s="338">
        <v>-4128</v>
      </c>
      <c r="M53" s="339">
        <v>-5199</v>
      </c>
    </row>
    <row r="54" spans="2:13" ht="27.75" customHeight="1" x14ac:dyDescent="0.15">
      <c r="B54" s="104" t="s">
        <v>46</v>
      </c>
      <c r="C54" s="105"/>
      <c r="D54" s="105"/>
      <c r="E54" s="106"/>
      <c r="F54" s="106"/>
      <c r="G54" s="106"/>
      <c r="H54" s="106"/>
      <c r="I54" s="107"/>
      <c r="J54" s="107"/>
      <c r="K54" s="107"/>
      <c r="L54" s="107"/>
      <c r="M54" s="107"/>
    </row>
    <row r="55" spans="2:13" x14ac:dyDescent="0.15"/>
  </sheetData>
  <sheetProtection algorithmName="SHA-512" hashValue="V/bwJOF2NQfjYClKnlEEmJ7YNoZoyEL8VEEOwLkxWMfEOCtCzV/h5JFEHgHZQ8wkLzOB4JtZT1ssOdvxE+g5YQ==" saltValue="oMsEUbVIguSuNzJHdGs0p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zoomScale="80" zoomScaleNormal="8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8" t="s">
        <v>47</v>
      </c>
    </row>
    <row r="54" spans="2:8" ht="29.25" customHeight="1" thickBot="1" x14ac:dyDescent="0.25">
      <c r="B54" s="109" t="s">
        <v>1</v>
      </c>
      <c r="C54" s="110"/>
      <c r="D54" s="110"/>
      <c r="E54" s="111" t="s">
        <v>2</v>
      </c>
      <c r="F54" s="112" t="s">
        <v>563</v>
      </c>
      <c r="G54" s="112" t="s">
        <v>564</v>
      </c>
      <c r="H54" s="113" t="s">
        <v>565</v>
      </c>
    </row>
    <row r="55" spans="2:8" ht="52.5" customHeight="1" x14ac:dyDescent="0.15">
      <c r="B55" s="114"/>
      <c r="C55" s="1211" t="s">
        <v>48</v>
      </c>
      <c r="D55" s="1211"/>
      <c r="E55" s="1212"/>
      <c r="F55" s="115">
        <v>2688</v>
      </c>
      <c r="G55" s="115">
        <v>2711</v>
      </c>
      <c r="H55" s="116">
        <v>2897</v>
      </c>
    </row>
    <row r="56" spans="2:8" ht="52.5" customHeight="1" x14ac:dyDescent="0.15">
      <c r="B56" s="117"/>
      <c r="C56" s="1213" t="s">
        <v>49</v>
      </c>
      <c r="D56" s="1213"/>
      <c r="E56" s="1214"/>
      <c r="F56" s="118">
        <v>341</v>
      </c>
      <c r="G56" s="118">
        <v>342</v>
      </c>
      <c r="H56" s="119">
        <v>429</v>
      </c>
    </row>
    <row r="57" spans="2:8" ht="53.25" customHeight="1" x14ac:dyDescent="0.15">
      <c r="B57" s="117"/>
      <c r="C57" s="1215" t="s">
        <v>50</v>
      </c>
      <c r="D57" s="1215"/>
      <c r="E57" s="1216"/>
      <c r="F57" s="120">
        <v>998</v>
      </c>
      <c r="G57" s="120">
        <v>986</v>
      </c>
      <c r="H57" s="121">
        <v>1278</v>
      </c>
    </row>
    <row r="58" spans="2:8" ht="45.75" customHeight="1" x14ac:dyDescent="0.15">
      <c r="B58" s="122"/>
      <c r="C58" s="1203" t="s">
        <v>602</v>
      </c>
      <c r="D58" s="1204"/>
      <c r="E58" s="1205"/>
      <c r="F58" s="123">
        <v>293</v>
      </c>
      <c r="G58" s="124">
        <v>294</v>
      </c>
      <c r="H58" s="124">
        <v>293</v>
      </c>
    </row>
    <row r="59" spans="2:8" ht="45.75" customHeight="1" x14ac:dyDescent="0.15">
      <c r="B59" s="122"/>
      <c r="C59" s="1203" t="s">
        <v>603</v>
      </c>
      <c r="D59" s="1204"/>
      <c r="E59" s="1205"/>
      <c r="F59" s="123">
        <v>172</v>
      </c>
      <c r="G59" s="124">
        <v>173</v>
      </c>
      <c r="H59" s="124">
        <v>224</v>
      </c>
    </row>
    <row r="60" spans="2:8" ht="45.75" customHeight="1" x14ac:dyDescent="0.15">
      <c r="B60" s="122"/>
      <c r="C60" s="1203" t="s">
        <v>604</v>
      </c>
      <c r="D60" s="1204"/>
      <c r="E60" s="1205"/>
      <c r="F60" s="123">
        <v>119</v>
      </c>
      <c r="G60" s="124">
        <v>165</v>
      </c>
      <c r="H60" s="124">
        <v>354</v>
      </c>
    </row>
    <row r="61" spans="2:8" ht="45.75" customHeight="1" x14ac:dyDescent="0.15">
      <c r="B61" s="122"/>
      <c r="C61" s="1203" t="s">
        <v>605</v>
      </c>
      <c r="D61" s="1204"/>
      <c r="E61" s="1205"/>
      <c r="F61" s="123">
        <v>130</v>
      </c>
      <c r="G61" s="124">
        <v>130</v>
      </c>
      <c r="H61" s="124">
        <v>131</v>
      </c>
    </row>
    <row r="62" spans="2:8" ht="45.75" customHeight="1" thickBot="1" x14ac:dyDescent="0.2">
      <c r="B62" s="125"/>
      <c r="C62" s="1206" t="s">
        <v>606</v>
      </c>
      <c r="D62" s="1207"/>
      <c r="E62" s="1208"/>
      <c r="F62" s="126">
        <v>173</v>
      </c>
      <c r="G62" s="127">
        <v>124</v>
      </c>
      <c r="H62" s="127">
        <v>173</v>
      </c>
    </row>
    <row r="63" spans="2:8" ht="52.5" customHeight="1" thickBot="1" x14ac:dyDescent="0.2">
      <c r="B63" s="128"/>
      <c r="C63" s="1209" t="s">
        <v>51</v>
      </c>
      <c r="D63" s="1209"/>
      <c r="E63" s="1210"/>
      <c r="F63" s="129">
        <v>4027</v>
      </c>
      <c r="G63" s="129">
        <v>4039</v>
      </c>
      <c r="H63" s="130">
        <v>4604</v>
      </c>
    </row>
    <row r="64" spans="2:8" x14ac:dyDescent="0.15"/>
  </sheetData>
  <sheetProtection algorithmName="SHA-512" hashValue="HRhraaEQwm+YCOn25ILad7GEY3nUlV6q1z/0jsnM9y5V7u14ARmVTs2m1RQwnjsFFlAnLESVLaNR4UpIyy3djQ==" saltValue="/tGrd3QXucKfgYb6qgOV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45BB1-2230-4612-AED8-866212FC0AEF}">
  <sheetPr>
    <pageSetUpPr fitToPage="1"/>
  </sheetPr>
  <dimension ref="A1:DE85"/>
  <sheetViews>
    <sheetView showGridLines="0" zoomScaleNormal="100" zoomScaleSheetLayoutView="55" workbookViewId="0">
      <selection activeCell="BY15" sqref="BY15"/>
    </sheetView>
  </sheetViews>
  <sheetFormatPr defaultColWidth="0" defaultRowHeight="13.5" customHeight="1" zeroHeight="1" x14ac:dyDescent="0.15"/>
  <cols>
    <col min="1" max="1" width="6.375" style="244" customWidth="1"/>
    <col min="2" max="107" width="2.5" style="244" customWidth="1"/>
    <col min="108" max="108" width="6.125" style="250" customWidth="1"/>
    <col min="109" max="109" width="5.875" style="248" customWidth="1"/>
    <col min="110" max="16384" width="8.625" style="244" hidden="1"/>
  </cols>
  <sheetData>
    <row r="1" spans="1:109" ht="42.75" customHeight="1" x14ac:dyDescent="0.15">
      <c r="A1" s="346"/>
      <c r="B1" s="347"/>
      <c r="DD1" s="244"/>
      <c r="DE1" s="244"/>
    </row>
    <row r="2" spans="1:109" ht="25.5" customHeight="1" x14ac:dyDescent="0.15">
      <c r="A2" s="348"/>
      <c r="C2" s="348"/>
      <c r="O2" s="348"/>
      <c r="P2" s="348"/>
      <c r="Q2" s="348"/>
      <c r="R2" s="348"/>
      <c r="S2" s="348"/>
      <c r="T2" s="348"/>
      <c r="U2" s="348"/>
      <c r="V2" s="348"/>
      <c r="W2" s="348"/>
      <c r="X2" s="348"/>
      <c r="Y2" s="348"/>
      <c r="Z2" s="348"/>
      <c r="AA2" s="348"/>
      <c r="AB2" s="348"/>
      <c r="AC2" s="348"/>
      <c r="AD2" s="348"/>
      <c r="AE2" s="348"/>
      <c r="AF2" s="348"/>
      <c r="AG2" s="348"/>
      <c r="AH2" s="348"/>
      <c r="AI2" s="348"/>
      <c r="AU2" s="348"/>
      <c r="BG2" s="348"/>
      <c r="BS2" s="348"/>
      <c r="CE2" s="348"/>
      <c r="CQ2" s="348"/>
      <c r="DD2" s="244"/>
      <c r="DE2" s="244"/>
    </row>
    <row r="3" spans="1:109" ht="25.5" customHeight="1" x14ac:dyDescent="0.15">
      <c r="A3" s="348"/>
      <c r="C3" s="348"/>
      <c r="O3" s="348"/>
      <c r="P3" s="348"/>
      <c r="Q3" s="348"/>
      <c r="R3" s="348"/>
      <c r="S3" s="348"/>
      <c r="T3" s="348"/>
      <c r="U3" s="348"/>
      <c r="V3" s="348"/>
      <c r="W3" s="348"/>
      <c r="X3" s="348"/>
      <c r="Y3" s="348"/>
      <c r="Z3" s="348"/>
      <c r="AA3" s="348"/>
      <c r="AB3" s="348"/>
      <c r="AC3" s="348"/>
      <c r="AD3" s="348"/>
      <c r="AE3" s="348"/>
      <c r="AF3" s="348"/>
      <c r="AG3" s="348"/>
      <c r="AH3" s="348"/>
      <c r="AI3" s="348"/>
      <c r="AU3" s="348"/>
      <c r="BG3" s="348"/>
      <c r="BS3" s="348"/>
      <c r="CE3" s="348"/>
      <c r="CQ3" s="348"/>
      <c r="DD3" s="244"/>
      <c r="DE3" s="244"/>
    </row>
    <row r="4" spans="1:109" s="242" customFormat="1" x14ac:dyDescent="0.15">
      <c r="A4" s="348"/>
      <c r="B4" s="348"/>
      <c r="C4" s="348"/>
      <c r="D4" s="348"/>
      <c r="E4" s="348"/>
      <c r="F4" s="348"/>
      <c r="G4" s="348"/>
      <c r="H4" s="348"/>
      <c r="I4" s="348"/>
      <c r="J4" s="348"/>
      <c r="K4" s="348"/>
      <c r="L4" s="348"/>
      <c r="M4" s="348"/>
      <c r="N4" s="348"/>
      <c r="O4" s="348"/>
      <c r="P4" s="348"/>
      <c r="Q4" s="348"/>
      <c r="R4" s="348"/>
      <c r="S4" s="348"/>
      <c r="T4" s="348"/>
      <c r="U4" s="348"/>
      <c r="V4" s="348"/>
      <c r="W4" s="348"/>
      <c r="X4" s="348"/>
      <c r="Y4" s="348"/>
      <c r="Z4" s="348"/>
      <c r="AA4" s="348"/>
      <c r="AB4" s="348"/>
      <c r="AC4" s="348"/>
      <c r="AD4" s="348"/>
      <c r="AE4" s="348"/>
      <c r="AF4" s="348"/>
      <c r="AG4" s="348"/>
      <c r="AH4" s="348"/>
      <c r="AI4" s="348"/>
      <c r="AJ4" s="348"/>
      <c r="AK4" s="348"/>
      <c r="AL4" s="348"/>
      <c r="AM4" s="348"/>
      <c r="AN4" s="348"/>
      <c r="AO4" s="348"/>
      <c r="AP4" s="348"/>
      <c r="AQ4" s="348"/>
      <c r="AR4" s="348"/>
      <c r="AS4" s="348"/>
      <c r="AT4" s="348"/>
      <c r="AU4" s="348"/>
      <c r="AV4" s="348"/>
      <c r="AW4" s="348"/>
      <c r="AX4" s="348"/>
      <c r="AY4" s="348"/>
      <c r="AZ4" s="348"/>
      <c r="BA4" s="348"/>
      <c r="BB4" s="348"/>
      <c r="BC4" s="348"/>
      <c r="BD4" s="348"/>
      <c r="BE4" s="348"/>
      <c r="BF4" s="348"/>
      <c r="BG4" s="348"/>
      <c r="BH4" s="348"/>
      <c r="BI4" s="348"/>
      <c r="BJ4" s="348"/>
      <c r="BK4" s="348"/>
      <c r="BL4" s="348"/>
      <c r="BM4" s="348"/>
      <c r="BN4" s="348"/>
      <c r="BO4" s="348"/>
      <c r="BP4" s="348"/>
      <c r="BQ4" s="348"/>
      <c r="BR4" s="348"/>
      <c r="BS4" s="348"/>
      <c r="BT4" s="348"/>
      <c r="BU4" s="348"/>
      <c r="BV4" s="348"/>
      <c r="BW4" s="348"/>
      <c r="BX4" s="348"/>
      <c r="BY4" s="348"/>
      <c r="BZ4" s="348"/>
      <c r="CA4" s="348"/>
      <c r="CB4" s="348"/>
      <c r="CC4" s="348"/>
      <c r="CD4" s="348"/>
      <c r="CE4" s="348"/>
      <c r="CF4" s="348"/>
      <c r="CG4" s="348"/>
      <c r="CH4" s="348"/>
      <c r="CI4" s="348"/>
      <c r="CJ4" s="348"/>
      <c r="CK4" s="348"/>
      <c r="CL4" s="348"/>
      <c r="CM4" s="348"/>
      <c r="CN4" s="348"/>
      <c r="CO4" s="348"/>
      <c r="CP4" s="348"/>
      <c r="CQ4" s="348"/>
      <c r="CR4" s="348"/>
      <c r="CS4" s="348"/>
      <c r="CT4" s="348"/>
      <c r="CU4" s="348"/>
      <c r="CV4" s="348"/>
      <c r="CW4" s="348"/>
      <c r="CX4" s="348"/>
      <c r="CY4" s="348"/>
      <c r="CZ4" s="348"/>
      <c r="DA4" s="348"/>
      <c r="DB4" s="348"/>
      <c r="DC4" s="348"/>
      <c r="DD4" s="348"/>
      <c r="DE4" s="348"/>
    </row>
    <row r="5" spans="1:109" s="242" customFormat="1" x14ac:dyDescent="0.15">
      <c r="A5" s="348"/>
      <c r="B5" s="348"/>
      <c r="C5" s="348"/>
      <c r="D5" s="348"/>
      <c r="E5" s="348"/>
      <c r="F5" s="348"/>
      <c r="G5" s="348"/>
      <c r="H5" s="348"/>
      <c r="I5" s="348"/>
      <c r="J5" s="348"/>
      <c r="K5" s="348"/>
      <c r="L5" s="348"/>
      <c r="M5" s="348"/>
      <c r="N5" s="348"/>
      <c r="O5" s="348"/>
      <c r="P5" s="348"/>
      <c r="Q5" s="348"/>
      <c r="R5" s="348"/>
      <c r="S5" s="348"/>
      <c r="T5" s="348"/>
      <c r="U5" s="348"/>
      <c r="V5" s="348"/>
      <c r="W5" s="348"/>
      <c r="X5" s="348"/>
      <c r="Y5" s="348"/>
      <c r="Z5" s="348"/>
      <c r="AA5" s="348"/>
      <c r="AB5" s="348"/>
      <c r="AC5" s="348"/>
      <c r="AD5" s="348"/>
      <c r="AE5" s="348"/>
      <c r="AF5" s="348"/>
      <c r="AG5" s="348"/>
      <c r="AH5" s="348"/>
      <c r="AI5" s="348"/>
      <c r="AJ5" s="348"/>
      <c r="AK5" s="348"/>
      <c r="AL5" s="348"/>
      <c r="AM5" s="348"/>
      <c r="AN5" s="348"/>
      <c r="AO5" s="348"/>
      <c r="AP5" s="348"/>
      <c r="AQ5" s="348"/>
      <c r="AR5" s="348"/>
      <c r="AS5" s="348"/>
      <c r="AT5" s="348"/>
      <c r="AU5" s="348"/>
      <c r="AV5" s="348"/>
      <c r="AW5" s="348"/>
      <c r="AX5" s="348"/>
      <c r="AY5" s="348"/>
      <c r="AZ5" s="348"/>
      <c r="BA5" s="348"/>
      <c r="BB5" s="348"/>
      <c r="BC5" s="348"/>
      <c r="BD5" s="348"/>
      <c r="BE5" s="348"/>
      <c r="BF5" s="348"/>
      <c r="BG5" s="348"/>
      <c r="BH5" s="348"/>
      <c r="BI5" s="348"/>
      <c r="BJ5" s="348"/>
      <c r="BK5" s="348"/>
      <c r="BL5" s="348"/>
      <c r="BM5" s="348"/>
      <c r="BN5" s="348"/>
      <c r="BO5" s="348"/>
      <c r="BP5" s="348"/>
      <c r="BQ5" s="348"/>
      <c r="BR5" s="348"/>
      <c r="BS5" s="348"/>
      <c r="BT5" s="348"/>
      <c r="BU5" s="348"/>
      <c r="BV5" s="348"/>
      <c r="BW5" s="348"/>
      <c r="BX5" s="348"/>
      <c r="BY5" s="348"/>
      <c r="BZ5" s="348"/>
      <c r="CA5" s="348"/>
      <c r="CB5" s="348"/>
      <c r="CC5" s="348"/>
      <c r="CD5" s="348"/>
      <c r="CE5" s="348"/>
      <c r="CF5" s="348"/>
      <c r="CG5" s="348"/>
      <c r="CH5" s="348"/>
      <c r="CI5" s="348"/>
      <c r="CJ5" s="348"/>
      <c r="CK5" s="348"/>
      <c r="CL5" s="348"/>
      <c r="CM5" s="348"/>
      <c r="CN5" s="348"/>
      <c r="CO5" s="348"/>
      <c r="CP5" s="348"/>
      <c r="CQ5" s="348"/>
      <c r="CR5" s="348"/>
      <c r="CS5" s="348"/>
      <c r="CT5" s="348"/>
      <c r="CU5" s="348"/>
      <c r="CV5" s="348"/>
      <c r="CW5" s="348"/>
      <c r="CX5" s="348"/>
      <c r="CY5" s="348"/>
      <c r="CZ5" s="348"/>
      <c r="DA5" s="348"/>
      <c r="DB5" s="348"/>
      <c r="DC5" s="348"/>
      <c r="DD5" s="348"/>
      <c r="DE5" s="348"/>
    </row>
    <row r="6" spans="1:109" s="242" customFormat="1" x14ac:dyDescent="0.15">
      <c r="A6" s="348"/>
      <c r="B6" s="348"/>
      <c r="C6" s="348"/>
      <c r="D6" s="348"/>
      <c r="E6" s="348"/>
      <c r="F6" s="348"/>
      <c r="G6" s="348"/>
      <c r="H6" s="348"/>
      <c r="I6" s="348"/>
      <c r="J6" s="348"/>
      <c r="K6" s="348"/>
      <c r="L6" s="348"/>
      <c r="M6" s="348"/>
      <c r="N6" s="348"/>
      <c r="O6" s="348"/>
      <c r="P6" s="348"/>
      <c r="Q6" s="348"/>
      <c r="R6" s="348"/>
      <c r="S6" s="348"/>
      <c r="T6" s="348"/>
      <c r="U6" s="348"/>
      <c r="V6" s="348"/>
      <c r="W6" s="348"/>
      <c r="X6" s="348"/>
      <c r="Y6" s="348"/>
      <c r="Z6" s="348"/>
      <c r="AA6" s="348"/>
      <c r="AB6" s="348"/>
      <c r="AC6" s="348"/>
      <c r="AD6" s="348"/>
      <c r="AE6" s="348"/>
      <c r="AF6" s="348"/>
      <c r="AG6" s="348"/>
      <c r="AH6" s="348"/>
      <c r="AI6" s="348"/>
      <c r="AJ6" s="348"/>
      <c r="AK6" s="348"/>
      <c r="AL6" s="348"/>
      <c r="AM6" s="348"/>
      <c r="AN6" s="348"/>
      <c r="AO6" s="348"/>
      <c r="AP6" s="348"/>
      <c r="AQ6" s="348"/>
      <c r="AR6" s="348"/>
      <c r="AS6" s="348"/>
      <c r="AT6" s="348"/>
      <c r="AU6" s="348"/>
      <c r="AV6" s="348"/>
      <c r="AW6" s="348"/>
      <c r="AX6" s="348"/>
      <c r="AY6" s="348"/>
      <c r="AZ6" s="348"/>
      <c r="BA6" s="348"/>
      <c r="BB6" s="348"/>
      <c r="BC6" s="348"/>
      <c r="BD6" s="348"/>
      <c r="BE6" s="348"/>
      <c r="BF6" s="348"/>
      <c r="BG6" s="348"/>
      <c r="BH6" s="348"/>
      <c r="BI6" s="348"/>
      <c r="BJ6" s="348"/>
      <c r="BK6" s="348"/>
      <c r="BL6" s="348"/>
      <c r="BM6" s="348"/>
      <c r="BN6" s="348"/>
      <c r="BO6" s="348"/>
      <c r="BP6" s="348"/>
      <c r="BQ6" s="348"/>
      <c r="BR6" s="348"/>
      <c r="BS6" s="348"/>
      <c r="BT6" s="348"/>
      <c r="BU6" s="348"/>
      <c r="BV6" s="348"/>
      <c r="BW6" s="348"/>
      <c r="BX6" s="348"/>
      <c r="BY6" s="348"/>
      <c r="BZ6" s="348"/>
      <c r="CA6" s="348"/>
      <c r="CB6" s="348"/>
      <c r="CC6" s="348"/>
      <c r="CD6" s="348"/>
      <c r="CE6" s="348"/>
      <c r="CF6" s="348"/>
      <c r="CG6" s="348"/>
      <c r="CH6" s="348"/>
      <c r="CI6" s="348"/>
      <c r="CJ6" s="348"/>
      <c r="CK6" s="348"/>
      <c r="CL6" s="348"/>
      <c r="CM6" s="348"/>
      <c r="CN6" s="348"/>
      <c r="CO6" s="348"/>
      <c r="CP6" s="348"/>
      <c r="CQ6" s="348"/>
      <c r="CR6" s="348"/>
      <c r="CS6" s="348"/>
      <c r="CT6" s="348"/>
      <c r="CU6" s="348"/>
      <c r="CV6" s="348"/>
      <c r="CW6" s="348"/>
      <c r="CX6" s="348"/>
      <c r="CY6" s="348"/>
      <c r="CZ6" s="348"/>
      <c r="DA6" s="348"/>
      <c r="DB6" s="348"/>
      <c r="DC6" s="348"/>
      <c r="DD6" s="348"/>
      <c r="DE6" s="348"/>
    </row>
    <row r="7" spans="1:109" s="242" customFormat="1" x14ac:dyDescent="0.15">
      <c r="A7" s="348"/>
      <c r="B7" s="348"/>
      <c r="C7" s="348"/>
      <c r="D7" s="348"/>
      <c r="E7" s="348"/>
      <c r="F7" s="348"/>
      <c r="G7" s="348"/>
      <c r="H7" s="348"/>
      <c r="I7" s="348"/>
      <c r="J7" s="348"/>
      <c r="K7" s="348"/>
      <c r="L7" s="348"/>
      <c r="M7" s="348"/>
      <c r="N7" s="348"/>
      <c r="O7" s="348"/>
      <c r="P7" s="348"/>
      <c r="Q7" s="348"/>
      <c r="R7" s="348"/>
      <c r="S7" s="348"/>
      <c r="T7" s="348"/>
      <c r="U7" s="348"/>
      <c r="V7" s="348"/>
      <c r="W7" s="348"/>
      <c r="X7" s="348"/>
      <c r="Y7" s="348"/>
      <c r="Z7" s="348"/>
      <c r="AA7" s="348"/>
      <c r="AB7" s="348"/>
      <c r="AC7" s="348"/>
      <c r="AD7" s="348"/>
      <c r="AE7" s="348"/>
      <c r="AF7" s="348"/>
      <c r="AG7" s="348"/>
      <c r="AH7" s="348"/>
      <c r="AI7" s="348"/>
      <c r="AJ7" s="348"/>
      <c r="AK7" s="348"/>
      <c r="AL7" s="348"/>
      <c r="AM7" s="348"/>
      <c r="AN7" s="348"/>
      <c r="AO7" s="348"/>
      <c r="AP7" s="348"/>
      <c r="AQ7" s="348"/>
      <c r="AR7" s="348"/>
      <c r="AS7" s="348"/>
      <c r="AT7" s="348"/>
      <c r="AU7" s="348"/>
      <c r="AV7" s="348"/>
      <c r="AW7" s="348"/>
      <c r="AX7" s="348"/>
      <c r="AY7" s="348"/>
      <c r="AZ7" s="348"/>
      <c r="BA7" s="348"/>
      <c r="BB7" s="348"/>
      <c r="BC7" s="348"/>
      <c r="BD7" s="348"/>
      <c r="BE7" s="348"/>
      <c r="BF7" s="348"/>
      <c r="BG7" s="348"/>
      <c r="BH7" s="348"/>
      <c r="BI7" s="348"/>
      <c r="BJ7" s="348"/>
      <c r="BK7" s="348"/>
      <c r="BL7" s="348"/>
      <c r="BM7" s="348"/>
      <c r="BN7" s="348"/>
      <c r="BO7" s="348"/>
      <c r="BP7" s="348"/>
      <c r="BQ7" s="348"/>
      <c r="BR7" s="348"/>
      <c r="BS7" s="348"/>
      <c r="BT7" s="348"/>
      <c r="BU7" s="348"/>
      <c r="BV7" s="348"/>
      <c r="BW7" s="348"/>
      <c r="BX7" s="348"/>
      <c r="BY7" s="348"/>
      <c r="BZ7" s="348"/>
      <c r="CA7" s="348"/>
      <c r="CB7" s="348"/>
      <c r="CC7" s="348"/>
      <c r="CD7" s="348"/>
      <c r="CE7" s="348"/>
      <c r="CF7" s="348"/>
      <c r="CG7" s="348"/>
      <c r="CH7" s="348"/>
      <c r="CI7" s="348"/>
      <c r="CJ7" s="348"/>
      <c r="CK7" s="348"/>
      <c r="CL7" s="348"/>
      <c r="CM7" s="348"/>
      <c r="CN7" s="348"/>
      <c r="CO7" s="348"/>
      <c r="CP7" s="348"/>
      <c r="CQ7" s="348"/>
      <c r="CR7" s="348"/>
      <c r="CS7" s="348"/>
      <c r="CT7" s="348"/>
      <c r="CU7" s="348"/>
      <c r="CV7" s="348"/>
      <c r="CW7" s="348"/>
      <c r="CX7" s="348"/>
      <c r="CY7" s="348"/>
      <c r="CZ7" s="348"/>
      <c r="DA7" s="348"/>
      <c r="DB7" s="348"/>
      <c r="DC7" s="348"/>
      <c r="DD7" s="348"/>
      <c r="DE7" s="348"/>
    </row>
    <row r="8" spans="1:109" s="242" customFormat="1" x14ac:dyDescent="0.15">
      <c r="A8" s="348"/>
      <c r="B8" s="348"/>
      <c r="C8" s="348"/>
      <c r="D8" s="348"/>
      <c r="E8" s="348"/>
      <c r="F8" s="348"/>
      <c r="G8" s="348"/>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c r="AQ8" s="348"/>
      <c r="AR8" s="348"/>
      <c r="AS8" s="348"/>
      <c r="AT8" s="348"/>
      <c r="AU8" s="348"/>
      <c r="AV8" s="348"/>
      <c r="AW8" s="348"/>
      <c r="AX8" s="348"/>
      <c r="AY8" s="348"/>
      <c r="AZ8" s="348"/>
      <c r="BA8" s="348"/>
      <c r="BB8" s="348"/>
      <c r="BC8" s="348"/>
      <c r="BD8" s="348"/>
      <c r="BE8" s="348"/>
      <c r="BF8" s="348"/>
      <c r="BG8" s="348"/>
      <c r="BH8" s="348"/>
      <c r="BI8" s="348"/>
      <c r="BJ8" s="348"/>
      <c r="BK8" s="348"/>
      <c r="BL8" s="348"/>
      <c r="BM8" s="348"/>
      <c r="BN8" s="348"/>
      <c r="BO8" s="348"/>
      <c r="BP8" s="348"/>
      <c r="BQ8" s="348"/>
      <c r="BR8" s="348"/>
      <c r="BS8" s="348"/>
      <c r="BT8" s="348"/>
      <c r="BU8" s="348"/>
      <c r="BV8" s="348"/>
      <c r="BW8" s="348"/>
      <c r="BX8" s="348"/>
      <c r="BY8" s="348"/>
      <c r="BZ8" s="348"/>
      <c r="CA8" s="348"/>
      <c r="CB8" s="348"/>
      <c r="CC8" s="348"/>
      <c r="CD8" s="348"/>
      <c r="CE8" s="348"/>
      <c r="CF8" s="348"/>
      <c r="CG8" s="348"/>
      <c r="CH8" s="348"/>
      <c r="CI8" s="348"/>
      <c r="CJ8" s="348"/>
      <c r="CK8" s="348"/>
      <c r="CL8" s="348"/>
      <c r="CM8" s="348"/>
      <c r="CN8" s="348"/>
      <c r="CO8" s="348"/>
      <c r="CP8" s="348"/>
      <c r="CQ8" s="348"/>
      <c r="CR8" s="348"/>
      <c r="CS8" s="348"/>
      <c r="CT8" s="348"/>
      <c r="CU8" s="348"/>
      <c r="CV8" s="348"/>
      <c r="CW8" s="348"/>
      <c r="CX8" s="348"/>
      <c r="CY8" s="348"/>
      <c r="CZ8" s="348"/>
      <c r="DA8" s="348"/>
      <c r="DB8" s="348"/>
      <c r="DC8" s="348"/>
      <c r="DD8" s="348"/>
      <c r="DE8" s="348"/>
    </row>
    <row r="9" spans="1:109" s="242" customFormat="1" x14ac:dyDescent="0.15">
      <c r="A9" s="348"/>
      <c r="B9" s="348"/>
      <c r="C9" s="348"/>
      <c r="D9" s="348"/>
      <c r="E9" s="348"/>
      <c r="F9" s="348"/>
      <c r="G9" s="348"/>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48"/>
      <c r="AI9" s="348"/>
      <c r="AJ9" s="348"/>
      <c r="AK9" s="348"/>
      <c r="AL9" s="348"/>
      <c r="AM9" s="348"/>
      <c r="AN9" s="348"/>
      <c r="AO9" s="348"/>
      <c r="AP9" s="348"/>
      <c r="AQ9" s="348"/>
      <c r="AR9" s="348"/>
      <c r="AS9" s="348"/>
      <c r="AT9" s="348"/>
      <c r="AU9" s="348"/>
      <c r="AV9" s="348"/>
      <c r="AW9" s="348"/>
      <c r="AX9" s="348"/>
      <c r="AY9" s="348"/>
      <c r="AZ9" s="348"/>
      <c r="BA9" s="348"/>
      <c r="BB9" s="348"/>
      <c r="BC9" s="348"/>
      <c r="BD9" s="348"/>
      <c r="BE9" s="348"/>
      <c r="BF9" s="348"/>
      <c r="BG9" s="348"/>
      <c r="BH9" s="348"/>
      <c r="BI9" s="348"/>
      <c r="BJ9" s="348"/>
      <c r="BK9" s="348"/>
      <c r="BL9" s="348"/>
      <c r="BM9" s="348"/>
      <c r="BN9" s="348"/>
      <c r="BO9" s="348"/>
      <c r="BP9" s="348"/>
      <c r="BQ9" s="348"/>
      <c r="BR9" s="348"/>
      <c r="BS9" s="348"/>
      <c r="BT9" s="348"/>
      <c r="BU9" s="348"/>
      <c r="BV9" s="348"/>
      <c r="BW9" s="348"/>
      <c r="BX9" s="348"/>
      <c r="BY9" s="348"/>
      <c r="BZ9" s="348"/>
      <c r="CA9" s="348"/>
      <c r="CB9" s="348"/>
      <c r="CC9" s="348"/>
      <c r="CD9" s="348"/>
      <c r="CE9" s="348"/>
      <c r="CF9" s="348"/>
      <c r="CG9" s="348"/>
      <c r="CH9" s="348"/>
      <c r="CI9" s="348"/>
      <c r="CJ9" s="348"/>
      <c r="CK9" s="348"/>
      <c r="CL9" s="348"/>
      <c r="CM9" s="348"/>
      <c r="CN9" s="348"/>
      <c r="CO9" s="348"/>
      <c r="CP9" s="348"/>
      <c r="CQ9" s="348"/>
      <c r="CR9" s="348"/>
      <c r="CS9" s="348"/>
      <c r="CT9" s="348"/>
      <c r="CU9" s="348"/>
      <c r="CV9" s="348"/>
      <c r="CW9" s="348"/>
      <c r="CX9" s="348"/>
      <c r="CY9" s="348"/>
      <c r="CZ9" s="348"/>
      <c r="DA9" s="348"/>
      <c r="DB9" s="348"/>
      <c r="DC9" s="348"/>
      <c r="DD9" s="348"/>
      <c r="DE9" s="348"/>
    </row>
    <row r="10" spans="1:109" s="242" customFormat="1" x14ac:dyDescent="0.15">
      <c r="A10" s="348"/>
      <c r="B10" s="348"/>
      <c r="C10" s="348"/>
      <c r="D10" s="348"/>
      <c r="E10" s="348"/>
      <c r="F10" s="348"/>
      <c r="G10" s="348"/>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48"/>
      <c r="AL10" s="348"/>
      <c r="AM10" s="348"/>
      <c r="AN10" s="348"/>
      <c r="AO10" s="348"/>
      <c r="AP10" s="348"/>
      <c r="AQ10" s="348"/>
      <c r="AR10" s="348"/>
      <c r="AS10" s="348"/>
      <c r="AT10" s="348"/>
      <c r="AU10" s="348"/>
      <c r="AV10" s="348"/>
      <c r="AW10" s="348"/>
      <c r="AX10" s="348"/>
      <c r="AY10" s="348"/>
      <c r="AZ10" s="348"/>
      <c r="BA10" s="348"/>
      <c r="BB10" s="348"/>
      <c r="BC10" s="348"/>
      <c r="BD10" s="348"/>
      <c r="BE10" s="348"/>
      <c r="BF10" s="348"/>
      <c r="BG10" s="348"/>
      <c r="BH10" s="348"/>
      <c r="BI10" s="348"/>
      <c r="BJ10" s="348"/>
      <c r="BK10" s="348"/>
      <c r="BL10" s="348"/>
      <c r="BM10" s="348"/>
      <c r="BN10" s="348"/>
      <c r="BO10" s="348"/>
      <c r="BP10" s="348"/>
      <c r="BQ10" s="348"/>
      <c r="BR10" s="348"/>
      <c r="BS10" s="348"/>
      <c r="BT10" s="348"/>
      <c r="BU10" s="348"/>
      <c r="BV10" s="348"/>
      <c r="BW10" s="348"/>
      <c r="BX10" s="348"/>
      <c r="BY10" s="348"/>
      <c r="BZ10" s="348"/>
      <c r="CA10" s="348"/>
      <c r="CB10" s="348"/>
      <c r="CC10" s="348"/>
      <c r="CD10" s="348"/>
      <c r="CE10" s="348"/>
      <c r="CF10" s="348"/>
      <c r="CG10" s="348"/>
      <c r="CH10" s="348"/>
      <c r="CI10" s="348"/>
      <c r="CJ10" s="348"/>
      <c r="CK10" s="348"/>
      <c r="CL10" s="348"/>
      <c r="CM10" s="348"/>
      <c r="CN10" s="348"/>
      <c r="CO10" s="348"/>
      <c r="CP10" s="348"/>
      <c r="CQ10" s="348"/>
      <c r="CR10" s="348"/>
      <c r="CS10" s="348"/>
      <c r="CT10" s="348"/>
      <c r="CU10" s="348"/>
      <c r="CV10" s="348"/>
      <c r="CW10" s="348"/>
      <c r="CX10" s="348"/>
      <c r="CY10" s="348"/>
      <c r="CZ10" s="348"/>
      <c r="DA10" s="348"/>
      <c r="DB10" s="348"/>
      <c r="DC10" s="348"/>
      <c r="DD10" s="348"/>
      <c r="DE10" s="348"/>
    </row>
    <row r="11" spans="1:109" s="242" customFormat="1" x14ac:dyDescent="0.15">
      <c r="A11" s="348"/>
      <c r="B11" s="348"/>
      <c r="C11" s="348"/>
      <c r="D11" s="348"/>
      <c r="E11" s="348"/>
      <c r="F11" s="348"/>
      <c r="G11" s="348"/>
      <c r="H11" s="348"/>
      <c r="I11" s="348"/>
      <c r="J11" s="348"/>
      <c r="K11" s="348"/>
      <c r="L11" s="348"/>
      <c r="M11" s="348"/>
      <c r="N11" s="348"/>
      <c r="O11" s="348"/>
      <c r="P11" s="348"/>
      <c r="Q11" s="348"/>
      <c r="R11" s="348"/>
      <c r="S11" s="348"/>
      <c r="T11" s="348"/>
      <c r="U11" s="348"/>
      <c r="V11" s="348"/>
      <c r="W11" s="348"/>
      <c r="X11" s="348"/>
      <c r="Y11" s="348"/>
      <c r="Z11" s="348"/>
      <c r="AA11" s="348"/>
      <c r="AB11" s="348"/>
      <c r="AC11" s="348"/>
      <c r="AD11" s="348"/>
      <c r="AE11" s="348"/>
      <c r="AF11" s="348"/>
      <c r="AG11" s="348"/>
      <c r="AH11" s="348"/>
      <c r="AI11" s="348"/>
      <c r="AJ11" s="348"/>
      <c r="AK11" s="348"/>
      <c r="AL11" s="348"/>
      <c r="AM11" s="348"/>
      <c r="AN11" s="348"/>
      <c r="AO11" s="348"/>
      <c r="AP11" s="348"/>
      <c r="AQ11" s="348"/>
      <c r="AR11" s="348"/>
      <c r="AS11" s="348"/>
      <c r="AT11" s="348"/>
      <c r="AU11" s="348"/>
      <c r="AV11" s="348"/>
      <c r="AW11" s="348"/>
      <c r="AX11" s="348"/>
      <c r="AY11" s="348"/>
      <c r="AZ11" s="348"/>
      <c r="BA11" s="348"/>
      <c r="BB11" s="348"/>
      <c r="BC11" s="348"/>
      <c r="BD11" s="348"/>
      <c r="BE11" s="348"/>
      <c r="BF11" s="348"/>
      <c r="BG11" s="348"/>
      <c r="BH11" s="348"/>
      <c r="BI11" s="348"/>
      <c r="BJ11" s="348"/>
      <c r="BK11" s="348"/>
      <c r="BL11" s="348"/>
      <c r="BM11" s="348"/>
      <c r="BN11" s="348"/>
      <c r="BO11" s="348"/>
      <c r="BP11" s="348"/>
      <c r="BQ11" s="348"/>
      <c r="BR11" s="348"/>
      <c r="BS11" s="348"/>
      <c r="BT11" s="348"/>
      <c r="BU11" s="348"/>
      <c r="BV11" s="348"/>
      <c r="BW11" s="348"/>
      <c r="BX11" s="348"/>
      <c r="BY11" s="348"/>
      <c r="BZ11" s="348"/>
      <c r="CA11" s="348"/>
      <c r="CB11" s="348"/>
      <c r="CC11" s="348"/>
      <c r="CD11" s="348"/>
      <c r="CE11" s="348"/>
      <c r="CF11" s="348"/>
      <c r="CG11" s="348"/>
      <c r="CH11" s="348"/>
      <c r="CI11" s="348"/>
      <c r="CJ11" s="348"/>
      <c r="CK11" s="348"/>
      <c r="CL11" s="348"/>
      <c r="CM11" s="348"/>
      <c r="CN11" s="348"/>
      <c r="CO11" s="348"/>
      <c r="CP11" s="348"/>
      <c r="CQ11" s="348"/>
      <c r="CR11" s="348"/>
      <c r="CS11" s="348"/>
      <c r="CT11" s="348"/>
      <c r="CU11" s="348"/>
      <c r="CV11" s="348"/>
      <c r="CW11" s="348"/>
      <c r="CX11" s="348"/>
      <c r="CY11" s="348"/>
      <c r="CZ11" s="348"/>
      <c r="DA11" s="348"/>
      <c r="DB11" s="348"/>
      <c r="DC11" s="348"/>
      <c r="DD11" s="348"/>
      <c r="DE11" s="348"/>
    </row>
    <row r="12" spans="1:109" s="242" customFormat="1" x14ac:dyDescent="0.15">
      <c r="A12" s="348"/>
      <c r="B12" s="348"/>
      <c r="C12" s="348"/>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48"/>
      <c r="AL12" s="348"/>
      <c r="AM12" s="348"/>
      <c r="AN12" s="348"/>
      <c r="AO12" s="348"/>
      <c r="AP12" s="348"/>
      <c r="AQ12" s="348"/>
      <c r="AR12" s="348"/>
      <c r="AS12" s="348"/>
      <c r="AT12" s="348"/>
      <c r="AU12" s="348"/>
      <c r="AV12" s="348"/>
      <c r="AW12" s="348"/>
      <c r="AX12" s="348"/>
      <c r="AY12" s="348"/>
      <c r="AZ12" s="348"/>
      <c r="BA12" s="348"/>
      <c r="BB12" s="348"/>
      <c r="BC12" s="348"/>
      <c r="BD12" s="348"/>
      <c r="BE12" s="348"/>
      <c r="BF12" s="348"/>
      <c r="BG12" s="348"/>
      <c r="BH12" s="348"/>
      <c r="BI12" s="348"/>
      <c r="BJ12" s="348"/>
      <c r="BK12" s="348"/>
      <c r="BL12" s="348"/>
      <c r="BM12" s="348"/>
      <c r="BN12" s="348"/>
      <c r="BO12" s="348"/>
      <c r="BP12" s="348"/>
      <c r="BQ12" s="348"/>
      <c r="BR12" s="348"/>
      <c r="BS12" s="348"/>
      <c r="BT12" s="348"/>
      <c r="BU12" s="348"/>
      <c r="BV12" s="348"/>
      <c r="BW12" s="348"/>
      <c r="BX12" s="348"/>
      <c r="BY12" s="348"/>
      <c r="BZ12" s="348"/>
      <c r="CA12" s="348"/>
      <c r="CB12" s="348"/>
      <c r="CC12" s="348"/>
      <c r="CD12" s="348"/>
      <c r="CE12" s="348"/>
      <c r="CF12" s="348"/>
      <c r="CG12" s="348"/>
      <c r="CH12" s="348"/>
      <c r="CI12" s="348"/>
      <c r="CJ12" s="348"/>
      <c r="CK12" s="348"/>
      <c r="CL12" s="348"/>
      <c r="CM12" s="348"/>
      <c r="CN12" s="348"/>
      <c r="CO12" s="348"/>
      <c r="CP12" s="348"/>
      <c r="CQ12" s="348"/>
      <c r="CR12" s="348"/>
      <c r="CS12" s="348"/>
      <c r="CT12" s="348"/>
      <c r="CU12" s="348"/>
      <c r="CV12" s="348"/>
      <c r="CW12" s="348"/>
      <c r="CX12" s="348"/>
      <c r="CY12" s="348"/>
      <c r="CZ12" s="348"/>
      <c r="DA12" s="348"/>
      <c r="DB12" s="348"/>
      <c r="DC12" s="348"/>
      <c r="DD12" s="348"/>
      <c r="DE12" s="348"/>
    </row>
    <row r="13" spans="1:109" s="242" customFormat="1" x14ac:dyDescent="0.15">
      <c r="A13" s="348"/>
      <c r="B13" s="348"/>
      <c r="C13" s="348"/>
      <c r="D13" s="348"/>
      <c r="E13" s="348"/>
      <c r="F13" s="348"/>
      <c r="G13" s="348"/>
      <c r="H13" s="348"/>
      <c r="I13" s="348"/>
      <c r="J13" s="348"/>
      <c r="K13" s="348"/>
      <c r="L13" s="348"/>
      <c r="M13" s="348"/>
      <c r="N13" s="348"/>
      <c r="O13" s="348"/>
      <c r="P13" s="348"/>
      <c r="Q13" s="348"/>
      <c r="R13" s="348"/>
      <c r="S13" s="348"/>
      <c r="T13" s="348"/>
      <c r="U13" s="348"/>
      <c r="V13" s="348"/>
      <c r="W13" s="348"/>
      <c r="X13" s="348"/>
      <c r="Y13" s="348"/>
      <c r="Z13" s="348"/>
      <c r="AA13" s="348"/>
      <c r="AB13" s="348"/>
      <c r="AC13" s="348"/>
      <c r="AD13" s="348"/>
      <c r="AE13" s="348"/>
      <c r="AF13" s="348"/>
      <c r="AG13" s="348"/>
      <c r="AH13" s="348"/>
      <c r="AI13" s="348"/>
      <c r="AJ13" s="348"/>
      <c r="AK13" s="348"/>
      <c r="AL13" s="348"/>
      <c r="AM13" s="348"/>
      <c r="AN13" s="348"/>
      <c r="AO13" s="348"/>
      <c r="AP13" s="348"/>
      <c r="AQ13" s="348"/>
      <c r="AR13" s="348"/>
      <c r="AS13" s="348"/>
      <c r="AT13" s="348"/>
      <c r="AU13" s="348"/>
      <c r="AV13" s="348"/>
      <c r="AW13" s="348"/>
      <c r="AX13" s="348"/>
      <c r="AY13" s="348"/>
      <c r="AZ13" s="348"/>
      <c r="BA13" s="348"/>
      <c r="BB13" s="348"/>
      <c r="BC13" s="348"/>
      <c r="BD13" s="348"/>
      <c r="BE13" s="348"/>
      <c r="BF13" s="348"/>
      <c r="BG13" s="348"/>
      <c r="BH13" s="348"/>
      <c r="BI13" s="348"/>
      <c r="BJ13" s="348"/>
      <c r="BK13" s="348"/>
      <c r="BL13" s="348"/>
      <c r="BM13" s="348"/>
      <c r="BN13" s="348"/>
      <c r="BO13" s="348"/>
      <c r="BP13" s="348"/>
      <c r="BQ13" s="348"/>
      <c r="BR13" s="348"/>
      <c r="BS13" s="348"/>
      <c r="BT13" s="348"/>
      <c r="BU13" s="348"/>
      <c r="BV13" s="348"/>
      <c r="BW13" s="348"/>
      <c r="BX13" s="348"/>
      <c r="BY13" s="348"/>
      <c r="BZ13" s="348"/>
      <c r="CA13" s="348"/>
      <c r="CB13" s="348"/>
      <c r="CC13" s="348"/>
      <c r="CD13" s="348"/>
      <c r="CE13" s="348"/>
      <c r="CF13" s="348"/>
      <c r="CG13" s="348"/>
      <c r="CH13" s="348"/>
      <c r="CI13" s="348"/>
      <c r="CJ13" s="348"/>
      <c r="CK13" s="348"/>
      <c r="CL13" s="348"/>
      <c r="CM13" s="348"/>
      <c r="CN13" s="348"/>
      <c r="CO13" s="348"/>
      <c r="CP13" s="348"/>
      <c r="CQ13" s="348"/>
      <c r="CR13" s="348"/>
      <c r="CS13" s="348"/>
      <c r="CT13" s="348"/>
      <c r="CU13" s="348"/>
      <c r="CV13" s="348"/>
      <c r="CW13" s="348"/>
      <c r="CX13" s="348"/>
      <c r="CY13" s="348"/>
      <c r="CZ13" s="348"/>
      <c r="DA13" s="348"/>
      <c r="DB13" s="348"/>
      <c r="DC13" s="348"/>
      <c r="DD13" s="348"/>
      <c r="DE13" s="348"/>
    </row>
    <row r="14" spans="1:109" s="242" customFormat="1" x14ac:dyDescent="0.15">
      <c r="A14" s="348"/>
      <c r="B14" s="348"/>
      <c r="C14" s="348"/>
      <c r="D14" s="348"/>
      <c r="E14" s="348"/>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48"/>
      <c r="AL14" s="348"/>
      <c r="AM14" s="348"/>
      <c r="AN14" s="348"/>
      <c r="AO14" s="348"/>
      <c r="AP14" s="348"/>
      <c r="AQ14" s="348"/>
      <c r="AR14" s="348"/>
      <c r="AS14" s="348"/>
      <c r="AT14" s="348"/>
      <c r="AU14" s="348"/>
      <c r="AV14" s="348"/>
      <c r="AW14" s="348"/>
      <c r="AX14" s="348"/>
      <c r="AY14" s="348"/>
      <c r="AZ14" s="348"/>
      <c r="BA14" s="348"/>
      <c r="BB14" s="348"/>
      <c r="BC14" s="348"/>
      <c r="BD14" s="348"/>
      <c r="BE14" s="348"/>
      <c r="BF14" s="348"/>
      <c r="BG14" s="348"/>
      <c r="BH14" s="348"/>
      <c r="BI14" s="348"/>
      <c r="BJ14" s="348"/>
      <c r="BK14" s="348"/>
      <c r="BL14" s="348"/>
      <c r="BM14" s="348"/>
      <c r="BN14" s="348"/>
      <c r="BO14" s="348"/>
      <c r="BP14" s="348"/>
      <c r="BQ14" s="348"/>
      <c r="BR14" s="348"/>
      <c r="BS14" s="348"/>
      <c r="BT14" s="348"/>
      <c r="BU14" s="348"/>
      <c r="BV14" s="348"/>
      <c r="BW14" s="348"/>
      <c r="BX14" s="348"/>
      <c r="BY14" s="348"/>
      <c r="BZ14" s="348"/>
      <c r="CA14" s="348"/>
      <c r="CB14" s="348"/>
      <c r="CC14" s="348"/>
      <c r="CD14" s="348"/>
      <c r="CE14" s="348"/>
      <c r="CF14" s="348"/>
      <c r="CG14" s="348"/>
      <c r="CH14" s="348"/>
      <c r="CI14" s="348"/>
      <c r="CJ14" s="348"/>
      <c r="CK14" s="348"/>
      <c r="CL14" s="348"/>
      <c r="CM14" s="348"/>
      <c r="CN14" s="348"/>
      <c r="CO14" s="348"/>
      <c r="CP14" s="348"/>
      <c r="CQ14" s="348"/>
      <c r="CR14" s="348"/>
      <c r="CS14" s="348"/>
      <c r="CT14" s="348"/>
      <c r="CU14" s="348"/>
      <c r="CV14" s="348"/>
      <c r="CW14" s="348"/>
      <c r="CX14" s="348"/>
      <c r="CY14" s="348"/>
      <c r="CZ14" s="348"/>
      <c r="DA14" s="348"/>
      <c r="DB14" s="348"/>
      <c r="DC14" s="348"/>
      <c r="DD14" s="348"/>
      <c r="DE14" s="348"/>
    </row>
    <row r="15" spans="1:109" s="242" customFormat="1" x14ac:dyDescent="0.15">
      <c r="A15" s="244"/>
      <c r="B15" s="348"/>
      <c r="C15" s="348"/>
      <c r="D15" s="348"/>
      <c r="E15" s="348"/>
      <c r="F15" s="348"/>
      <c r="G15" s="348"/>
      <c r="H15" s="348"/>
      <c r="I15" s="348"/>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8"/>
      <c r="AN15" s="348"/>
      <c r="AO15" s="348"/>
      <c r="AP15" s="348"/>
      <c r="AQ15" s="348"/>
      <c r="AR15" s="348"/>
      <c r="AS15" s="348"/>
      <c r="AT15" s="348"/>
      <c r="AU15" s="348"/>
      <c r="AV15" s="348"/>
      <c r="AW15" s="348"/>
      <c r="AX15" s="348"/>
      <c r="AY15" s="348"/>
      <c r="AZ15" s="348"/>
      <c r="BA15" s="348"/>
      <c r="BB15" s="348"/>
      <c r="BC15" s="348"/>
      <c r="BD15" s="348"/>
      <c r="BE15" s="348"/>
      <c r="BF15" s="348"/>
      <c r="BG15" s="348"/>
      <c r="BH15" s="348"/>
      <c r="BI15" s="348"/>
      <c r="BJ15" s="348"/>
      <c r="BK15" s="348"/>
      <c r="BL15" s="348"/>
      <c r="BM15" s="348"/>
      <c r="BN15" s="348"/>
      <c r="BO15" s="348"/>
      <c r="BP15" s="348"/>
      <c r="BQ15" s="348"/>
      <c r="BR15" s="348"/>
      <c r="BS15" s="348"/>
      <c r="BT15" s="348"/>
      <c r="BU15" s="348"/>
      <c r="BV15" s="348"/>
      <c r="BW15" s="348"/>
      <c r="BX15" s="348"/>
      <c r="BY15" s="348"/>
      <c r="BZ15" s="348"/>
      <c r="CA15" s="348"/>
      <c r="CB15" s="348"/>
      <c r="CC15" s="348"/>
      <c r="CD15" s="348"/>
      <c r="CE15" s="348"/>
      <c r="CF15" s="348"/>
      <c r="CG15" s="348"/>
      <c r="CH15" s="348"/>
      <c r="CI15" s="348"/>
      <c r="CJ15" s="348"/>
      <c r="CK15" s="348"/>
      <c r="CL15" s="348"/>
      <c r="CM15" s="348"/>
      <c r="CN15" s="348"/>
      <c r="CO15" s="348"/>
      <c r="CP15" s="348"/>
      <c r="CQ15" s="348"/>
      <c r="CR15" s="348"/>
      <c r="CS15" s="348"/>
      <c r="CT15" s="348"/>
      <c r="CU15" s="348"/>
      <c r="CV15" s="348"/>
      <c r="CW15" s="348"/>
      <c r="CX15" s="348"/>
      <c r="CY15" s="348"/>
      <c r="CZ15" s="348"/>
      <c r="DA15" s="348"/>
      <c r="DB15" s="348"/>
      <c r="DC15" s="348"/>
      <c r="DD15" s="348"/>
      <c r="DE15" s="348"/>
    </row>
    <row r="16" spans="1:109" s="242" customFormat="1" x14ac:dyDescent="0.15">
      <c r="A16" s="244"/>
      <c r="B16" s="348"/>
      <c r="C16" s="348"/>
      <c r="D16" s="348"/>
      <c r="E16" s="348"/>
      <c r="F16" s="348"/>
      <c r="G16" s="348"/>
      <c r="H16" s="348"/>
      <c r="I16" s="348"/>
      <c r="J16" s="348"/>
      <c r="K16" s="348"/>
      <c r="L16" s="348"/>
      <c r="M16" s="348"/>
      <c r="N16" s="348"/>
      <c r="O16" s="348"/>
      <c r="P16" s="348"/>
      <c r="Q16" s="348"/>
      <c r="R16" s="348"/>
      <c r="S16" s="348"/>
      <c r="T16" s="348"/>
      <c r="U16" s="348"/>
      <c r="V16" s="348"/>
      <c r="W16" s="348"/>
      <c r="X16" s="348"/>
      <c r="Y16" s="348"/>
      <c r="Z16" s="348"/>
      <c r="AA16" s="348"/>
      <c r="AB16" s="348"/>
      <c r="AC16" s="348"/>
      <c r="AD16" s="348"/>
      <c r="AE16" s="348"/>
      <c r="AF16" s="348"/>
      <c r="AG16" s="348"/>
      <c r="AH16" s="348"/>
      <c r="AI16" s="348"/>
      <c r="AJ16" s="348"/>
      <c r="AK16" s="348"/>
      <c r="AL16" s="348"/>
      <c r="AM16" s="348"/>
      <c r="AN16" s="348"/>
      <c r="AO16" s="348"/>
      <c r="AP16" s="348"/>
      <c r="AQ16" s="348"/>
      <c r="AR16" s="348"/>
      <c r="AS16" s="348"/>
      <c r="AT16" s="348"/>
      <c r="AU16" s="348"/>
      <c r="AV16" s="348"/>
      <c r="AW16" s="348"/>
      <c r="AX16" s="348"/>
      <c r="AY16" s="348"/>
      <c r="AZ16" s="348"/>
      <c r="BA16" s="348"/>
      <c r="BB16" s="348"/>
      <c r="BC16" s="348"/>
      <c r="BD16" s="348"/>
      <c r="BE16" s="348"/>
      <c r="BF16" s="348"/>
      <c r="BG16" s="348"/>
      <c r="BH16" s="348"/>
      <c r="BI16" s="348"/>
      <c r="BJ16" s="348"/>
      <c r="BK16" s="348"/>
      <c r="BL16" s="348"/>
      <c r="BM16" s="348"/>
      <c r="BN16" s="348"/>
      <c r="BO16" s="348"/>
      <c r="BP16" s="348"/>
      <c r="BQ16" s="348"/>
      <c r="BR16" s="348"/>
      <c r="BS16" s="348"/>
      <c r="BT16" s="348"/>
      <c r="BU16" s="348"/>
      <c r="BV16" s="348"/>
      <c r="BW16" s="348"/>
      <c r="BX16" s="348"/>
      <c r="BY16" s="348"/>
      <c r="BZ16" s="348"/>
      <c r="CA16" s="348"/>
      <c r="CB16" s="348"/>
      <c r="CC16" s="348"/>
      <c r="CD16" s="348"/>
      <c r="CE16" s="348"/>
      <c r="CF16" s="348"/>
      <c r="CG16" s="348"/>
      <c r="CH16" s="348"/>
      <c r="CI16" s="348"/>
      <c r="CJ16" s="348"/>
      <c r="CK16" s="348"/>
      <c r="CL16" s="348"/>
      <c r="CM16" s="348"/>
      <c r="CN16" s="348"/>
      <c r="CO16" s="348"/>
      <c r="CP16" s="348"/>
      <c r="CQ16" s="348"/>
      <c r="CR16" s="348"/>
      <c r="CS16" s="348"/>
      <c r="CT16" s="348"/>
      <c r="CU16" s="348"/>
      <c r="CV16" s="348"/>
      <c r="CW16" s="348"/>
      <c r="CX16" s="348"/>
      <c r="CY16" s="348"/>
      <c r="CZ16" s="348"/>
      <c r="DA16" s="348"/>
      <c r="DB16" s="348"/>
      <c r="DC16" s="348"/>
      <c r="DD16" s="348"/>
      <c r="DE16" s="348"/>
    </row>
    <row r="17" spans="1:109" s="242" customFormat="1" x14ac:dyDescent="0.15">
      <c r="A17" s="244"/>
      <c r="B17" s="348"/>
      <c r="C17" s="348"/>
      <c r="D17" s="348"/>
      <c r="E17" s="348"/>
      <c r="F17" s="348"/>
      <c r="G17" s="348"/>
      <c r="H17" s="348"/>
      <c r="I17" s="348"/>
      <c r="J17" s="348"/>
      <c r="K17" s="348"/>
      <c r="L17" s="348"/>
      <c r="M17" s="348"/>
      <c r="N17" s="348"/>
      <c r="O17" s="348"/>
      <c r="P17" s="348"/>
      <c r="Q17" s="348"/>
      <c r="R17" s="348"/>
      <c r="S17" s="348"/>
      <c r="T17" s="348"/>
      <c r="U17" s="348"/>
      <c r="V17" s="348"/>
      <c r="W17" s="348"/>
      <c r="X17" s="348"/>
      <c r="Y17" s="348"/>
      <c r="Z17" s="348"/>
      <c r="AA17" s="348"/>
      <c r="AB17" s="348"/>
      <c r="AC17" s="348"/>
      <c r="AD17" s="348"/>
      <c r="AE17" s="348"/>
      <c r="AF17" s="348"/>
      <c r="AG17" s="348"/>
      <c r="AH17" s="348"/>
      <c r="AI17" s="348"/>
      <c r="AJ17" s="348"/>
      <c r="AK17" s="348"/>
      <c r="AL17" s="348"/>
      <c r="AM17" s="348"/>
      <c r="AN17" s="348"/>
      <c r="AO17" s="348"/>
      <c r="AP17" s="348"/>
      <c r="AQ17" s="348"/>
      <c r="AR17" s="348"/>
      <c r="AS17" s="348"/>
      <c r="AT17" s="348"/>
      <c r="AU17" s="348"/>
      <c r="AV17" s="348"/>
      <c r="AW17" s="348"/>
      <c r="AX17" s="348"/>
      <c r="AY17" s="348"/>
      <c r="AZ17" s="348"/>
      <c r="BA17" s="348"/>
      <c r="BB17" s="348"/>
      <c r="BC17" s="348"/>
      <c r="BD17" s="348"/>
      <c r="BE17" s="348"/>
      <c r="BF17" s="348"/>
      <c r="BG17" s="348"/>
      <c r="BH17" s="348"/>
      <c r="BI17" s="348"/>
      <c r="BJ17" s="348"/>
      <c r="BK17" s="348"/>
      <c r="BL17" s="348"/>
      <c r="BM17" s="348"/>
      <c r="BN17" s="348"/>
      <c r="BO17" s="348"/>
      <c r="BP17" s="348"/>
      <c r="BQ17" s="348"/>
      <c r="BR17" s="348"/>
      <c r="BS17" s="348"/>
      <c r="BT17" s="348"/>
      <c r="BU17" s="348"/>
      <c r="BV17" s="348"/>
      <c r="BW17" s="348"/>
      <c r="BX17" s="348"/>
      <c r="BY17" s="348"/>
      <c r="BZ17" s="348"/>
      <c r="CA17" s="348"/>
      <c r="CB17" s="348"/>
      <c r="CC17" s="348"/>
      <c r="CD17" s="348"/>
      <c r="CE17" s="348"/>
      <c r="CF17" s="348"/>
      <c r="CG17" s="348"/>
      <c r="CH17" s="348"/>
      <c r="CI17" s="348"/>
      <c r="CJ17" s="348"/>
      <c r="CK17" s="348"/>
      <c r="CL17" s="348"/>
      <c r="CM17" s="348"/>
      <c r="CN17" s="348"/>
      <c r="CO17" s="348"/>
      <c r="CP17" s="348"/>
      <c r="CQ17" s="348"/>
      <c r="CR17" s="348"/>
      <c r="CS17" s="348"/>
      <c r="CT17" s="348"/>
      <c r="CU17" s="348"/>
      <c r="CV17" s="348"/>
      <c r="CW17" s="348"/>
      <c r="CX17" s="348"/>
      <c r="CY17" s="348"/>
      <c r="CZ17" s="348"/>
      <c r="DA17" s="348"/>
      <c r="DB17" s="348"/>
      <c r="DC17" s="348"/>
      <c r="DD17" s="348"/>
      <c r="DE17" s="348"/>
    </row>
    <row r="18" spans="1:109" s="242" customFormat="1" x14ac:dyDescent="0.15">
      <c r="A18" s="244"/>
      <c r="B18" s="348"/>
      <c r="C18" s="348"/>
      <c r="D18" s="348"/>
      <c r="E18" s="348"/>
      <c r="F18" s="348"/>
      <c r="G18" s="348"/>
      <c r="H18" s="348"/>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48"/>
      <c r="AN18" s="348"/>
      <c r="AO18" s="348"/>
      <c r="AP18" s="348"/>
      <c r="AQ18" s="348"/>
      <c r="AR18" s="348"/>
      <c r="AS18" s="348"/>
      <c r="AT18" s="348"/>
      <c r="AU18" s="348"/>
      <c r="AV18" s="348"/>
      <c r="AW18" s="348"/>
      <c r="AX18" s="348"/>
      <c r="AY18" s="348"/>
      <c r="AZ18" s="348"/>
      <c r="BA18" s="348"/>
      <c r="BB18" s="348"/>
      <c r="BC18" s="348"/>
      <c r="BD18" s="348"/>
      <c r="BE18" s="348"/>
      <c r="BF18" s="348"/>
      <c r="BG18" s="348"/>
      <c r="BH18" s="348"/>
      <c r="BI18" s="348"/>
      <c r="BJ18" s="348"/>
      <c r="BK18" s="348"/>
      <c r="BL18" s="348"/>
      <c r="BM18" s="348"/>
      <c r="BN18" s="348"/>
      <c r="BO18" s="348"/>
      <c r="BP18" s="348"/>
      <c r="BQ18" s="348"/>
      <c r="BR18" s="348"/>
      <c r="BS18" s="348"/>
      <c r="BT18" s="348"/>
      <c r="BU18" s="348"/>
      <c r="BV18" s="348"/>
      <c r="BW18" s="348"/>
      <c r="BX18" s="348"/>
      <c r="BY18" s="348"/>
      <c r="BZ18" s="348"/>
      <c r="CA18" s="348"/>
      <c r="CB18" s="348"/>
      <c r="CC18" s="348"/>
      <c r="CD18" s="348"/>
      <c r="CE18" s="348"/>
      <c r="CF18" s="348"/>
      <c r="CG18" s="348"/>
      <c r="CH18" s="348"/>
      <c r="CI18" s="348"/>
      <c r="CJ18" s="348"/>
      <c r="CK18" s="348"/>
      <c r="CL18" s="348"/>
      <c r="CM18" s="348"/>
      <c r="CN18" s="348"/>
      <c r="CO18" s="348"/>
      <c r="CP18" s="348"/>
      <c r="CQ18" s="348"/>
      <c r="CR18" s="348"/>
      <c r="CS18" s="348"/>
      <c r="CT18" s="348"/>
      <c r="CU18" s="348"/>
      <c r="CV18" s="348"/>
      <c r="CW18" s="348"/>
      <c r="CX18" s="348"/>
      <c r="CY18" s="348"/>
      <c r="CZ18" s="348"/>
      <c r="DA18" s="348"/>
      <c r="DB18" s="348"/>
      <c r="DC18" s="348"/>
      <c r="DD18" s="348"/>
      <c r="DE18" s="348"/>
    </row>
    <row r="19" spans="1:109" x14ac:dyDescent="0.15">
      <c r="DD19" s="244"/>
      <c r="DE19" s="244"/>
    </row>
    <row r="20" spans="1:109" x14ac:dyDescent="0.15">
      <c r="DD20" s="244"/>
      <c r="DE20" s="244"/>
    </row>
    <row r="21" spans="1:109" ht="17.25" customHeight="1" x14ac:dyDescent="0.15">
      <c r="B21" s="349"/>
      <c r="C21" s="246"/>
      <c r="D21" s="246"/>
      <c r="E21" s="246"/>
      <c r="F21" s="246"/>
      <c r="G21" s="246"/>
      <c r="H21" s="246"/>
      <c r="I21" s="246"/>
      <c r="J21" s="246"/>
      <c r="K21" s="246"/>
      <c r="L21" s="246"/>
      <c r="M21" s="246"/>
      <c r="N21" s="350"/>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350"/>
      <c r="AU21" s="246"/>
      <c r="AV21" s="246"/>
      <c r="AW21" s="246"/>
      <c r="AX21" s="246"/>
      <c r="AY21" s="246"/>
      <c r="AZ21" s="246"/>
      <c r="BA21" s="246"/>
      <c r="BB21" s="246"/>
      <c r="BC21" s="246"/>
      <c r="BD21" s="246"/>
      <c r="BE21" s="246"/>
      <c r="BF21" s="350"/>
      <c r="BG21" s="246"/>
      <c r="BH21" s="246"/>
      <c r="BI21" s="246"/>
      <c r="BJ21" s="246"/>
      <c r="BK21" s="246"/>
      <c r="BL21" s="246"/>
      <c r="BM21" s="246"/>
      <c r="BN21" s="246"/>
      <c r="BO21" s="246"/>
      <c r="BP21" s="246"/>
      <c r="BQ21" s="246"/>
      <c r="BR21" s="350"/>
      <c r="BS21" s="246"/>
      <c r="BT21" s="246"/>
      <c r="BU21" s="246"/>
      <c r="BV21" s="246"/>
      <c r="BW21" s="246"/>
      <c r="BX21" s="246"/>
      <c r="BY21" s="246"/>
      <c r="BZ21" s="246"/>
      <c r="CA21" s="246"/>
      <c r="CB21" s="246"/>
      <c r="CC21" s="246"/>
      <c r="CD21" s="350"/>
      <c r="CE21" s="246"/>
      <c r="CF21" s="246"/>
      <c r="CG21" s="246"/>
      <c r="CH21" s="246"/>
      <c r="CI21" s="246"/>
      <c r="CJ21" s="246"/>
      <c r="CK21" s="246"/>
      <c r="CL21" s="246"/>
      <c r="CM21" s="246"/>
      <c r="CN21" s="246"/>
      <c r="CO21" s="246"/>
      <c r="CP21" s="350"/>
      <c r="CQ21" s="246"/>
      <c r="CR21" s="246"/>
      <c r="CS21" s="246"/>
      <c r="CT21" s="246"/>
      <c r="CU21" s="246"/>
      <c r="CV21" s="246"/>
      <c r="CW21" s="246"/>
      <c r="CX21" s="246"/>
      <c r="CY21" s="246"/>
      <c r="CZ21" s="246"/>
      <c r="DA21" s="246"/>
      <c r="DB21" s="350"/>
      <c r="DC21" s="246"/>
      <c r="DD21" s="247"/>
      <c r="DE21" s="244"/>
    </row>
    <row r="22" spans="1:109" ht="17.25" customHeight="1" x14ac:dyDescent="0.15">
      <c r="B22" s="248"/>
    </row>
    <row r="23" spans="1:109" x14ac:dyDescent="0.15">
      <c r="B23" s="248"/>
    </row>
    <row r="24" spans="1:109" x14ac:dyDescent="0.15">
      <c r="B24" s="248"/>
    </row>
    <row r="25" spans="1:109" x14ac:dyDescent="0.15">
      <c r="B25" s="248"/>
    </row>
    <row r="26" spans="1:109" x14ac:dyDescent="0.15">
      <c r="B26" s="248"/>
    </row>
    <row r="27" spans="1:109" x14ac:dyDescent="0.15">
      <c r="B27" s="248"/>
    </row>
    <row r="28" spans="1:109" x14ac:dyDescent="0.15">
      <c r="B28" s="248"/>
    </row>
    <row r="29" spans="1:109" x14ac:dyDescent="0.15">
      <c r="B29" s="248"/>
    </row>
    <row r="30" spans="1:109" x14ac:dyDescent="0.15">
      <c r="B30" s="248"/>
    </row>
    <row r="31" spans="1:109" x14ac:dyDescent="0.15">
      <c r="B31" s="248"/>
    </row>
    <row r="32" spans="1:109" x14ac:dyDescent="0.15">
      <c r="B32" s="248"/>
    </row>
    <row r="33" spans="2:109" x14ac:dyDescent="0.15">
      <c r="B33" s="248"/>
    </row>
    <row r="34" spans="2:109" x14ac:dyDescent="0.15">
      <c r="B34" s="248"/>
    </row>
    <row r="35" spans="2:109" x14ac:dyDescent="0.15">
      <c r="B35" s="248"/>
    </row>
    <row r="36" spans="2:109" x14ac:dyDescent="0.15">
      <c r="B36" s="248"/>
    </row>
    <row r="37" spans="2:109" x14ac:dyDescent="0.15">
      <c r="B37" s="248"/>
    </row>
    <row r="38" spans="2:109" x14ac:dyDescent="0.15">
      <c r="B38" s="248"/>
    </row>
    <row r="39" spans="2:109" x14ac:dyDescent="0.15">
      <c r="B39" s="329"/>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c r="AK39" s="300"/>
      <c r="AL39" s="300"/>
      <c r="AM39" s="300"/>
      <c r="AN39" s="300"/>
      <c r="AO39" s="300"/>
      <c r="AP39" s="300"/>
      <c r="AQ39" s="300"/>
      <c r="AR39" s="300"/>
      <c r="AS39" s="300"/>
      <c r="AT39" s="300"/>
      <c r="AU39" s="300"/>
      <c r="AV39" s="300"/>
      <c r="AW39" s="300"/>
      <c r="AX39" s="300"/>
      <c r="AY39" s="300"/>
      <c r="AZ39" s="300"/>
      <c r="BA39" s="300"/>
      <c r="BB39" s="300"/>
      <c r="BC39" s="300"/>
      <c r="BD39" s="300"/>
      <c r="BE39" s="300"/>
      <c r="BF39" s="300"/>
      <c r="BG39" s="300"/>
      <c r="BH39" s="300"/>
      <c r="BI39" s="300"/>
      <c r="BJ39" s="300"/>
      <c r="BK39" s="300"/>
      <c r="BL39" s="300"/>
      <c r="BM39" s="300"/>
      <c r="BN39" s="300"/>
      <c r="BO39" s="300"/>
      <c r="BP39" s="300"/>
      <c r="BQ39" s="300"/>
      <c r="BR39" s="300"/>
      <c r="BS39" s="300"/>
      <c r="BT39" s="300"/>
      <c r="BU39" s="300"/>
      <c r="BV39" s="300"/>
      <c r="BW39" s="300"/>
      <c r="BX39" s="300"/>
      <c r="BY39" s="300"/>
      <c r="BZ39" s="300"/>
      <c r="CA39" s="300"/>
      <c r="CB39" s="300"/>
      <c r="CC39" s="300"/>
      <c r="CD39" s="300"/>
      <c r="CE39" s="300"/>
      <c r="CF39" s="300"/>
      <c r="CG39" s="300"/>
      <c r="CH39" s="300"/>
      <c r="CI39" s="300"/>
      <c r="CJ39" s="300"/>
      <c r="CK39" s="300"/>
      <c r="CL39" s="300"/>
      <c r="CM39" s="300"/>
      <c r="CN39" s="300"/>
      <c r="CO39" s="300"/>
      <c r="CP39" s="300"/>
      <c r="CQ39" s="300"/>
      <c r="CR39" s="300"/>
      <c r="CS39" s="300"/>
      <c r="CT39" s="300"/>
      <c r="CU39" s="300"/>
      <c r="CV39" s="300"/>
      <c r="CW39" s="300"/>
      <c r="CX39" s="300"/>
      <c r="CY39" s="300"/>
      <c r="CZ39" s="300"/>
      <c r="DA39" s="300"/>
      <c r="DB39" s="300"/>
      <c r="DC39" s="300"/>
      <c r="DD39" s="330"/>
    </row>
    <row r="40" spans="2:109" x14ac:dyDescent="0.15">
      <c r="B40" s="351"/>
      <c r="DD40" s="351"/>
      <c r="DE40" s="244"/>
    </row>
    <row r="41" spans="2:109" ht="17.25" x14ac:dyDescent="0.15">
      <c r="B41" s="245" t="s">
        <v>610</v>
      </c>
      <c r="C41" s="246"/>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6"/>
      <c r="BQ41" s="246"/>
      <c r="BR41" s="246"/>
      <c r="BS41" s="246"/>
      <c r="BT41" s="246"/>
      <c r="BU41" s="246"/>
      <c r="BV41" s="246"/>
      <c r="BW41" s="246"/>
      <c r="BX41" s="246"/>
      <c r="BY41" s="246"/>
      <c r="BZ41" s="246"/>
      <c r="CA41" s="246"/>
      <c r="CB41" s="246"/>
      <c r="CC41" s="246"/>
      <c r="CD41" s="246"/>
      <c r="CE41" s="246"/>
      <c r="CF41" s="246"/>
      <c r="CG41" s="246"/>
      <c r="CH41" s="246"/>
      <c r="CI41" s="246"/>
      <c r="CJ41" s="246"/>
      <c r="CK41" s="246"/>
      <c r="CL41" s="246"/>
      <c r="CM41" s="246"/>
      <c r="CN41" s="246"/>
      <c r="CO41" s="246"/>
      <c r="CP41" s="246"/>
      <c r="CQ41" s="246"/>
      <c r="CR41" s="246"/>
      <c r="CS41" s="246"/>
      <c r="CT41" s="246"/>
      <c r="CU41" s="246"/>
      <c r="CV41" s="246"/>
      <c r="CW41" s="246"/>
      <c r="CX41" s="246"/>
      <c r="CY41" s="246"/>
      <c r="CZ41" s="246"/>
      <c r="DA41" s="246"/>
      <c r="DB41" s="246"/>
      <c r="DC41" s="246"/>
      <c r="DD41" s="247"/>
    </row>
    <row r="42" spans="2:109" x14ac:dyDescent="0.15">
      <c r="B42" s="248"/>
      <c r="G42" s="352"/>
      <c r="I42" s="353"/>
      <c r="J42" s="353"/>
      <c r="K42" s="353"/>
      <c r="AM42" s="352"/>
      <c r="AN42" s="352" t="s">
        <v>611</v>
      </c>
      <c r="AP42" s="353"/>
      <c r="AQ42" s="353"/>
      <c r="AR42" s="353"/>
      <c r="AY42" s="352"/>
      <c r="BA42" s="353"/>
      <c r="BB42" s="353"/>
      <c r="BC42" s="353"/>
      <c r="BK42" s="352"/>
      <c r="BM42" s="353"/>
      <c r="BN42" s="353"/>
      <c r="BO42" s="353"/>
      <c r="BW42" s="352"/>
      <c r="BY42" s="353"/>
      <c r="BZ42" s="353"/>
      <c r="CA42" s="353"/>
      <c r="CI42" s="352"/>
      <c r="CK42" s="353"/>
      <c r="CL42" s="353"/>
      <c r="CM42" s="353"/>
      <c r="CU42" s="352"/>
      <c r="CW42" s="353"/>
      <c r="CX42" s="353"/>
      <c r="CY42" s="353"/>
    </row>
    <row r="43" spans="2:109" ht="13.5" customHeight="1" x14ac:dyDescent="0.15">
      <c r="B43" s="248"/>
      <c r="AN43" s="1225" t="s">
        <v>620</v>
      </c>
      <c r="AO43" s="1226"/>
      <c r="AP43" s="1226"/>
      <c r="AQ43" s="1226"/>
      <c r="AR43" s="1226"/>
      <c r="AS43" s="1226"/>
      <c r="AT43" s="1226"/>
      <c r="AU43" s="1226"/>
      <c r="AV43" s="1226"/>
      <c r="AW43" s="1226"/>
      <c r="AX43" s="1226"/>
      <c r="AY43" s="1226"/>
      <c r="AZ43" s="1226"/>
      <c r="BA43" s="1226"/>
      <c r="BB43" s="1226"/>
      <c r="BC43" s="1226"/>
      <c r="BD43" s="1226"/>
      <c r="BE43" s="1226"/>
      <c r="BF43" s="1226"/>
      <c r="BG43" s="1226"/>
      <c r="BH43" s="1226"/>
      <c r="BI43" s="1226"/>
      <c r="BJ43" s="1226"/>
      <c r="BK43" s="1226"/>
      <c r="BL43" s="1226"/>
      <c r="BM43" s="1226"/>
      <c r="BN43" s="1226"/>
      <c r="BO43" s="1226"/>
      <c r="BP43" s="1226"/>
      <c r="BQ43" s="1226"/>
      <c r="BR43" s="1226"/>
      <c r="BS43" s="1226"/>
      <c r="BT43" s="1226"/>
      <c r="BU43" s="1226"/>
      <c r="BV43" s="1226"/>
      <c r="BW43" s="1226"/>
      <c r="BX43" s="1226"/>
      <c r="BY43" s="1226"/>
      <c r="BZ43" s="1226"/>
      <c r="CA43" s="1226"/>
      <c r="CB43" s="1226"/>
      <c r="CC43" s="1226"/>
      <c r="CD43" s="1226"/>
      <c r="CE43" s="1226"/>
      <c r="CF43" s="1226"/>
      <c r="CG43" s="1226"/>
      <c r="CH43" s="1226"/>
      <c r="CI43" s="1226"/>
      <c r="CJ43" s="1226"/>
      <c r="CK43" s="1226"/>
      <c r="CL43" s="1226"/>
      <c r="CM43" s="1226"/>
      <c r="CN43" s="1226"/>
      <c r="CO43" s="1226"/>
      <c r="CP43" s="1226"/>
      <c r="CQ43" s="1226"/>
      <c r="CR43" s="1226"/>
      <c r="CS43" s="1226"/>
      <c r="CT43" s="1226"/>
      <c r="CU43" s="1226"/>
      <c r="CV43" s="1226"/>
      <c r="CW43" s="1226"/>
      <c r="CX43" s="1226"/>
      <c r="CY43" s="1226"/>
      <c r="CZ43" s="1226"/>
      <c r="DA43" s="1226"/>
      <c r="DB43" s="1226"/>
      <c r="DC43" s="1227"/>
    </row>
    <row r="44" spans="2:109" x14ac:dyDescent="0.15">
      <c r="B44" s="248"/>
      <c r="AN44" s="1228"/>
      <c r="AO44" s="1229"/>
      <c r="AP44" s="1229"/>
      <c r="AQ44" s="1229"/>
      <c r="AR44" s="1229"/>
      <c r="AS44" s="1229"/>
      <c r="AT44" s="1229"/>
      <c r="AU44" s="1229"/>
      <c r="AV44" s="1229"/>
      <c r="AW44" s="1229"/>
      <c r="AX44" s="1229"/>
      <c r="AY44" s="1229"/>
      <c r="AZ44" s="1229"/>
      <c r="BA44" s="1229"/>
      <c r="BB44" s="1229"/>
      <c r="BC44" s="1229"/>
      <c r="BD44" s="1229"/>
      <c r="BE44" s="1229"/>
      <c r="BF44" s="1229"/>
      <c r="BG44" s="1229"/>
      <c r="BH44" s="1229"/>
      <c r="BI44" s="1229"/>
      <c r="BJ44" s="1229"/>
      <c r="BK44" s="1229"/>
      <c r="BL44" s="1229"/>
      <c r="BM44" s="1229"/>
      <c r="BN44" s="1229"/>
      <c r="BO44" s="1229"/>
      <c r="BP44" s="1229"/>
      <c r="BQ44" s="1229"/>
      <c r="BR44" s="1229"/>
      <c r="BS44" s="1229"/>
      <c r="BT44" s="1229"/>
      <c r="BU44" s="1229"/>
      <c r="BV44" s="1229"/>
      <c r="BW44" s="1229"/>
      <c r="BX44" s="1229"/>
      <c r="BY44" s="1229"/>
      <c r="BZ44" s="1229"/>
      <c r="CA44" s="1229"/>
      <c r="CB44" s="1229"/>
      <c r="CC44" s="1229"/>
      <c r="CD44" s="1229"/>
      <c r="CE44" s="1229"/>
      <c r="CF44" s="1229"/>
      <c r="CG44" s="1229"/>
      <c r="CH44" s="1229"/>
      <c r="CI44" s="1229"/>
      <c r="CJ44" s="1229"/>
      <c r="CK44" s="1229"/>
      <c r="CL44" s="1229"/>
      <c r="CM44" s="1229"/>
      <c r="CN44" s="1229"/>
      <c r="CO44" s="1229"/>
      <c r="CP44" s="1229"/>
      <c r="CQ44" s="1229"/>
      <c r="CR44" s="1229"/>
      <c r="CS44" s="1229"/>
      <c r="CT44" s="1229"/>
      <c r="CU44" s="1229"/>
      <c r="CV44" s="1229"/>
      <c r="CW44" s="1229"/>
      <c r="CX44" s="1229"/>
      <c r="CY44" s="1229"/>
      <c r="CZ44" s="1229"/>
      <c r="DA44" s="1229"/>
      <c r="DB44" s="1229"/>
      <c r="DC44" s="1230"/>
    </row>
    <row r="45" spans="2:109" x14ac:dyDescent="0.15">
      <c r="B45" s="248"/>
      <c r="AN45" s="1228"/>
      <c r="AO45" s="1229"/>
      <c r="AP45" s="1229"/>
      <c r="AQ45" s="1229"/>
      <c r="AR45" s="1229"/>
      <c r="AS45" s="1229"/>
      <c r="AT45" s="1229"/>
      <c r="AU45" s="1229"/>
      <c r="AV45" s="1229"/>
      <c r="AW45" s="1229"/>
      <c r="AX45" s="1229"/>
      <c r="AY45" s="1229"/>
      <c r="AZ45" s="1229"/>
      <c r="BA45" s="1229"/>
      <c r="BB45" s="1229"/>
      <c r="BC45" s="1229"/>
      <c r="BD45" s="1229"/>
      <c r="BE45" s="1229"/>
      <c r="BF45" s="1229"/>
      <c r="BG45" s="1229"/>
      <c r="BH45" s="1229"/>
      <c r="BI45" s="1229"/>
      <c r="BJ45" s="1229"/>
      <c r="BK45" s="1229"/>
      <c r="BL45" s="1229"/>
      <c r="BM45" s="1229"/>
      <c r="BN45" s="1229"/>
      <c r="BO45" s="1229"/>
      <c r="BP45" s="1229"/>
      <c r="BQ45" s="1229"/>
      <c r="BR45" s="1229"/>
      <c r="BS45" s="1229"/>
      <c r="BT45" s="1229"/>
      <c r="BU45" s="1229"/>
      <c r="BV45" s="1229"/>
      <c r="BW45" s="1229"/>
      <c r="BX45" s="1229"/>
      <c r="BY45" s="1229"/>
      <c r="BZ45" s="1229"/>
      <c r="CA45" s="1229"/>
      <c r="CB45" s="1229"/>
      <c r="CC45" s="1229"/>
      <c r="CD45" s="1229"/>
      <c r="CE45" s="1229"/>
      <c r="CF45" s="1229"/>
      <c r="CG45" s="1229"/>
      <c r="CH45" s="1229"/>
      <c r="CI45" s="1229"/>
      <c r="CJ45" s="1229"/>
      <c r="CK45" s="1229"/>
      <c r="CL45" s="1229"/>
      <c r="CM45" s="1229"/>
      <c r="CN45" s="1229"/>
      <c r="CO45" s="1229"/>
      <c r="CP45" s="1229"/>
      <c r="CQ45" s="1229"/>
      <c r="CR45" s="1229"/>
      <c r="CS45" s="1229"/>
      <c r="CT45" s="1229"/>
      <c r="CU45" s="1229"/>
      <c r="CV45" s="1229"/>
      <c r="CW45" s="1229"/>
      <c r="CX45" s="1229"/>
      <c r="CY45" s="1229"/>
      <c r="CZ45" s="1229"/>
      <c r="DA45" s="1229"/>
      <c r="DB45" s="1229"/>
      <c r="DC45" s="1230"/>
    </row>
    <row r="46" spans="2:109" x14ac:dyDescent="0.15">
      <c r="B46" s="248"/>
      <c r="AN46" s="1228"/>
      <c r="AO46" s="1229"/>
      <c r="AP46" s="1229"/>
      <c r="AQ46" s="1229"/>
      <c r="AR46" s="1229"/>
      <c r="AS46" s="1229"/>
      <c r="AT46" s="1229"/>
      <c r="AU46" s="1229"/>
      <c r="AV46" s="1229"/>
      <c r="AW46" s="1229"/>
      <c r="AX46" s="1229"/>
      <c r="AY46" s="1229"/>
      <c r="AZ46" s="1229"/>
      <c r="BA46" s="1229"/>
      <c r="BB46" s="1229"/>
      <c r="BC46" s="1229"/>
      <c r="BD46" s="1229"/>
      <c r="BE46" s="1229"/>
      <c r="BF46" s="1229"/>
      <c r="BG46" s="1229"/>
      <c r="BH46" s="1229"/>
      <c r="BI46" s="1229"/>
      <c r="BJ46" s="1229"/>
      <c r="BK46" s="1229"/>
      <c r="BL46" s="1229"/>
      <c r="BM46" s="1229"/>
      <c r="BN46" s="1229"/>
      <c r="BO46" s="1229"/>
      <c r="BP46" s="1229"/>
      <c r="BQ46" s="1229"/>
      <c r="BR46" s="1229"/>
      <c r="BS46" s="1229"/>
      <c r="BT46" s="1229"/>
      <c r="BU46" s="1229"/>
      <c r="BV46" s="1229"/>
      <c r="BW46" s="1229"/>
      <c r="BX46" s="1229"/>
      <c r="BY46" s="1229"/>
      <c r="BZ46" s="1229"/>
      <c r="CA46" s="1229"/>
      <c r="CB46" s="1229"/>
      <c r="CC46" s="1229"/>
      <c r="CD46" s="1229"/>
      <c r="CE46" s="1229"/>
      <c r="CF46" s="1229"/>
      <c r="CG46" s="1229"/>
      <c r="CH46" s="1229"/>
      <c r="CI46" s="1229"/>
      <c r="CJ46" s="1229"/>
      <c r="CK46" s="1229"/>
      <c r="CL46" s="1229"/>
      <c r="CM46" s="1229"/>
      <c r="CN46" s="1229"/>
      <c r="CO46" s="1229"/>
      <c r="CP46" s="1229"/>
      <c r="CQ46" s="1229"/>
      <c r="CR46" s="1229"/>
      <c r="CS46" s="1229"/>
      <c r="CT46" s="1229"/>
      <c r="CU46" s="1229"/>
      <c r="CV46" s="1229"/>
      <c r="CW46" s="1229"/>
      <c r="CX46" s="1229"/>
      <c r="CY46" s="1229"/>
      <c r="CZ46" s="1229"/>
      <c r="DA46" s="1229"/>
      <c r="DB46" s="1229"/>
      <c r="DC46" s="1230"/>
    </row>
    <row r="47" spans="2:109" x14ac:dyDescent="0.15">
      <c r="B47" s="248"/>
      <c r="AN47" s="1231"/>
      <c r="AO47" s="1232"/>
      <c r="AP47" s="1232"/>
      <c r="AQ47" s="1232"/>
      <c r="AR47" s="1232"/>
      <c r="AS47" s="1232"/>
      <c r="AT47" s="1232"/>
      <c r="AU47" s="1232"/>
      <c r="AV47" s="1232"/>
      <c r="AW47" s="1232"/>
      <c r="AX47" s="1232"/>
      <c r="AY47" s="1232"/>
      <c r="AZ47" s="1232"/>
      <c r="BA47" s="1232"/>
      <c r="BB47" s="1232"/>
      <c r="BC47" s="1232"/>
      <c r="BD47" s="1232"/>
      <c r="BE47" s="1232"/>
      <c r="BF47" s="1232"/>
      <c r="BG47" s="1232"/>
      <c r="BH47" s="1232"/>
      <c r="BI47" s="1232"/>
      <c r="BJ47" s="1232"/>
      <c r="BK47" s="1232"/>
      <c r="BL47" s="1232"/>
      <c r="BM47" s="1232"/>
      <c r="BN47" s="1232"/>
      <c r="BO47" s="1232"/>
      <c r="BP47" s="1232"/>
      <c r="BQ47" s="1232"/>
      <c r="BR47" s="1232"/>
      <c r="BS47" s="1232"/>
      <c r="BT47" s="1232"/>
      <c r="BU47" s="1232"/>
      <c r="BV47" s="1232"/>
      <c r="BW47" s="1232"/>
      <c r="BX47" s="1232"/>
      <c r="BY47" s="1232"/>
      <c r="BZ47" s="1232"/>
      <c r="CA47" s="1232"/>
      <c r="CB47" s="1232"/>
      <c r="CC47" s="1232"/>
      <c r="CD47" s="1232"/>
      <c r="CE47" s="1232"/>
      <c r="CF47" s="1232"/>
      <c r="CG47" s="1232"/>
      <c r="CH47" s="1232"/>
      <c r="CI47" s="1232"/>
      <c r="CJ47" s="1232"/>
      <c r="CK47" s="1232"/>
      <c r="CL47" s="1232"/>
      <c r="CM47" s="1232"/>
      <c r="CN47" s="1232"/>
      <c r="CO47" s="1232"/>
      <c r="CP47" s="1232"/>
      <c r="CQ47" s="1232"/>
      <c r="CR47" s="1232"/>
      <c r="CS47" s="1232"/>
      <c r="CT47" s="1232"/>
      <c r="CU47" s="1232"/>
      <c r="CV47" s="1232"/>
      <c r="CW47" s="1232"/>
      <c r="CX47" s="1232"/>
      <c r="CY47" s="1232"/>
      <c r="CZ47" s="1232"/>
      <c r="DA47" s="1232"/>
      <c r="DB47" s="1232"/>
      <c r="DC47" s="1233"/>
    </row>
    <row r="48" spans="2:109" x14ac:dyDescent="0.15">
      <c r="B48" s="248"/>
      <c r="H48" s="354"/>
      <c r="I48" s="354"/>
      <c r="J48" s="354"/>
      <c r="AN48" s="354"/>
      <c r="AO48" s="354"/>
      <c r="AP48" s="354"/>
      <c r="AZ48" s="354"/>
      <c r="BA48" s="354"/>
      <c r="BB48" s="354"/>
      <c r="BL48" s="354"/>
      <c r="BM48" s="354"/>
      <c r="BN48" s="354"/>
      <c r="BX48" s="354"/>
      <c r="BY48" s="354"/>
      <c r="BZ48" s="354"/>
      <c r="CJ48" s="354"/>
      <c r="CK48" s="354"/>
      <c r="CL48" s="354"/>
      <c r="CV48" s="354"/>
      <c r="CW48" s="354"/>
      <c r="CX48" s="354"/>
    </row>
    <row r="49" spans="1:109" x14ac:dyDescent="0.15">
      <c r="B49" s="248"/>
      <c r="AN49" s="244" t="s">
        <v>612</v>
      </c>
    </row>
    <row r="50" spans="1:109" x14ac:dyDescent="0.15">
      <c r="B50" s="248"/>
      <c r="G50" s="1217"/>
      <c r="H50" s="1217"/>
      <c r="I50" s="1217"/>
      <c r="J50" s="1217"/>
      <c r="K50" s="355"/>
      <c r="L50" s="355"/>
      <c r="M50" s="356"/>
      <c r="N50" s="356"/>
      <c r="AN50" s="1236"/>
      <c r="AO50" s="1237"/>
      <c r="AP50" s="1237"/>
      <c r="AQ50" s="1237"/>
      <c r="AR50" s="1237"/>
      <c r="AS50" s="1237"/>
      <c r="AT50" s="1237"/>
      <c r="AU50" s="1237"/>
      <c r="AV50" s="1237"/>
      <c r="AW50" s="1237"/>
      <c r="AX50" s="1237"/>
      <c r="AY50" s="1237"/>
      <c r="AZ50" s="1237"/>
      <c r="BA50" s="1237"/>
      <c r="BB50" s="1237"/>
      <c r="BC50" s="1237"/>
      <c r="BD50" s="1237"/>
      <c r="BE50" s="1237"/>
      <c r="BF50" s="1237"/>
      <c r="BG50" s="1237"/>
      <c r="BH50" s="1237"/>
      <c r="BI50" s="1237"/>
      <c r="BJ50" s="1237"/>
      <c r="BK50" s="1237"/>
      <c r="BL50" s="1237"/>
      <c r="BM50" s="1237"/>
      <c r="BN50" s="1237"/>
      <c r="BO50" s="1238"/>
      <c r="BP50" s="1223" t="s">
        <v>561</v>
      </c>
      <c r="BQ50" s="1223"/>
      <c r="BR50" s="1223"/>
      <c r="BS50" s="1223"/>
      <c r="BT50" s="1223"/>
      <c r="BU50" s="1223"/>
      <c r="BV50" s="1223"/>
      <c r="BW50" s="1223"/>
      <c r="BX50" s="1223" t="s">
        <v>562</v>
      </c>
      <c r="BY50" s="1223"/>
      <c r="BZ50" s="1223"/>
      <c r="CA50" s="1223"/>
      <c r="CB50" s="1223"/>
      <c r="CC50" s="1223"/>
      <c r="CD50" s="1223"/>
      <c r="CE50" s="1223"/>
      <c r="CF50" s="1223" t="s">
        <v>563</v>
      </c>
      <c r="CG50" s="1223"/>
      <c r="CH50" s="1223"/>
      <c r="CI50" s="1223"/>
      <c r="CJ50" s="1223"/>
      <c r="CK50" s="1223"/>
      <c r="CL50" s="1223"/>
      <c r="CM50" s="1223"/>
      <c r="CN50" s="1223" t="s">
        <v>564</v>
      </c>
      <c r="CO50" s="1223"/>
      <c r="CP50" s="1223"/>
      <c r="CQ50" s="1223"/>
      <c r="CR50" s="1223"/>
      <c r="CS50" s="1223"/>
      <c r="CT50" s="1223"/>
      <c r="CU50" s="1223"/>
      <c r="CV50" s="1223" t="s">
        <v>565</v>
      </c>
      <c r="CW50" s="1223"/>
      <c r="CX50" s="1223"/>
      <c r="CY50" s="1223"/>
      <c r="CZ50" s="1223"/>
      <c r="DA50" s="1223"/>
      <c r="DB50" s="1223"/>
      <c r="DC50" s="1223"/>
    </row>
    <row r="51" spans="1:109" ht="13.5" customHeight="1" x14ac:dyDescent="0.15">
      <c r="B51" s="248"/>
      <c r="G51" s="1235"/>
      <c r="H51" s="1235"/>
      <c r="I51" s="1239"/>
      <c r="J51" s="1239"/>
      <c r="K51" s="1224"/>
      <c r="L51" s="1224"/>
      <c r="M51" s="1224"/>
      <c r="N51" s="1224"/>
      <c r="AM51" s="354"/>
      <c r="AN51" s="1222" t="s">
        <v>613</v>
      </c>
      <c r="AO51" s="1222"/>
      <c r="AP51" s="1222"/>
      <c r="AQ51" s="1222"/>
      <c r="AR51" s="1222"/>
      <c r="AS51" s="1222"/>
      <c r="AT51" s="1222"/>
      <c r="AU51" s="1222"/>
      <c r="AV51" s="1222"/>
      <c r="AW51" s="1222"/>
      <c r="AX51" s="1222"/>
      <c r="AY51" s="1222"/>
      <c r="AZ51" s="1222"/>
      <c r="BA51" s="1222"/>
      <c r="BB51" s="1222" t="s">
        <v>614</v>
      </c>
      <c r="BC51" s="1222"/>
      <c r="BD51" s="1222"/>
      <c r="BE51" s="1222"/>
      <c r="BF51" s="1222"/>
      <c r="BG51" s="1222"/>
      <c r="BH51" s="1222"/>
      <c r="BI51" s="1222"/>
      <c r="BJ51" s="1222"/>
      <c r="BK51" s="1222"/>
      <c r="BL51" s="1222"/>
      <c r="BM51" s="1222"/>
      <c r="BN51" s="1222"/>
      <c r="BO51" s="1222"/>
      <c r="BP51" s="1234"/>
      <c r="BQ51" s="1219"/>
      <c r="BR51" s="1219"/>
      <c r="BS51" s="1219"/>
      <c r="BT51" s="1219"/>
      <c r="BU51" s="1219"/>
      <c r="BV51" s="1219"/>
      <c r="BW51" s="1219"/>
      <c r="BX51" s="1234"/>
      <c r="BY51" s="1219"/>
      <c r="BZ51" s="1219"/>
      <c r="CA51" s="1219"/>
      <c r="CB51" s="1219"/>
      <c r="CC51" s="1219"/>
      <c r="CD51" s="1219"/>
      <c r="CE51" s="1219"/>
      <c r="CF51" s="1234"/>
      <c r="CG51" s="1219"/>
      <c r="CH51" s="1219"/>
      <c r="CI51" s="1219"/>
      <c r="CJ51" s="1219"/>
      <c r="CK51" s="1219"/>
      <c r="CL51" s="1219"/>
      <c r="CM51" s="1219"/>
      <c r="CN51" s="1219"/>
      <c r="CO51" s="1219"/>
      <c r="CP51" s="1219"/>
      <c r="CQ51" s="1219"/>
      <c r="CR51" s="1219"/>
      <c r="CS51" s="1219"/>
      <c r="CT51" s="1219"/>
      <c r="CU51" s="1219"/>
      <c r="CV51" s="1219"/>
      <c r="CW51" s="1219"/>
      <c r="CX51" s="1219"/>
      <c r="CY51" s="1219"/>
      <c r="CZ51" s="1219"/>
      <c r="DA51" s="1219"/>
      <c r="DB51" s="1219"/>
      <c r="DC51" s="1219"/>
    </row>
    <row r="52" spans="1:109" x14ac:dyDescent="0.15">
      <c r="B52" s="248"/>
      <c r="G52" s="1235"/>
      <c r="H52" s="1235"/>
      <c r="I52" s="1239"/>
      <c r="J52" s="1239"/>
      <c r="K52" s="1224"/>
      <c r="L52" s="1224"/>
      <c r="M52" s="1224"/>
      <c r="N52" s="1224"/>
      <c r="AM52" s="354"/>
      <c r="AN52" s="1222"/>
      <c r="AO52" s="1222"/>
      <c r="AP52" s="1222"/>
      <c r="AQ52" s="1222"/>
      <c r="AR52" s="1222"/>
      <c r="AS52" s="1222"/>
      <c r="AT52" s="1222"/>
      <c r="AU52" s="1222"/>
      <c r="AV52" s="1222"/>
      <c r="AW52" s="1222"/>
      <c r="AX52" s="1222"/>
      <c r="AY52" s="1222"/>
      <c r="AZ52" s="1222"/>
      <c r="BA52" s="1222"/>
      <c r="BB52" s="1222"/>
      <c r="BC52" s="1222"/>
      <c r="BD52" s="1222"/>
      <c r="BE52" s="1222"/>
      <c r="BF52" s="1222"/>
      <c r="BG52" s="1222"/>
      <c r="BH52" s="1222"/>
      <c r="BI52" s="1222"/>
      <c r="BJ52" s="1222"/>
      <c r="BK52" s="1222"/>
      <c r="BL52" s="1222"/>
      <c r="BM52" s="1222"/>
      <c r="BN52" s="1222"/>
      <c r="BO52" s="1222"/>
      <c r="BP52" s="1219"/>
      <c r="BQ52" s="1219"/>
      <c r="BR52" s="1219"/>
      <c r="BS52" s="1219"/>
      <c r="BT52" s="1219"/>
      <c r="BU52" s="1219"/>
      <c r="BV52" s="1219"/>
      <c r="BW52" s="1219"/>
      <c r="BX52" s="1219"/>
      <c r="BY52" s="1219"/>
      <c r="BZ52" s="1219"/>
      <c r="CA52" s="1219"/>
      <c r="CB52" s="1219"/>
      <c r="CC52" s="1219"/>
      <c r="CD52" s="1219"/>
      <c r="CE52" s="1219"/>
      <c r="CF52" s="1219"/>
      <c r="CG52" s="1219"/>
      <c r="CH52" s="1219"/>
      <c r="CI52" s="1219"/>
      <c r="CJ52" s="1219"/>
      <c r="CK52" s="1219"/>
      <c r="CL52" s="1219"/>
      <c r="CM52" s="1219"/>
      <c r="CN52" s="1219"/>
      <c r="CO52" s="1219"/>
      <c r="CP52" s="1219"/>
      <c r="CQ52" s="1219"/>
      <c r="CR52" s="1219"/>
      <c r="CS52" s="1219"/>
      <c r="CT52" s="1219"/>
      <c r="CU52" s="1219"/>
      <c r="CV52" s="1219"/>
      <c r="CW52" s="1219"/>
      <c r="CX52" s="1219"/>
      <c r="CY52" s="1219"/>
      <c r="CZ52" s="1219"/>
      <c r="DA52" s="1219"/>
      <c r="DB52" s="1219"/>
      <c r="DC52" s="1219"/>
    </row>
    <row r="53" spans="1:109" x14ac:dyDescent="0.15">
      <c r="A53" s="353"/>
      <c r="B53" s="248"/>
      <c r="G53" s="1235"/>
      <c r="H53" s="1235"/>
      <c r="I53" s="1217"/>
      <c r="J53" s="1217"/>
      <c r="K53" s="1224"/>
      <c r="L53" s="1224"/>
      <c r="M53" s="1224"/>
      <c r="N53" s="1224"/>
      <c r="AM53" s="354"/>
      <c r="AN53" s="1222"/>
      <c r="AO53" s="1222"/>
      <c r="AP53" s="1222"/>
      <c r="AQ53" s="1222"/>
      <c r="AR53" s="1222"/>
      <c r="AS53" s="1222"/>
      <c r="AT53" s="1222"/>
      <c r="AU53" s="1222"/>
      <c r="AV53" s="1222"/>
      <c r="AW53" s="1222"/>
      <c r="AX53" s="1222"/>
      <c r="AY53" s="1222"/>
      <c r="AZ53" s="1222"/>
      <c r="BA53" s="1222"/>
      <c r="BB53" s="1222" t="s">
        <v>615</v>
      </c>
      <c r="BC53" s="1222"/>
      <c r="BD53" s="1222"/>
      <c r="BE53" s="1222"/>
      <c r="BF53" s="1222"/>
      <c r="BG53" s="1222"/>
      <c r="BH53" s="1222"/>
      <c r="BI53" s="1222"/>
      <c r="BJ53" s="1222"/>
      <c r="BK53" s="1222"/>
      <c r="BL53" s="1222"/>
      <c r="BM53" s="1222"/>
      <c r="BN53" s="1222"/>
      <c r="BO53" s="1222"/>
      <c r="BP53" s="1234"/>
      <c r="BQ53" s="1219"/>
      <c r="BR53" s="1219"/>
      <c r="BS53" s="1219"/>
      <c r="BT53" s="1219"/>
      <c r="BU53" s="1219"/>
      <c r="BV53" s="1219"/>
      <c r="BW53" s="1219"/>
      <c r="BX53" s="1234"/>
      <c r="BY53" s="1219"/>
      <c r="BZ53" s="1219"/>
      <c r="CA53" s="1219"/>
      <c r="CB53" s="1219"/>
      <c r="CC53" s="1219"/>
      <c r="CD53" s="1219"/>
      <c r="CE53" s="1219"/>
      <c r="CF53" s="1234"/>
      <c r="CG53" s="1219"/>
      <c r="CH53" s="1219"/>
      <c r="CI53" s="1219"/>
      <c r="CJ53" s="1219"/>
      <c r="CK53" s="1219"/>
      <c r="CL53" s="1219"/>
      <c r="CM53" s="1219"/>
      <c r="CN53" s="1219">
        <v>59.3</v>
      </c>
      <c r="CO53" s="1219"/>
      <c r="CP53" s="1219"/>
      <c r="CQ53" s="1219"/>
      <c r="CR53" s="1219"/>
      <c r="CS53" s="1219"/>
      <c r="CT53" s="1219"/>
      <c r="CU53" s="1219"/>
      <c r="CV53" s="1219">
        <v>61</v>
      </c>
      <c r="CW53" s="1219"/>
      <c r="CX53" s="1219"/>
      <c r="CY53" s="1219"/>
      <c r="CZ53" s="1219"/>
      <c r="DA53" s="1219"/>
      <c r="DB53" s="1219"/>
      <c r="DC53" s="1219"/>
    </row>
    <row r="54" spans="1:109" x14ac:dyDescent="0.15">
      <c r="A54" s="353"/>
      <c r="B54" s="248"/>
      <c r="G54" s="1235"/>
      <c r="H54" s="1235"/>
      <c r="I54" s="1217"/>
      <c r="J54" s="1217"/>
      <c r="K54" s="1224"/>
      <c r="L54" s="1224"/>
      <c r="M54" s="1224"/>
      <c r="N54" s="1224"/>
      <c r="AM54" s="354"/>
      <c r="AN54" s="1222"/>
      <c r="AO54" s="1222"/>
      <c r="AP54" s="1222"/>
      <c r="AQ54" s="1222"/>
      <c r="AR54" s="1222"/>
      <c r="AS54" s="1222"/>
      <c r="AT54" s="1222"/>
      <c r="AU54" s="1222"/>
      <c r="AV54" s="1222"/>
      <c r="AW54" s="1222"/>
      <c r="AX54" s="1222"/>
      <c r="AY54" s="1222"/>
      <c r="AZ54" s="1222"/>
      <c r="BA54" s="1222"/>
      <c r="BB54" s="1222"/>
      <c r="BC54" s="1222"/>
      <c r="BD54" s="1222"/>
      <c r="BE54" s="1222"/>
      <c r="BF54" s="1222"/>
      <c r="BG54" s="1222"/>
      <c r="BH54" s="1222"/>
      <c r="BI54" s="1222"/>
      <c r="BJ54" s="1222"/>
      <c r="BK54" s="1222"/>
      <c r="BL54" s="1222"/>
      <c r="BM54" s="1222"/>
      <c r="BN54" s="1222"/>
      <c r="BO54" s="1222"/>
      <c r="BP54" s="1219"/>
      <c r="BQ54" s="1219"/>
      <c r="BR54" s="1219"/>
      <c r="BS54" s="1219"/>
      <c r="BT54" s="1219"/>
      <c r="BU54" s="1219"/>
      <c r="BV54" s="1219"/>
      <c r="BW54" s="1219"/>
      <c r="BX54" s="1219"/>
      <c r="BY54" s="1219"/>
      <c r="BZ54" s="1219"/>
      <c r="CA54" s="1219"/>
      <c r="CB54" s="1219"/>
      <c r="CC54" s="1219"/>
      <c r="CD54" s="1219"/>
      <c r="CE54" s="1219"/>
      <c r="CF54" s="1219"/>
      <c r="CG54" s="1219"/>
      <c r="CH54" s="1219"/>
      <c r="CI54" s="1219"/>
      <c r="CJ54" s="1219"/>
      <c r="CK54" s="1219"/>
      <c r="CL54" s="1219"/>
      <c r="CM54" s="1219"/>
      <c r="CN54" s="1219"/>
      <c r="CO54" s="1219"/>
      <c r="CP54" s="1219"/>
      <c r="CQ54" s="1219"/>
      <c r="CR54" s="1219"/>
      <c r="CS54" s="1219"/>
      <c r="CT54" s="1219"/>
      <c r="CU54" s="1219"/>
      <c r="CV54" s="1219"/>
      <c r="CW54" s="1219"/>
      <c r="CX54" s="1219"/>
      <c r="CY54" s="1219"/>
      <c r="CZ54" s="1219"/>
      <c r="DA54" s="1219"/>
      <c r="DB54" s="1219"/>
      <c r="DC54" s="1219"/>
    </row>
    <row r="55" spans="1:109" x14ac:dyDescent="0.15">
      <c r="A55" s="353"/>
      <c r="B55" s="248"/>
      <c r="G55" s="1217"/>
      <c r="H55" s="1217"/>
      <c r="I55" s="1217"/>
      <c r="J55" s="1217"/>
      <c r="K55" s="1224"/>
      <c r="L55" s="1224"/>
      <c r="M55" s="1224"/>
      <c r="N55" s="1224"/>
      <c r="AN55" s="1223" t="s">
        <v>616</v>
      </c>
      <c r="AO55" s="1223"/>
      <c r="AP55" s="1223"/>
      <c r="AQ55" s="1223"/>
      <c r="AR55" s="1223"/>
      <c r="AS55" s="1223"/>
      <c r="AT55" s="1223"/>
      <c r="AU55" s="1223"/>
      <c r="AV55" s="1223"/>
      <c r="AW55" s="1223"/>
      <c r="AX55" s="1223"/>
      <c r="AY55" s="1223"/>
      <c r="AZ55" s="1223"/>
      <c r="BA55" s="1223"/>
      <c r="BB55" s="1222" t="s">
        <v>614</v>
      </c>
      <c r="BC55" s="1222"/>
      <c r="BD55" s="1222"/>
      <c r="BE55" s="1222"/>
      <c r="BF55" s="1222"/>
      <c r="BG55" s="1222"/>
      <c r="BH55" s="1222"/>
      <c r="BI55" s="1222"/>
      <c r="BJ55" s="1222"/>
      <c r="BK55" s="1222"/>
      <c r="BL55" s="1222"/>
      <c r="BM55" s="1222"/>
      <c r="BN55" s="1222"/>
      <c r="BO55" s="1222"/>
      <c r="BP55" s="1234"/>
      <c r="BQ55" s="1219"/>
      <c r="BR55" s="1219"/>
      <c r="BS55" s="1219"/>
      <c r="BT55" s="1219"/>
      <c r="BU55" s="1219"/>
      <c r="BV55" s="1219"/>
      <c r="BW55" s="1219"/>
      <c r="BX55" s="1234"/>
      <c r="BY55" s="1219"/>
      <c r="BZ55" s="1219"/>
      <c r="CA55" s="1219"/>
      <c r="CB55" s="1219"/>
      <c r="CC55" s="1219"/>
      <c r="CD55" s="1219"/>
      <c r="CE55" s="1219"/>
      <c r="CF55" s="1234"/>
      <c r="CG55" s="1219"/>
      <c r="CH55" s="1219"/>
      <c r="CI55" s="1219"/>
      <c r="CJ55" s="1219"/>
      <c r="CK55" s="1219"/>
      <c r="CL55" s="1219"/>
      <c r="CM55" s="1219"/>
      <c r="CN55" s="1219">
        <v>13.5</v>
      </c>
      <c r="CO55" s="1219"/>
      <c r="CP55" s="1219"/>
      <c r="CQ55" s="1219"/>
      <c r="CR55" s="1219"/>
      <c r="CS55" s="1219"/>
      <c r="CT55" s="1219"/>
      <c r="CU55" s="1219"/>
      <c r="CV55" s="1219">
        <v>0</v>
      </c>
      <c r="CW55" s="1219"/>
      <c r="CX55" s="1219"/>
      <c r="CY55" s="1219"/>
      <c r="CZ55" s="1219"/>
      <c r="DA55" s="1219"/>
      <c r="DB55" s="1219"/>
      <c r="DC55" s="1219"/>
    </row>
    <row r="56" spans="1:109" x14ac:dyDescent="0.15">
      <c r="A56" s="353"/>
      <c r="B56" s="248"/>
      <c r="G56" s="1217"/>
      <c r="H56" s="1217"/>
      <c r="I56" s="1217"/>
      <c r="J56" s="1217"/>
      <c r="K56" s="1224"/>
      <c r="L56" s="1224"/>
      <c r="M56" s="1224"/>
      <c r="N56" s="1224"/>
      <c r="AN56" s="1223"/>
      <c r="AO56" s="1223"/>
      <c r="AP56" s="1223"/>
      <c r="AQ56" s="1223"/>
      <c r="AR56" s="1223"/>
      <c r="AS56" s="1223"/>
      <c r="AT56" s="1223"/>
      <c r="AU56" s="1223"/>
      <c r="AV56" s="1223"/>
      <c r="AW56" s="1223"/>
      <c r="AX56" s="1223"/>
      <c r="AY56" s="1223"/>
      <c r="AZ56" s="1223"/>
      <c r="BA56" s="1223"/>
      <c r="BB56" s="1222"/>
      <c r="BC56" s="1222"/>
      <c r="BD56" s="1222"/>
      <c r="BE56" s="1222"/>
      <c r="BF56" s="1222"/>
      <c r="BG56" s="1222"/>
      <c r="BH56" s="1222"/>
      <c r="BI56" s="1222"/>
      <c r="BJ56" s="1222"/>
      <c r="BK56" s="1222"/>
      <c r="BL56" s="1222"/>
      <c r="BM56" s="1222"/>
      <c r="BN56" s="1222"/>
      <c r="BO56" s="1222"/>
      <c r="BP56" s="1219"/>
      <c r="BQ56" s="1219"/>
      <c r="BR56" s="1219"/>
      <c r="BS56" s="1219"/>
      <c r="BT56" s="1219"/>
      <c r="BU56" s="1219"/>
      <c r="BV56" s="1219"/>
      <c r="BW56" s="1219"/>
      <c r="BX56" s="1219"/>
      <c r="BY56" s="1219"/>
      <c r="BZ56" s="1219"/>
      <c r="CA56" s="1219"/>
      <c r="CB56" s="1219"/>
      <c r="CC56" s="1219"/>
      <c r="CD56" s="1219"/>
      <c r="CE56" s="1219"/>
      <c r="CF56" s="1219"/>
      <c r="CG56" s="1219"/>
      <c r="CH56" s="1219"/>
      <c r="CI56" s="1219"/>
      <c r="CJ56" s="1219"/>
      <c r="CK56" s="1219"/>
      <c r="CL56" s="1219"/>
      <c r="CM56" s="1219"/>
      <c r="CN56" s="1219"/>
      <c r="CO56" s="1219"/>
      <c r="CP56" s="1219"/>
      <c r="CQ56" s="1219"/>
      <c r="CR56" s="1219"/>
      <c r="CS56" s="1219"/>
      <c r="CT56" s="1219"/>
      <c r="CU56" s="1219"/>
      <c r="CV56" s="1219"/>
      <c r="CW56" s="1219"/>
      <c r="CX56" s="1219"/>
      <c r="CY56" s="1219"/>
      <c r="CZ56" s="1219"/>
      <c r="DA56" s="1219"/>
      <c r="DB56" s="1219"/>
      <c r="DC56" s="1219"/>
    </row>
    <row r="57" spans="1:109" s="353" customFormat="1" x14ac:dyDescent="0.15">
      <c r="B57" s="357"/>
      <c r="G57" s="1217"/>
      <c r="H57" s="1217"/>
      <c r="I57" s="1220"/>
      <c r="J57" s="1220"/>
      <c r="K57" s="1224"/>
      <c r="L57" s="1224"/>
      <c r="M57" s="1224"/>
      <c r="N57" s="1224"/>
      <c r="AM57" s="244"/>
      <c r="AN57" s="1223"/>
      <c r="AO57" s="1223"/>
      <c r="AP57" s="1223"/>
      <c r="AQ57" s="1223"/>
      <c r="AR57" s="1223"/>
      <c r="AS57" s="1223"/>
      <c r="AT57" s="1223"/>
      <c r="AU57" s="1223"/>
      <c r="AV57" s="1223"/>
      <c r="AW57" s="1223"/>
      <c r="AX57" s="1223"/>
      <c r="AY57" s="1223"/>
      <c r="AZ57" s="1223"/>
      <c r="BA57" s="1223"/>
      <c r="BB57" s="1222" t="s">
        <v>615</v>
      </c>
      <c r="BC57" s="1222"/>
      <c r="BD57" s="1222"/>
      <c r="BE57" s="1222"/>
      <c r="BF57" s="1222"/>
      <c r="BG57" s="1222"/>
      <c r="BH57" s="1222"/>
      <c r="BI57" s="1222"/>
      <c r="BJ57" s="1222"/>
      <c r="BK57" s="1222"/>
      <c r="BL57" s="1222"/>
      <c r="BM57" s="1222"/>
      <c r="BN57" s="1222"/>
      <c r="BO57" s="1222"/>
      <c r="BP57" s="1234"/>
      <c r="BQ57" s="1219"/>
      <c r="BR57" s="1219"/>
      <c r="BS57" s="1219"/>
      <c r="BT57" s="1219"/>
      <c r="BU57" s="1219"/>
      <c r="BV57" s="1219"/>
      <c r="BW57" s="1219"/>
      <c r="BX57" s="1234"/>
      <c r="BY57" s="1219"/>
      <c r="BZ57" s="1219"/>
      <c r="CA57" s="1219"/>
      <c r="CB57" s="1219"/>
      <c r="CC57" s="1219"/>
      <c r="CD57" s="1219"/>
      <c r="CE57" s="1219"/>
      <c r="CF57" s="1234"/>
      <c r="CG57" s="1219"/>
      <c r="CH57" s="1219"/>
      <c r="CI57" s="1219"/>
      <c r="CJ57" s="1219"/>
      <c r="CK57" s="1219"/>
      <c r="CL57" s="1219"/>
      <c r="CM57" s="1219"/>
      <c r="CN57" s="1219">
        <v>65.099999999999994</v>
      </c>
      <c r="CO57" s="1219"/>
      <c r="CP57" s="1219"/>
      <c r="CQ57" s="1219"/>
      <c r="CR57" s="1219"/>
      <c r="CS57" s="1219"/>
      <c r="CT57" s="1219"/>
      <c r="CU57" s="1219"/>
      <c r="CV57" s="1219">
        <v>62.8</v>
      </c>
      <c r="CW57" s="1219"/>
      <c r="CX57" s="1219"/>
      <c r="CY57" s="1219"/>
      <c r="CZ57" s="1219"/>
      <c r="DA57" s="1219"/>
      <c r="DB57" s="1219"/>
      <c r="DC57" s="1219"/>
      <c r="DD57" s="358"/>
      <c r="DE57" s="357"/>
    </row>
    <row r="58" spans="1:109" s="353" customFormat="1" x14ac:dyDescent="0.15">
      <c r="A58" s="244"/>
      <c r="B58" s="357"/>
      <c r="G58" s="1217"/>
      <c r="H58" s="1217"/>
      <c r="I58" s="1220"/>
      <c r="J58" s="1220"/>
      <c r="K58" s="1224"/>
      <c r="L58" s="1224"/>
      <c r="M58" s="1224"/>
      <c r="N58" s="1224"/>
      <c r="AM58" s="244"/>
      <c r="AN58" s="1223"/>
      <c r="AO58" s="1223"/>
      <c r="AP58" s="1223"/>
      <c r="AQ58" s="1223"/>
      <c r="AR58" s="1223"/>
      <c r="AS58" s="1223"/>
      <c r="AT58" s="1223"/>
      <c r="AU58" s="1223"/>
      <c r="AV58" s="1223"/>
      <c r="AW58" s="1223"/>
      <c r="AX58" s="1223"/>
      <c r="AY58" s="1223"/>
      <c r="AZ58" s="1223"/>
      <c r="BA58" s="1223"/>
      <c r="BB58" s="1222"/>
      <c r="BC58" s="1222"/>
      <c r="BD58" s="1222"/>
      <c r="BE58" s="1222"/>
      <c r="BF58" s="1222"/>
      <c r="BG58" s="1222"/>
      <c r="BH58" s="1222"/>
      <c r="BI58" s="1222"/>
      <c r="BJ58" s="1222"/>
      <c r="BK58" s="1222"/>
      <c r="BL58" s="1222"/>
      <c r="BM58" s="1222"/>
      <c r="BN58" s="1222"/>
      <c r="BO58" s="1222"/>
      <c r="BP58" s="1219"/>
      <c r="BQ58" s="1219"/>
      <c r="BR58" s="1219"/>
      <c r="BS58" s="1219"/>
      <c r="BT58" s="1219"/>
      <c r="BU58" s="1219"/>
      <c r="BV58" s="1219"/>
      <c r="BW58" s="1219"/>
      <c r="BX58" s="1219"/>
      <c r="BY58" s="1219"/>
      <c r="BZ58" s="1219"/>
      <c r="CA58" s="1219"/>
      <c r="CB58" s="1219"/>
      <c r="CC58" s="1219"/>
      <c r="CD58" s="1219"/>
      <c r="CE58" s="1219"/>
      <c r="CF58" s="1219"/>
      <c r="CG58" s="1219"/>
      <c r="CH58" s="1219"/>
      <c r="CI58" s="1219"/>
      <c r="CJ58" s="1219"/>
      <c r="CK58" s="1219"/>
      <c r="CL58" s="1219"/>
      <c r="CM58" s="1219"/>
      <c r="CN58" s="1219"/>
      <c r="CO58" s="1219"/>
      <c r="CP58" s="1219"/>
      <c r="CQ58" s="1219"/>
      <c r="CR58" s="1219"/>
      <c r="CS58" s="1219"/>
      <c r="CT58" s="1219"/>
      <c r="CU58" s="1219"/>
      <c r="CV58" s="1219"/>
      <c r="CW58" s="1219"/>
      <c r="CX58" s="1219"/>
      <c r="CY58" s="1219"/>
      <c r="CZ58" s="1219"/>
      <c r="DA58" s="1219"/>
      <c r="DB58" s="1219"/>
      <c r="DC58" s="1219"/>
      <c r="DD58" s="358"/>
      <c r="DE58" s="357"/>
    </row>
    <row r="59" spans="1:109" s="353" customFormat="1" x14ac:dyDescent="0.15">
      <c r="A59" s="244"/>
      <c r="B59" s="357"/>
      <c r="K59" s="359"/>
      <c r="L59" s="359"/>
      <c r="M59" s="359"/>
      <c r="N59" s="359"/>
      <c r="AQ59" s="359"/>
      <c r="AR59" s="359"/>
      <c r="AS59" s="359"/>
      <c r="AT59" s="359"/>
      <c r="BC59" s="359"/>
      <c r="BD59" s="359"/>
      <c r="BE59" s="359"/>
      <c r="BF59" s="359"/>
      <c r="BO59" s="359"/>
      <c r="BP59" s="359"/>
      <c r="BQ59" s="359"/>
      <c r="BR59" s="359"/>
      <c r="CA59" s="359"/>
      <c r="CB59" s="359"/>
      <c r="CC59" s="359"/>
      <c r="CD59" s="359"/>
      <c r="CM59" s="359"/>
      <c r="CN59" s="359"/>
      <c r="CO59" s="359"/>
      <c r="CP59" s="359"/>
      <c r="CY59" s="359"/>
      <c r="CZ59" s="359"/>
      <c r="DA59" s="359"/>
      <c r="DB59" s="359"/>
      <c r="DC59" s="359"/>
      <c r="DD59" s="358"/>
      <c r="DE59" s="357"/>
    </row>
    <row r="60" spans="1:109" s="353" customFormat="1" x14ac:dyDescent="0.15">
      <c r="A60" s="244"/>
      <c r="B60" s="357"/>
      <c r="K60" s="359"/>
      <c r="L60" s="359"/>
      <c r="M60" s="359"/>
      <c r="N60" s="359"/>
      <c r="AQ60" s="359"/>
      <c r="AR60" s="359"/>
      <c r="AS60" s="359"/>
      <c r="AT60" s="359"/>
      <c r="BC60" s="359"/>
      <c r="BD60" s="359"/>
      <c r="BE60" s="359"/>
      <c r="BF60" s="359"/>
      <c r="BO60" s="359"/>
      <c r="BP60" s="359"/>
      <c r="BQ60" s="359"/>
      <c r="BR60" s="359"/>
      <c r="CA60" s="359"/>
      <c r="CB60" s="359"/>
      <c r="CC60" s="359"/>
      <c r="CD60" s="359"/>
      <c r="CM60" s="359"/>
      <c r="CN60" s="359"/>
      <c r="CO60" s="359"/>
      <c r="CP60" s="359"/>
      <c r="CY60" s="359"/>
      <c r="CZ60" s="359"/>
      <c r="DA60" s="359"/>
      <c r="DB60" s="359"/>
      <c r="DC60" s="359"/>
      <c r="DD60" s="358"/>
      <c r="DE60" s="357"/>
    </row>
    <row r="61" spans="1:109" s="353" customFormat="1" x14ac:dyDescent="0.15">
      <c r="A61" s="244"/>
      <c r="B61" s="360"/>
      <c r="C61" s="361"/>
      <c r="D61" s="361"/>
      <c r="E61" s="361"/>
      <c r="F61" s="361"/>
      <c r="G61" s="361"/>
      <c r="H61" s="361"/>
      <c r="I61" s="361"/>
      <c r="J61" s="361"/>
      <c r="K61" s="361"/>
      <c r="L61" s="361"/>
      <c r="M61" s="362"/>
      <c r="N61" s="362"/>
      <c r="O61" s="361"/>
      <c r="P61" s="361"/>
      <c r="Q61" s="361"/>
      <c r="R61" s="361"/>
      <c r="S61" s="361"/>
      <c r="T61" s="361"/>
      <c r="U61" s="361"/>
      <c r="V61" s="361"/>
      <c r="W61" s="361"/>
      <c r="X61" s="361"/>
      <c r="Y61" s="361"/>
      <c r="Z61" s="361"/>
      <c r="AA61" s="361"/>
      <c r="AB61" s="361"/>
      <c r="AC61" s="361"/>
      <c r="AD61" s="361"/>
      <c r="AE61" s="361"/>
      <c r="AF61" s="361"/>
      <c r="AG61" s="361"/>
      <c r="AH61" s="361"/>
      <c r="AI61" s="361"/>
      <c r="AJ61" s="361"/>
      <c r="AK61" s="361"/>
      <c r="AL61" s="361"/>
      <c r="AM61" s="361"/>
      <c r="AN61" s="361"/>
      <c r="AO61" s="361"/>
      <c r="AP61" s="361"/>
      <c r="AQ61" s="361"/>
      <c r="AR61" s="361"/>
      <c r="AS61" s="362"/>
      <c r="AT61" s="362"/>
      <c r="AU61" s="361"/>
      <c r="AV61" s="361"/>
      <c r="AW61" s="361"/>
      <c r="AX61" s="361"/>
      <c r="AY61" s="361"/>
      <c r="AZ61" s="361"/>
      <c r="BA61" s="361"/>
      <c r="BB61" s="361"/>
      <c r="BC61" s="361"/>
      <c r="BD61" s="361"/>
      <c r="BE61" s="362"/>
      <c r="BF61" s="362"/>
      <c r="BG61" s="361"/>
      <c r="BH61" s="361"/>
      <c r="BI61" s="361"/>
      <c r="BJ61" s="361"/>
      <c r="BK61" s="361"/>
      <c r="BL61" s="361"/>
      <c r="BM61" s="361"/>
      <c r="BN61" s="361"/>
      <c r="BO61" s="361"/>
      <c r="BP61" s="361"/>
      <c r="BQ61" s="362"/>
      <c r="BR61" s="362"/>
      <c r="BS61" s="361"/>
      <c r="BT61" s="361"/>
      <c r="BU61" s="361"/>
      <c r="BV61" s="361"/>
      <c r="BW61" s="361"/>
      <c r="BX61" s="361"/>
      <c r="BY61" s="361"/>
      <c r="BZ61" s="361"/>
      <c r="CA61" s="361"/>
      <c r="CB61" s="361"/>
      <c r="CC61" s="362"/>
      <c r="CD61" s="362"/>
      <c r="CE61" s="361"/>
      <c r="CF61" s="361"/>
      <c r="CG61" s="361"/>
      <c r="CH61" s="361"/>
      <c r="CI61" s="361"/>
      <c r="CJ61" s="361"/>
      <c r="CK61" s="361"/>
      <c r="CL61" s="361"/>
      <c r="CM61" s="361"/>
      <c r="CN61" s="361"/>
      <c r="CO61" s="362"/>
      <c r="CP61" s="362"/>
      <c r="CQ61" s="361"/>
      <c r="CR61" s="361"/>
      <c r="CS61" s="361"/>
      <c r="CT61" s="361"/>
      <c r="CU61" s="361"/>
      <c r="CV61" s="361"/>
      <c r="CW61" s="361"/>
      <c r="CX61" s="361"/>
      <c r="CY61" s="361"/>
      <c r="CZ61" s="361"/>
      <c r="DA61" s="362"/>
      <c r="DB61" s="362"/>
      <c r="DC61" s="362"/>
      <c r="DD61" s="363"/>
      <c r="DE61" s="357"/>
    </row>
    <row r="62" spans="1:109" x14ac:dyDescent="0.15">
      <c r="B62" s="351"/>
      <c r="C62" s="351"/>
      <c r="D62" s="351"/>
      <c r="E62" s="351"/>
      <c r="F62" s="351"/>
      <c r="G62" s="351"/>
      <c r="H62" s="351"/>
      <c r="I62" s="351"/>
      <c r="J62" s="351"/>
      <c r="K62" s="351"/>
      <c r="L62" s="351"/>
      <c r="M62" s="351"/>
      <c r="N62" s="351"/>
      <c r="O62" s="351"/>
      <c r="P62" s="351"/>
      <c r="Q62" s="351"/>
      <c r="R62" s="351"/>
      <c r="S62" s="351"/>
      <c r="T62" s="351"/>
      <c r="U62" s="351"/>
      <c r="V62" s="351"/>
      <c r="W62" s="351"/>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1"/>
      <c r="AU62" s="351"/>
      <c r="AV62" s="351"/>
      <c r="AW62" s="351"/>
      <c r="AX62" s="351"/>
      <c r="AY62" s="351"/>
      <c r="AZ62" s="351"/>
      <c r="BA62" s="351"/>
      <c r="BB62" s="351"/>
      <c r="BC62" s="351"/>
      <c r="BD62" s="351"/>
      <c r="BE62" s="351"/>
      <c r="BF62" s="351"/>
      <c r="BG62" s="351"/>
      <c r="BH62" s="351"/>
      <c r="BI62" s="351"/>
      <c r="BJ62" s="351"/>
      <c r="BK62" s="351"/>
      <c r="BL62" s="351"/>
      <c r="BM62" s="351"/>
      <c r="BN62" s="351"/>
      <c r="BO62" s="351"/>
      <c r="BP62" s="351"/>
      <c r="BQ62" s="351"/>
      <c r="BR62" s="351"/>
      <c r="BS62" s="351"/>
      <c r="BT62" s="351"/>
      <c r="BU62" s="351"/>
      <c r="BV62" s="351"/>
      <c r="BW62" s="351"/>
      <c r="BX62" s="351"/>
      <c r="BY62" s="351"/>
      <c r="BZ62" s="351"/>
      <c r="CA62" s="351"/>
      <c r="CB62" s="351"/>
      <c r="CC62" s="351"/>
      <c r="CD62" s="351"/>
      <c r="CE62" s="351"/>
      <c r="CF62" s="351"/>
      <c r="CG62" s="351"/>
      <c r="CH62" s="351"/>
      <c r="CI62" s="351"/>
      <c r="CJ62" s="351"/>
      <c r="CK62" s="351"/>
      <c r="CL62" s="351"/>
      <c r="CM62" s="351"/>
      <c r="CN62" s="351"/>
      <c r="CO62" s="351"/>
      <c r="CP62" s="351"/>
      <c r="CQ62" s="351"/>
      <c r="CR62" s="351"/>
      <c r="CS62" s="351"/>
      <c r="CT62" s="351"/>
      <c r="CU62" s="351"/>
      <c r="CV62" s="351"/>
      <c r="CW62" s="351"/>
      <c r="CX62" s="351"/>
      <c r="CY62" s="351"/>
      <c r="CZ62" s="351"/>
      <c r="DA62" s="351"/>
      <c r="DB62" s="351"/>
      <c r="DC62" s="351"/>
      <c r="DD62" s="351"/>
      <c r="DE62" s="244"/>
    </row>
    <row r="63" spans="1:109" ht="17.25" x14ac:dyDescent="0.15">
      <c r="B63" s="301" t="s">
        <v>617</v>
      </c>
    </row>
    <row r="64" spans="1:109" x14ac:dyDescent="0.15">
      <c r="B64" s="248"/>
      <c r="G64" s="352"/>
      <c r="I64" s="364"/>
      <c r="J64" s="364"/>
      <c r="K64" s="364"/>
      <c r="L64" s="364"/>
      <c r="M64" s="364"/>
      <c r="N64" s="365"/>
      <c r="AM64" s="352"/>
      <c r="AN64" s="352" t="s">
        <v>611</v>
      </c>
      <c r="AP64" s="353"/>
      <c r="AQ64" s="353"/>
      <c r="AR64" s="353"/>
      <c r="AY64" s="352"/>
      <c r="BA64" s="353"/>
      <c r="BB64" s="353"/>
      <c r="BC64" s="353"/>
      <c r="BK64" s="352"/>
      <c r="BM64" s="353"/>
      <c r="BN64" s="353"/>
      <c r="BO64" s="353"/>
      <c r="BW64" s="352"/>
      <c r="BY64" s="353"/>
      <c r="BZ64" s="353"/>
      <c r="CA64" s="353"/>
      <c r="CI64" s="352"/>
      <c r="CK64" s="353"/>
      <c r="CL64" s="353"/>
      <c r="CM64" s="353"/>
      <c r="CU64" s="352"/>
      <c r="CW64" s="353"/>
      <c r="CX64" s="353"/>
      <c r="CY64" s="353"/>
    </row>
    <row r="65" spans="2:107" x14ac:dyDescent="0.15">
      <c r="B65" s="248"/>
      <c r="AN65" s="1225" t="s">
        <v>619</v>
      </c>
      <c r="AO65" s="1226"/>
      <c r="AP65" s="1226"/>
      <c r="AQ65" s="1226"/>
      <c r="AR65" s="1226"/>
      <c r="AS65" s="1226"/>
      <c r="AT65" s="1226"/>
      <c r="AU65" s="1226"/>
      <c r="AV65" s="1226"/>
      <c r="AW65" s="1226"/>
      <c r="AX65" s="1226"/>
      <c r="AY65" s="1226"/>
      <c r="AZ65" s="1226"/>
      <c r="BA65" s="1226"/>
      <c r="BB65" s="1226"/>
      <c r="BC65" s="1226"/>
      <c r="BD65" s="1226"/>
      <c r="BE65" s="1226"/>
      <c r="BF65" s="1226"/>
      <c r="BG65" s="1226"/>
      <c r="BH65" s="1226"/>
      <c r="BI65" s="1226"/>
      <c r="BJ65" s="1226"/>
      <c r="BK65" s="1226"/>
      <c r="BL65" s="1226"/>
      <c r="BM65" s="1226"/>
      <c r="BN65" s="1226"/>
      <c r="BO65" s="1226"/>
      <c r="BP65" s="1226"/>
      <c r="BQ65" s="1226"/>
      <c r="BR65" s="1226"/>
      <c r="BS65" s="1226"/>
      <c r="BT65" s="1226"/>
      <c r="BU65" s="1226"/>
      <c r="BV65" s="1226"/>
      <c r="BW65" s="1226"/>
      <c r="BX65" s="1226"/>
      <c r="BY65" s="1226"/>
      <c r="BZ65" s="1226"/>
      <c r="CA65" s="1226"/>
      <c r="CB65" s="1226"/>
      <c r="CC65" s="1226"/>
      <c r="CD65" s="1226"/>
      <c r="CE65" s="1226"/>
      <c r="CF65" s="1226"/>
      <c r="CG65" s="1226"/>
      <c r="CH65" s="1226"/>
      <c r="CI65" s="1226"/>
      <c r="CJ65" s="1226"/>
      <c r="CK65" s="1226"/>
      <c r="CL65" s="1226"/>
      <c r="CM65" s="1226"/>
      <c r="CN65" s="1226"/>
      <c r="CO65" s="1226"/>
      <c r="CP65" s="1226"/>
      <c r="CQ65" s="1226"/>
      <c r="CR65" s="1226"/>
      <c r="CS65" s="1226"/>
      <c r="CT65" s="1226"/>
      <c r="CU65" s="1226"/>
      <c r="CV65" s="1226"/>
      <c r="CW65" s="1226"/>
      <c r="CX65" s="1226"/>
      <c r="CY65" s="1226"/>
      <c r="CZ65" s="1226"/>
      <c r="DA65" s="1226"/>
      <c r="DB65" s="1226"/>
      <c r="DC65" s="1227"/>
    </row>
    <row r="66" spans="2:107" x14ac:dyDescent="0.15">
      <c r="B66" s="248"/>
      <c r="AN66" s="1228"/>
      <c r="AO66" s="1229"/>
      <c r="AP66" s="1229"/>
      <c r="AQ66" s="1229"/>
      <c r="AR66" s="1229"/>
      <c r="AS66" s="1229"/>
      <c r="AT66" s="1229"/>
      <c r="AU66" s="1229"/>
      <c r="AV66" s="1229"/>
      <c r="AW66" s="1229"/>
      <c r="AX66" s="1229"/>
      <c r="AY66" s="1229"/>
      <c r="AZ66" s="1229"/>
      <c r="BA66" s="1229"/>
      <c r="BB66" s="1229"/>
      <c r="BC66" s="1229"/>
      <c r="BD66" s="1229"/>
      <c r="BE66" s="1229"/>
      <c r="BF66" s="1229"/>
      <c r="BG66" s="1229"/>
      <c r="BH66" s="1229"/>
      <c r="BI66" s="1229"/>
      <c r="BJ66" s="1229"/>
      <c r="BK66" s="1229"/>
      <c r="BL66" s="1229"/>
      <c r="BM66" s="1229"/>
      <c r="BN66" s="1229"/>
      <c r="BO66" s="1229"/>
      <c r="BP66" s="1229"/>
      <c r="BQ66" s="1229"/>
      <c r="BR66" s="1229"/>
      <c r="BS66" s="1229"/>
      <c r="BT66" s="1229"/>
      <c r="BU66" s="1229"/>
      <c r="BV66" s="1229"/>
      <c r="BW66" s="1229"/>
      <c r="BX66" s="1229"/>
      <c r="BY66" s="1229"/>
      <c r="BZ66" s="1229"/>
      <c r="CA66" s="1229"/>
      <c r="CB66" s="1229"/>
      <c r="CC66" s="1229"/>
      <c r="CD66" s="1229"/>
      <c r="CE66" s="1229"/>
      <c r="CF66" s="1229"/>
      <c r="CG66" s="1229"/>
      <c r="CH66" s="1229"/>
      <c r="CI66" s="1229"/>
      <c r="CJ66" s="1229"/>
      <c r="CK66" s="1229"/>
      <c r="CL66" s="1229"/>
      <c r="CM66" s="1229"/>
      <c r="CN66" s="1229"/>
      <c r="CO66" s="1229"/>
      <c r="CP66" s="1229"/>
      <c r="CQ66" s="1229"/>
      <c r="CR66" s="1229"/>
      <c r="CS66" s="1229"/>
      <c r="CT66" s="1229"/>
      <c r="CU66" s="1229"/>
      <c r="CV66" s="1229"/>
      <c r="CW66" s="1229"/>
      <c r="CX66" s="1229"/>
      <c r="CY66" s="1229"/>
      <c r="CZ66" s="1229"/>
      <c r="DA66" s="1229"/>
      <c r="DB66" s="1229"/>
      <c r="DC66" s="1230"/>
    </row>
    <row r="67" spans="2:107" x14ac:dyDescent="0.15">
      <c r="B67" s="248"/>
      <c r="AN67" s="1228"/>
      <c r="AO67" s="1229"/>
      <c r="AP67" s="1229"/>
      <c r="AQ67" s="1229"/>
      <c r="AR67" s="1229"/>
      <c r="AS67" s="1229"/>
      <c r="AT67" s="1229"/>
      <c r="AU67" s="1229"/>
      <c r="AV67" s="1229"/>
      <c r="AW67" s="1229"/>
      <c r="AX67" s="1229"/>
      <c r="AY67" s="1229"/>
      <c r="AZ67" s="1229"/>
      <c r="BA67" s="1229"/>
      <c r="BB67" s="1229"/>
      <c r="BC67" s="1229"/>
      <c r="BD67" s="1229"/>
      <c r="BE67" s="1229"/>
      <c r="BF67" s="1229"/>
      <c r="BG67" s="1229"/>
      <c r="BH67" s="1229"/>
      <c r="BI67" s="1229"/>
      <c r="BJ67" s="1229"/>
      <c r="BK67" s="1229"/>
      <c r="BL67" s="1229"/>
      <c r="BM67" s="1229"/>
      <c r="BN67" s="1229"/>
      <c r="BO67" s="1229"/>
      <c r="BP67" s="1229"/>
      <c r="BQ67" s="1229"/>
      <c r="BR67" s="1229"/>
      <c r="BS67" s="1229"/>
      <c r="BT67" s="1229"/>
      <c r="BU67" s="1229"/>
      <c r="BV67" s="1229"/>
      <c r="BW67" s="1229"/>
      <c r="BX67" s="1229"/>
      <c r="BY67" s="1229"/>
      <c r="BZ67" s="1229"/>
      <c r="CA67" s="1229"/>
      <c r="CB67" s="1229"/>
      <c r="CC67" s="1229"/>
      <c r="CD67" s="1229"/>
      <c r="CE67" s="1229"/>
      <c r="CF67" s="1229"/>
      <c r="CG67" s="1229"/>
      <c r="CH67" s="1229"/>
      <c r="CI67" s="1229"/>
      <c r="CJ67" s="1229"/>
      <c r="CK67" s="1229"/>
      <c r="CL67" s="1229"/>
      <c r="CM67" s="1229"/>
      <c r="CN67" s="1229"/>
      <c r="CO67" s="1229"/>
      <c r="CP67" s="1229"/>
      <c r="CQ67" s="1229"/>
      <c r="CR67" s="1229"/>
      <c r="CS67" s="1229"/>
      <c r="CT67" s="1229"/>
      <c r="CU67" s="1229"/>
      <c r="CV67" s="1229"/>
      <c r="CW67" s="1229"/>
      <c r="CX67" s="1229"/>
      <c r="CY67" s="1229"/>
      <c r="CZ67" s="1229"/>
      <c r="DA67" s="1229"/>
      <c r="DB67" s="1229"/>
      <c r="DC67" s="1230"/>
    </row>
    <row r="68" spans="2:107" x14ac:dyDescent="0.15">
      <c r="B68" s="248"/>
      <c r="AN68" s="1228"/>
      <c r="AO68" s="1229"/>
      <c r="AP68" s="1229"/>
      <c r="AQ68" s="1229"/>
      <c r="AR68" s="1229"/>
      <c r="AS68" s="1229"/>
      <c r="AT68" s="1229"/>
      <c r="AU68" s="1229"/>
      <c r="AV68" s="1229"/>
      <c r="AW68" s="1229"/>
      <c r="AX68" s="1229"/>
      <c r="AY68" s="1229"/>
      <c r="AZ68" s="1229"/>
      <c r="BA68" s="1229"/>
      <c r="BB68" s="1229"/>
      <c r="BC68" s="1229"/>
      <c r="BD68" s="1229"/>
      <c r="BE68" s="1229"/>
      <c r="BF68" s="1229"/>
      <c r="BG68" s="1229"/>
      <c r="BH68" s="1229"/>
      <c r="BI68" s="1229"/>
      <c r="BJ68" s="1229"/>
      <c r="BK68" s="1229"/>
      <c r="BL68" s="1229"/>
      <c r="BM68" s="1229"/>
      <c r="BN68" s="1229"/>
      <c r="BO68" s="1229"/>
      <c r="BP68" s="1229"/>
      <c r="BQ68" s="1229"/>
      <c r="BR68" s="1229"/>
      <c r="BS68" s="1229"/>
      <c r="BT68" s="1229"/>
      <c r="BU68" s="1229"/>
      <c r="BV68" s="1229"/>
      <c r="BW68" s="1229"/>
      <c r="BX68" s="1229"/>
      <c r="BY68" s="1229"/>
      <c r="BZ68" s="1229"/>
      <c r="CA68" s="1229"/>
      <c r="CB68" s="1229"/>
      <c r="CC68" s="1229"/>
      <c r="CD68" s="1229"/>
      <c r="CE68" s="1229"/>
      <c r="CF68" s="1229"/>
      <c r="CG68" s="1229"/>
      <c r="CH68" s="1229"/>
      <c r="CI68" s="1229"/>
      <c r="CJ68" s="1229"/>
      <c r="CK68" s="1229"/>
      <c r="CL68" s="1229"/>
      <c r="CM68" s="1229"/>
      <c r="CN68" s="1229"/>
      <c r="CO68" s="1229"/>
      <c r="CP68" s="1229"/>
      <c r="CQ68" s="1229"/>
      <c r="CR68" s="1229"/>
      <c r="CS68" s="1229"/>
      <c r="CT68" s="1229"/>
      <c r="CU68" s="1229"/>
      <c r="CV68" s="1229"/>
      <c r="CW68" s="1229"/>
      <c r="CX68" s="1229"/>
      <c r="CY68" s="1229"/>
      <c r="CZ68" s="1229"/>
      <c r="DA68" s="1229"/>
      <c r="DB68" s="1229"/>
      <c r="DC68" s="1230"/>
    </row>
    <row r="69" spans="2:107" x14ac:dyDescent="0.15">
      <c r="B69" s="248"/>
      <c r="AN69" s="1231"/>
      <c r="AO69" s="1232"/>
      <c r="AP69" s="1232"/>
      <c r="AQ69" s="1232"/>
      <c r="AR69" s="1232"/>
      <c r="AS69" s="1232"/>
      <c r="AT69" s="1232"/>
      <c r="AU69" s="1232"/>
      <c r="AV69" s="1232"/>
      <c r="AW69" s="1232"/>
      <c r="AX69" s="1232"/>
      <c r="AY69" s="1232"/>
      <c r="AZ69" s="1232"/>
      <c r="BA69" s="1232"/>
      <c r="BB69" s="1232"/>
      <c r="BC69" s="1232"/>
      <c r="BD69" s="1232"/>
      <c r="BE69" s="1232"/>
      <c r="BF69" s="1232"/>
      <c r="BG69" s="1232"/>
      <c r="BH69" s="1232"/>
      <c r="BI69" s="1232"/>
      <c r="BJ69" s="1232"/>
      <c r="BK69" s="1232"/>
      <c r="BL69" s="1232"/>
      <c r="BM69" s="1232"/>
      <c r="BN69" s="1232"/>
      <c r="BO69" s="1232"/>
      <c r="BP69" s="1232"/>
      <c r="BQ69" s="1232"/>
      <c r="BR69" s="1232"/>
      <c r="BS69" s="1232"/>
      <c r="BT69" s="1232"/>
      <c r="BU69" s="1232"/>
      <c r="BV69" s="1232"/>
      <c r="BW69" s="1232"/>
      <c r="BX69" s="1232"/>
      <c r="BY69" s="1232"/>
      <c r="BZ69" s="1232"/>
      <c r="CA69" s="1232"/>
      <c r="CB69" s="1232"/>
      <c r="CC69" s="1232"/>
      <c r="CD69" s="1232"/>
      <c r="CE69" s="1232"/>
      <c r="CF69" s="1232"/>
      <c r="CG69" s="1232"/>
      <c r="CH69" s="1232"/>
      <c r="CI69" s="1232"/>
      <c r="CJ69" s="1232"/>
      <c r="CK69" s="1232"/>
      <c r="CL69" s="1232"/>
      <c r="CM69" s="1232"/>
      <c r="CN69" s="1232"/>
      <c r="CO69" s="1232"/>
      <c r="CP69" s="1232"/>
      <c r="CQ69" s="1232"/>
      <c r="CR69" s="1232"/>
      <c r="CS69" s="1232"/>
      <c r="CT69" s="1232"/>
      <c r="CU69" s="1232"/>
      <c r="CV69" s="1232"/>
      <c r="CW69" s="1232"/>
      <c r="CX69" s="1232"/>
      <c r="CY69" s="1232"/>
      <c r="CZ69" s="1232"/>
      <c r="DA69" s="1232"/>
      <c r="DB69" s="1232"/>
      <c r="DC69" s="1233"/>
    </row>
    <row r="70" spans="2:107" x14ac:dyDescent="0.15">
      <c r="B70" s="248"/>
      <c r="H70" s="366"/>
      <c r="I70" s="366"/>
      <c r="J70" s="367"/>
      <c r="K70" s="367"/>
      <c r="L70" s="368"/>
      <c r="M70" s="367"/>
      <c r="N70" s="368"/>
      <c r="AN70" s="354"/>
      <c r="AO70" s="354"/>
      <c r="AP70" s="354"/>
      <c r="AZ70" s="354"/>
      <c r="BA70" s="354"/>
      <c r="BB70" s="354"/>
      <c r="BL70" s="354"/>
      <c r="BM70" s="354"/>
      <c r="BN70" s="354"/>
      <c r="BX70" s="354"/>
      <c r="BY70" s="354"/>
      <c r="BZ70" s="354"/>
      <c r="CJ70" s="354"/>
      <c r="CK70" s="354"/>
      <c r="CL70" s="354"/>
      <c r="CV70" s="354"/>
      <c r="CW70" s="354"/>
      <c r="CX70" s="354"/>
    </row>
    <row r="71" spans="2:107" x14ac:dyDescent="0.15">
      <c r="B71" s="248"/>
      <c r="G71" s="369"/>
      <c r="I71" s="370"/>
      <c r="J71" s="367"/>
      <c r="K71" s="367"/>
      <c r="L71" s="368"/>
      <c r="M71" s="367"/>
      <c r="N71" s="368"/>
      <c r="AM71" s="369"/>
      <c r="AN71" s="244" t="s">
        <v>612</v>
      </c>
    </row>
    <row r="72" spans="2:107" x14ac:dyDescent="0.15">
      <c r="B72" s="248"/>
      <c r="G72" s="1217"/>
      <c r="H72" s="1217"/>
      <c r="I72" s="1217"/>
      <c r="J72" s="1217"/>
      <c r="K72" s="355"/>
      <c r="L72" s="355"/>
      <c r="M72" s="356"/>
      <c r="N72" s="356"/>
      <c r="AN72" s="1236"/>
      <c r="AO72" s="1237"/>
      <c r="AP72" s="1237"/>
      <c r="AQ72" s="1237"/>
      <c r="AR72" s="1237"/>
      <c r="AS72" s="1237"/>
      <c r="AT72" s="1237"/>
      <c r="AU72" s="1237"/>
      <c r="AV72" s="1237"/>
      <c r="AW72" s="1237"/>
      <c r="AX72" s="1237"/>
      <c r="AY72" s="1237"/>
      <c r="AZ72" s="1237"/>
      <c r="BA72" s="1237"/>
      <c r="BB72" s="1237"/>
      <c r="BC72" s="1237"/>
      <c r="BD72" s="1237"/>
      <c r="BE72" s="1237"/>
      <c r="BF72" s="1237"/>
      <c r="BG72" s="1237"/>
      <c r="BH72" s="1237"/>
      <c r="BI72" s="1237"/>
      <c r="BJ72" s="1237"/>
      <c r="BK72" s="1237"/>
      <c r="BL72" s="1237"/>
      <c r="BM72" s="1237"/>
      <c r="BN72" s="1237"/>
      <c r="BO72" s="1238"/>
      <c r="BP72" s="1223" t="s">
        <v>561</v>
      </c>
      <c r="BQ72" s="1223"/>
      <c r="BR72" s="1223"/>
      <c r="BS72" s="1223"/>
      <c r="BT72" s="1223"/>
      <c r="BU72" s="1223"/>
      <c r="BV72" s="1223"/>
      <c r="BW72" s="1223"/>
      <c r="BX72" s="1223" t="s">
        <v>562</v>
      </c>
      <c r="BY72" s="1223"/>
      <c r="BZ72" s="1223"/>
      <c r="CA72" s="1223"/>
      <c r="CB72" s="1223"/>
      <c r="CC72" s="1223"/>
      <c r="CD72" s="1223"/>
      <c r="CE72" s="1223"/>
      <c r="CF72" s="1223" t="s">
        <v>563</v>
      </c>
      <c r="CG72" s="1223"/>
      <c r="CH72" s="1223"/>
      <c r="CI72" s="1223"/>
      <c r="CJ72" s="1223"/>
      <c r="CK72" s="1223"/>
      <c r="CL72" s="1223"/>
      <c r="CM72" s="1223"/>
      <c r="CN72" s="1223" t="s">
        <v>564</v>
      </c>
      <c r="CO72" s="1223"/>
      <c r="CP72" s="1223"/>
      <c r="CQ72" s="1223"/>
      <c r="CR72" s="1223"/>
      <c r="CS72" s="1223"/>
      <c r="CT72" s="1223"/>
      <c r="CU72" s="1223"/>
      <c r="CV72" s="1223" t="s">
        <v>565</v>
      </c>
      <c r="CW72" s="1223"/>
      <c r="CX72" s="1223"/>
      <c r="CY72" s="1223"/>
      <c r="CZ72" s="1223"/>
      <c r="DA72" s="1223"/>
      <c r="DB72" s="1223"/>
      <c r="DC72" s="1223"/>
    </row>
    <row r="73" spans="2:107" x14ac:dyDescent="0.15">
      <c r="B73" s="248"/>
      <c r="G73" s="1235"/>
      <c r="H73" s="1235"/>
      <c r="I73" s="1235"/>
      <c r="J73" s="1235"/>
      <c r="K73" s="1218"/>
      <c r="L73" s="1218"/>
      <c r="M73" s="1218"/>
      <c r="N73" s="1218"/>
      <c r="AM73" s="354"/>
      <c r="AN73" s="1222" t="s">
        <v>613</v>
      </c>
      <c r="AO73" s="1222"/>
      <c r="AP73" s="1222"/>
      <c r="AQ73" s="1222"/>
      <c r="AR73" s="1222"/>
      <c r="AS73" s="1222"/>
      <c r="AT73" s="1222"/>
      <c r="AU73" s="1222"/>
      <c r="AV73" s="1222"/>
      <c r="AW73" s="1222"/>
      <c r="AX73" s="1222"/>
      <c r="AY73" s="1222"/>
      <c r="AZ73" s="1222"/>
      <c r="BA73" s="1222"/>
      <c r="BB73" s="1222" t="s">
        <v>614</v>
      </c>
      <c r="BC73" s="1222"/>
      <c r="BD73" s="1222"/>
      <c r="BE73" s="1222"/>
      <c r="BF73" s="1222"/>
      <c r="BG73" s="1222"/>
      <c r="BH73" s="1222"/>
      <c r="BI73" s="1222"/>
      <c r="BJ73" s="1222"/>
      <c r="BK73" s="1222"/>
      <c r="BL73" s="1222"/>
      <c r="BM73" s="1222"/>
      <c r="BN73" s="1222"/>
      <c r="BO73" s="1222"/>
      <c r="BP73" s="1219"/>
      <c r="BQ73" s="1219"/>
      <c r="BR73" s="1219"/>
      <c r="BS73" s="1219"/>
      <c r="BT73" s="1219"/>
      <c r="BU73" s="1219"/>
      <c r="BV73" s="1219"/>
      <c r="BW73" s="1219"/>
      <c r="BX73" s="1219"/>
      <c r="BY73" s="1219"/>
      <c r="BZ73" s="1219"/>
      <c r="CA73" s="1219"/>
      <c r="CB73" s="1219"/>
      <c r="CC73" s="1219"/>
      <c r="CD73" s="1219"/>
      <c r="CE73" s="1219"/>
      <c r="CF73" s="1219"/>
      <c r="CG73" s="1219"/>
      <c r="CH73" s="1219"/>
      <c r="CI73" s="1219"/>
      <c r="CJ73" s="1219"/>
      <c r="CK73" s="1219"/>
      <c r="CL73" s="1219"/>
      <c r="CM73" s="1219"/>
      <c r="CN73" s="1219"/>
      <c r="CO73" s="1219"/>
      <c r="CP73" s="1219"/>
      <c r="CQ73" s="1219"/>
      <c r="CR73" s="1219"/>
      <c r="CS73" s="1219"/>
      <c r="CT73" s="1219"/>
      <c r="CU73" s="1219"/>
      <c r="CV73" s="1219"/>
      <c r="CW73" s="1219"/>
      <c r="CX73" s="1219"/>
      <c r="CY73" s="1219"/>
      <c r="CZ73" s="1219"/>
      <c r="DA73" s="1219"/>
      <c r="DB73" s="1219"/>
      <c r="DC73" s="1219"/>
    </row>
    <row r="74" spans="2:107" x14ac:dyDescent="0.15">
      <c r="B74" s="248"/>
      <c r="G74" s="1235"/>
      <c r="H74" s="1235"/>
      <c r="I74" s="1235"/>
      <c r="J74" s="1235"/>
      <c r="K74" s="1218"/>
      <c r="L74" s="1218"/>
      <c r="M74" s="1218"/>
      <c r="N74" s="1218"/>
      <c r="AM74" s="354"/>
      <c r="AN74" s="1222"/>
      <c r="AO74" s="1222"/>
      <c r="AP74" s="1222"/>
      <c r="AQ74" s="1222"/>
      <c r="AR74" s="1222"/>
      <c r="AS74" s="1222"/>
      <c r="AT74" s="1222"/>
      <c r="AU74" s="1222"/>
      <c r="AV74" s="1222"/>
      <c r="AW74" s="1222"/>
      <c r="AX74" s="1222"/>
      <c r="AY74" s="1222"/>
      <c r="AZ74" s="1222"/>
      <c r="BA74" s="1222"/>
      <c r="BB74" s="1222"/>
      <c r="BC74" s="1222"/>
      <c r="BD74" s="1222"/>
      <c r="BE74" s="1222"/>
      <c r="BF74" s="1222"/>
      <c r="BG74" s="1222"/>
      <c r="BH74" s="1222"/>
      <c r="BI74" s="1222"/>
      <c r="BJ74" s="1222"/>
      <c r="BK74" s="1222"/>
      <c r="BL74" s="1222"/>
      <c r="BM74" s="1222"/>
      <c r="BN74" s="1222"/>
      <c r="BO74" s="1222"/>
      <c r="BP74" s="1219"/>
      <c r="BQ74" s="1219"/>
      <c r="BR74" s="1219"/>
      <c r="BS74" s="1219"/>
      <c r="BT74" s="1219"/>
      <c r="BU74" s="1219"/>
      <c r="BV74" s="1219"/>
      <c r="BW74" s="1219"/>
      <c r="BX74" s="1219"/>
      <c r="BY74" s="1219"/>
      <c r="BZ74" s="1219"/>
      <c r="CA74" s="1219"/>
      <c r="CB74" s="1219"/>
      <c r="CC74" s="1219"/>
      <c r="CD74" s="1219"/>
      <c r="CE74" s="1219"/>
      <c r="CF74" s="1219"/>
      <c r="CG74" s="1219"/>
      <c r="CH74" s="1219"/>
      <c r="CI74" s="1219"/>
      <c r="CJ74" s="1219"/>
      <c r="CK74" s="1219"/>
      <c r="CL74" s="1219"/>
      <c r="CM74" s="1219"/>
      <c r="CN74" s="1219"/>
      <c r="CO74" s="1219"/>
      <c r="CP74" s="1219"/>
      <c r="CQ74" s="1219"/>
      <c r="CR74" s="1219"/>
      <c r="CS74" s="1219"/>
      <c r="CT74" s="1219"/>
      <c r="CU74" s="1219"/>
      <c r="CV74" s="1219"/>
      <c r="CW74" s="1219"/>
      <c r="CX74" s="1219"/>
      <c r="CY74" s="1219"/>
      <c r="CZ74" s="1219"/>
      <c r="DA74" s="1219"/>
      <c r="DB74" s="1219"/>
      <c r="DC74" s="1219"/>
    </row>
    <row r="75" spans="2:107" x14ac:dyDescent="0.15">
      <c r="B75" s="248"/>
      <c r="G75" s="1235"/>
      <c r="H75" s="1235"/>
      <c r="I75" s="1217"/>
      <c r="J75" s="1217"/>
      <c r="K75" s="1224"/>
      <c r="L75" s="1224"/>
      <c r="M75" s="1224"/>
      <c r="N75" s="1224"/>
      <c r="AM75" s="354"/>
      <c r="AN75" s="1222"/>
      <c r="AO75" s="1222"/>
      <c r="AP75" s="1222"/>
      <c r="AQ75" s="1222"/>
      <c r="AR75" s="1222"/>
      <c r="AS75" s="1222"/>
      <c r="AT75" s="1222"/>
      <c r="AU75" s="1222"/>
      <c r="AV75" s="1222"/>
      <c r="AW75" s="1222"/>
      <c r="AX75" s="1222"/>
      <c r="AY75" s="1222"/>
      <c r="AZ75" s="1222"/>
      <c r="BA75" s="1222"/>
      <c r="BB75" s="1222" t="s">
        <v>618</v>
      </c>
      <c r="BC75" s="1222"/>
      <c r="BD75" s="1222"/>
      <c r="BE75" s="1222"/>
      <c r="BF75" s="1222"/>
      <c r="BG75" s="1222"/>
      <c r="BH75" s="1222"/>
      <c r="BI75" s="1222"/>
      <c r="BJ75" s="1222"/>
      <c r="BK75" s="1222"/>
      <c r="BL75" s="1222"/>
      <c r="BM75" s="1222"/>
      <c r="BN75" s="1222"/>
      <c r="BO75" s="1222"/>
      <c r="BP75" s="1219">
        <v>8.9</v>
      </c>
      <c r="BQ75" s="1219"/>
      <c r="BR75" s="1219"/>
      <c r="BS75" s="1219"/>
      <c r="BT75" s="1219"/>
      <c r="BU75" s="1219"/>
      <c r="BV75" s="1219"/>
      <c r="BW75" s="1219"/>
      <c r="BX75" s="1219">
        <v>11.7</v>
      </c>
      <c r="BY75" s="1219"/>
      <c r="BZ75" s="1219"/>
      <c r="CA75" s="1219"/>
      <c r="CB75" s="1219"/>
      <c r="CC75" s="1219"/>
      <c r="CD75" s="1219"/>
      <c r="CE75" s="1219"/>
      <c r="CF75" s="1219">
        <v>13.4</v>
      </c>
      <c r="CG75" s="1219"/>
      <c r="CH75" s="1219"/>
      <c r="CI75" s="1219"/>
      <c r="CJ75" s="1219"/>
      <c r="CK75" s="1219"/>
      <c r="CL75" s="1219"/>
      <c r="CM75" s="1219"/>
      <c r="CN75" s="1219">
        <v>12.6</v>
      </c>
      <c r="CO75" s="1219"/>
      <c r="CP75" s="1219"/>
      <c r="CQ75" s="1219"/>
      <c r="CR75" s="1219"/>
      <c r="CS75" s="1219"/>
      <c r="CT75" s="1219"/>
      <c r="CU75" s="1219"/>
      <c r="CV75" s="1219">
        <v>11.6</v>
      </c>
      <c r="CW75" s="1219"/>
      <c r="CX75" s="1219"/>
      <c r="CY75" s="1219"/>
      <c r="CZ75" s="1219"/>
      <c r="DA75" s="1219"/>
      <c r="DB75" s="1219"/>
      <c r="DC75" s="1219"/>
    </row>
    <row r="76" spans="2:107" x14ac:dyDescent="0.15">
      <c r="B76" s="248"/>
      <c r="G76" s="1235"/>
      <c r="H76" s="1235"/>
      <c r="I76" s="1217"/>
      <c r="J76" s="1217"/>
      <c r="K76" s="1224"/>
      <c r="L76" s="1224"/>
      <c r="M76" s="1224"/>
      <c r="N76" s="1224"/>
      <c r="AM76" s="354"/>
      <c r="AN76" s="1222"/>
      <c r="AO76" s="1222"/>
      <c r="AP76" s="1222"/>
      <c r="AQ76" s="1222"/>
      <c r="AR76" s="1222"/>
      <c r="AS76" s="1222"/>
      <c r="AT76" s="1222"/>
      <c r="AU76" s="1222"/>
      <c r="AV76" s="1222"/>
      <c r="AW76" s="1222"/>
      <c r="AX76" s="1222"/>
      <c r="AY76" s="1222"/>
      <c r="AZ76" s="1222"/>
      <c r="BA76" s="1222"/>
      <c r="BB76" s="1222"/>
      <c r="BC76" s="1222"/>
      <c r="BD76" s="1222"/>
      <c r="BE76" s="1222"/>
      <c r="BF76" s="1222"/>
      <c r="BG76" s="1222"/>
      <c r="BH76" s="1222"/>
      <c r="BI76" s="1222"/>
      <c r="BJ76" s="1222"/>
      <c r="BK76" s="1222"/>
      <c r="BL76" s="1222"/>
      <c r="BM76" s="1222"/>
      <c r="BN76" s="1222"/>
      <c r="BO76" s="1222"/>
      <c r="BP76" s="1219"/>
      <c r="BQ76" s="1219"/>
      <c r="BR76" s="1219"/>
      <c r="BS76" s="1219"/>
      <c r="BT76" s="1219"/>
      <c r="BU76" s="1219"/>
      <c r="BV76" s="1219"/>
      <c r="BW76" s="1219"/>
      <c r="BX76" s="1219"/>
      <c r="BY76" s="1219"/>
      <c r="BZ76" s="1219"/>
      <c r="CA76" s="1219"/>
      <c r="CB76" s="1219"/>
      <c r="CC76" s="1219"/>
      <c r="CD76" s="1219"/>
      <c r="CE76" s="1219"/>
      <c r="CF76" s="1219"/>
      <c r="CG76" s="1219"/>
      <c r="CH76" s="1219"/>
      <c r="CI76" s="1219"/>
      <c r="CJ76" s="1219"/>
      <c r="CK76" s="1219"/>
      <c r="CL76" s="1219"/>
      <c r="CM76" s="1219"/>
      <c r="CN76" s="1219"/>
      <c r="CO76" s="1219"/>
      <c r="CP76" s="1219"/>
      <c r="CQ76" s="1219"/>
      <c r="CR76" s="1219"/>
      <c r="CS76" s="1219"/>
      <c r="CT76" s="1219"/>
      <c r="CU76" s="1219"/>
      <c r="CV76" s="1219"/>
      <c r="CW76" s="1219"/>
      <c r="CX76" s="1219"/>
      <c r="CY76" s="1219"/>
      <c r="CZ76" s="1219"/>
      <c r="DA76" s="1219"/>
      <c r="DB76" s="1219"/>
      <c r="DC76" s="1219"/>
    </row>
    <row r="77" spans="2:107" x14ac:dyDescent="0.15">
      <c r="B77" s="248"/>
      <c r="G77" s="1217"/>
      <c r="H77" s="1217"/>
      <c r="I77" s="1217"/>
      <c r="J77" s="1217"/>
      <c r="K77" s="1218"/>
      <c r="L77" s="1218"/>
      <c r="M77" s="1218"/>
      <c r="N77" s="1218"/>
      <c r="AN77" s="1223" t="s">
        <v>616</v>
      </c>
      <c r="AO77" s="1223"/>
      <c r="AP77" s="1223"/>
      <c r="AQ77" s="1223"/>
      <c r="AR77" s="1223"/>
      <c r="AS77" s="1223"/>
      <c r="AT77" s="1223"/>
      <c r="AU77" s="1223"/>
      <c r="AV77" s="1223"/>
      <c r="AW77" s="1223"/>
      <c r="AX77" s="1223"/>
      <c r="AY77" s="1223"/>
      <c r="AZ77" s="1223"/>
      <c r="BA77" s="1223"/>
      <c r="BB77" s="1222" t="s">
        <v>614</v>
      </c>
      <c r="BC77" s="1222"/>
      <c r="BD77" s="1222"/>
      <c r="BE77" s="1222"/>
      <c r="BF77" s="1222"/>
      <c r="BG77" s="1222"/>
      <c r="BH77" s="1222"/>
      <c r="BI77" s="1222"/>
      <c r="BJ77" s="1222"/>
      <c r="BK77" s="1222"/>
      <c r="BL77" s="1222"/>
      <c r="BM77" s="1222"/>
      <c r="BN77" s="1222"/>
      <c r="BO77" s="1222"/>
      <c r="BP77" s="1219">
        <v>40.799999999999997</v>
      </c>
      <c r="BQ77" s="1219"/>
      <c r="BR77" s="1219"/>
      <c r="BS77" s="1219"/>
      <c r="BT77" s="1219"/>
      <c r="BU77" s="1219"/>
      <c r="BV77" s="1219"/>
      <c r="BW77" s="1219"/>
      <c r="BX77" s="1219">
        <v>38.5</v>
      </c>
      <c r="BY77" s="1219"/>
      <c r="BZ77" s="1219"/>
      <c r="CA77" s="1219"/>
      <c r="CB77" s="1219"/>
      <c r="CC77" s="1219"/>
      <c r="CD77" s="1219"/>
      <c r="CE77" s="1219"/>
      <c r="CF77" s="1219">
        <v>35.5</v>
      </c>
      <c r="CG77" s="1219"/>
      <c r="CH77" s="1219"/>
      <c r="CI77" s="1219"/>
      <c r="CJ77" s="1219"/>
      <c r="CK77" s="1219"/>
      <c r="CL77" s="1219"/>
      <c r="CM77" s="1219"/>
      <c r="CN77" s="1219">
        <v>13.5</v>
      </c>
      <c r="CO77" s="1219"/>
      <c r="CP77" s="1219"/>
      <c r="CQ77" s="1219"/>
      <c r="CR77" s="1219"/>
      <c r="CS77" s="1219"/>
      <c r="CT77" s="1219"/>
      <c r="CU77" s="1219"/>
      <c r="CV77" s="1219">
        <v>0</v>
      </c>
      <c r="CW77" s="1219"/>
      <c r="CX77" s="1219"/>
      <c r="CY77" s="1219"/>
      <c r="CZ77" s="1219"/>
      <c r="DA77" s="1219"/>
      <c r="DB77" s="1219"/>
      <c r="DC77" s="1219"/>
    </row>
    <row r="78" spans="2:107" x14ac:dyDescent="0.15">
      <c r="B78" s="248"/>
      <c r="G78" s="1217"/>
      <c r="H78" s="1217"/>
      <c r="I78" s="1217"/>
      <c r="J78" s="1217"/>
      <c r="K78" s="1218"/>
      <c r="L78" s="1218"/>
      <c r="M78" s="1218"/>
      <c r="N78" s="1218"/>
      <c r="AN78" s="1223"/>
      <c r="AO78" s="1223"/>
      <c r="AP78" s="1223"/>
      <c r="AQ78" s="1223"/>
      <c r="AR78" s="1223"/>
      <c r="AS78" s="1223"/>
      <c r="AT78" s="1223"/>
      <c r="AU78" s="1223"/>
      <c r="AV78" s="1223"/>
      <c r="AW78" s="1223"/>
      <c r="AX78" s="1223"/>
      <c r="AY78" s="1223"/>
      <c r="AZ78" s="1223"/>
      <c r="BA78" s="1223"/>
      <c r="BB78" s="1222"/>
      <c r="BC78" s="1222"/>
      <c r="BD78" s="1222"/>
      <c r="BE78" s="1222"/>
      <c r="BF78" s="1222"/>
      <c r="BG78" s="1222"/>
      <c r="BH78" s="1222"/>
      <c r="BI78" s="1222"/>
      <c r="BJ78" s="1222"/>
      <c r="BK78" s="1222"/>
      <c r="BL78" s="1222"/>
      <c r="BM78" s="1222"/>
      <c r="BN78" s="1222"/>
      <c r="BO78" s="1222"/>
      <c r="BP78" s="1219"/>
      <c r="BQ78" s="1219"/>
      <c r="BR78" s="1219"/>
      <c r="BS78" s="1219"/>
      <c r="BT78" s="1219"/>
      <c r="BU78" s="1219"/>
      <c r="BV78" s="1219"/>
      <c r="BW78" s="1219"/>
      <c r="BX78" s="1219"/>
      <c r="BY78" s="1219"/>
      <c r="BZ78" s="1219"/>
      <c r="CA78" s="1219"/>
      <c r="CB78" s="1219"/>
      <c r="CC78" s="1219"/>
      <c r="CD78" s="1219"/>
      <c r="CE78" s="1219"/>
      <c r="CF78" s="1219"/>
      <c r="CG78" s="1219"/>
      <c r="CH78" s="1219"/>
      <c r="CI78" s="1219"/>
      <c r="CJ78" s="1219"/>
      <c r="CK78" s="1219"/>
      <c r="CL78" s="1219"/>
      <c r="CM78" s="1219"/>
      <c r="CN78" s="1219"/>
      <c r="CO78" s="1219"/>
      <c r="CP78" s="1219"/>
      <c r="CQ78" s="1219"/>
      <c r="CR78" s="1219"/>
      <c r="CS78" s="1219"/>
      <c r="CT78" s="1219"/>
      <c r="CU78" s="1219"/>
      <c r="CV78" s="1219"/>
      <c r="CW78" s="1219"/>
      <c r="CX78" s="1219"/>
      <c r="CY78" s="1219"/>
      <c r="CZ78" s="1219"/>
      <c r="DA78" s="1219"/>
      <c r="DB78" s="1219"/>
      <c r="DC78" s="1219"/>
    </row>
    <row r="79" spans="2:107" x14ac:dyDescent="0.15">
      <c r="B79" s="248"/>
      <c r="G79" s="1217"/>
      <c r="H79" s="1217"/>
      <c r="I79" s="1220"/>
      <c r="J79" s="1220"/>
      <c r="K79" s="1221"/>
      <c r="L79" s="1221"/>
      <c r="M79" s="1221"/>
      <c r="N79" s="1221"/>
      <c r="AN79" s="1223"/>
      <c r="AO79" s="1223"/>
      <c r="AP79" s="1223"/>
      <c r="AQ79" s="1223"/>
      <c r="AR79" s="1223"/>
      <c r="AS79" s="1223"/>
      <c r="AT79" s="1223"/>
      <c r="AU79" s="1223"/>
      <c r="AV79" s="1223"/>
      <c r="AW79" s="1223"/>
      <c r="AX79" s="1223"/>
      <c r="AY79" s="1223"/>
      <c r="AZ79" s="1223"/>
      <c r="BA79" s="1223"/>
      <c r="BB79" s="1222" t="s">
        <v>618</v>
      </c>
      <c r="BC79" s="1222"/>
      <c r="BD79" s="1222"/>
      <c r="BE79" s="1222"/>
      <c r="BF79" s="1222"/>
      <c r="BG79" s="1222"/>
      <c r="BH79" s="1222"/>
      <c r="BI79" s="1222"/>
      <c r="BJ79" s="1222"/>
      <c r="BK79" s="1222"/>
      <c r="BL79" s="1222"/>
      <c r="BM79" s="1222"/>
      <c r="BN79" s="1222"/>
      <c r="BO79" s="1222"/>
      <c r="BP79" s="1219">
        <v>8.9</v>
      </c>
      <c r="BQ79" s="1219"/>
      <c r="BR79" s="1219"/>
      <c r="BS79" s="1219"/>
      <c r="BT79" s="1219"/>
      <c r="BU79" s="1219"/>
      <c r="BV79" s="1219"/>
      <c r="BW79" s="1219"/>
      <c r="BX79" s="1219">
        <v>8.9</v>
      </c>
      <c r="BY79" s="1219"/>
      <c r="BZ79" s="1219"/>
      <c r="CA79" s="1219"/>
      <c r="CB79" s="1219"/>
      <c r="CC79" s="1219"/>
      <c r="CD79" s="1219"/>
      <c r="CE79" s="1219"/>
      <c r="CF79" s="1219">
        <v>8.8000000000000007</v>
      </c>
      <c r="CG79" s="1219"/>
      <c r="CH79" s="1219"/>
      <c r="CI79" s="1219"/>
      <c r="CJ79" s="1219"/>
      <c r="CK79" s="1219"/>
      <c r="CL79" s="1219"/>
      <c r="CM79" s="1219"/>
      <c r="CN79" s="1219">
        <v>8.3000000000000007</v>
      </c>
      <c r="CO79" s="1219"/>
      <c r="CP79" s="1219"/>
      <c r="CQ79" s="1219"/>
      <c r="CR79" s="1219"/>
      <c r="CS79" s="1219"/>
      <c r="CT79" s="1219"/>
      <c r="CU79" s="1219"/>
      <c r="CV79" s="1219">
        <v>7.2</v>
      </c>
      <c r="CW79" s="1219"/>
      <c r="CX79" s="1219"/>
      <c r="CY79" s="1219"/>
      <c r="CZ79" s="1219"/>
      <c r="DA79" s="1219"/>
      <c r="DB79" s="1219"/>
      <c r="DC79" s="1219"/>
    </row>
    <row r="80" spans="2:107" x14ac:dyDescent="0.15">
      <c r="B80" s="248"/>
      <c r="G80" s="1217"/>
      <c r="H80" s="1217"/>
      <c r="I80" s="1220"/>
      <c r="J80" s="1220"/>
      <c r="K80" s="1221"/>
      <c r="L80" s="1221"/>
      <c r="M80" s="1221"/>
      <c r="N80" s="1221"/>
      <c r="AN80" s="1223"/>
      <c r="AO80" s="1223"/>
      <c r="AP80" s="1223"/>
      <c r="AQ80" s="1223"/>
      <c r="AR80" s="1223"/>
      <c r="AS80" s="1223"/>
      <c r="AT80" s="1223"/>
      <c r="AU80" s="1223"/>
      <c r="AV80" s="1223"/>
      <c r="AW80" s="1223"/>
      <c r="AX80" s="1223"/>
      <c r="AY80" s="1223"/>
      <c r="AZ80" s="1223"/>
      <c r="BA80" s="1223"/>
      <c r="BB80" s="1222"/>
      <c r="BC80" s="1222"/>
      <c r="BD80" s="1222"/>
      <c r="BE80" s="1222"/>
      <c r="BF80" s="1222"/>
      <c r="BG80" s="1222"/>
      <c r="BH80" s="1222"/>
      <c r="BI80" s="1222"/>
      <c r="BJ80" s="1222"/>
      <c r="BK80" s="1222"/>
      <c r="BL80" s="1222"/>
      <c r="BM80" s="1222"/>
      <c r="BN80" s="1222"/>
      <c r="BO80" s="1222"/>
      <c r="BP80" s="1219"/>
      <c r="BQ80" s="1219"/>
      <c r="BR80" s="1219"/>
      <c r="BS80" s="1219"/>
      <c r="BT80" s="1219"/>
      <c r="BU80" s="1219"/>
      <c r="BV80" s="1219"/>
      <c r="BW80" s="1219"/>
      <c r="BX80" s="1219"/>
      <c r="BY80" s="1219"/>
      <c r="BZ80" s="1219"/>
      <c r="CA80" s="1219"/>
      <c r="CB80" s="1219"/>
      <c r="CC80" s="1219"/>
      <c r="CD80" s="1219"/>
      <c r="CE80" s="1219"/>
      <c r="CF80" s="1219"/>
      <c r="CG80" s="1219"/>
      <c r="CH80" s="1219"/>
      <c r="CI80" s="1219"/>
      <c r="CJ80" s="1219"/>
      <c r="CK80" s="1219"/>
      <c r="CL80" s="1219"/>
      <c r="CM80" s="1219"/>
      <c r="CN80" s="1219"/>
      <c r="CO80" s="1219"/>
      <c r="CP80" s="1219"/>
      <c r="CQ80" s="1219"/>
      <c r="CR80" s="1219"/>
      <c r="CS80" s="1219"/>
      <c r="CT80" s="1219"/>
      <c r="CU80" s="1219"/>
      <c r="CV80" s="1219"/>
      <c r="CW80" s="1219"/>
      <c r="CX80" s="1219"/>
      <c r="CY80" s="1219"/>
      <c r="CZ80" s="1219"/>
      <c r="DA80" s="1219"/>
      <c r="DB80" s="1219"/>
      <c r="DC80" s="1219"/>
    </row>
    <row r="81" spans="2:109" x14ac:dyDescent="0.15">
      <c r="B81" s="248"/>
    </row>
    <row r="82" spans="2:109" ht="17.25" x14ac:dyDescent="0.15">
      <c r="B82" s="248"/>
      <c r="K82" s="371"/>
      <c r="L82" s="371"/>
      <c r="M82" s="371"/>
      <c r="N82" s="371"/>
      <c r="AQ82" s="371"/>
      <c r="AR82" s="371"/>
      <c r="AS82" s="371"/>
      <c r="AT82" s="371"/>
      <c r="BC82" s="371"/>
      <c r="BD82" s="371"/>
      <c r="BE82" s="371"/>
      <c r="BF82" s="371"/>
      <c r="BO82" s="371"/>
      <c r="BP82" s="371"/>
      <c r="BQ82" s="371"/>
      <c r="BR82" s="371"/>
      <c r="CA82" s="371"/>
      <c r="CB82" s="371"/>
      <c r="CC82" s="371"/>
      <c r="CD82" s="371"/>
      <c r="CM82" s="371"/>
      <c r="CN82" s="371"/>
      <c r="CO82" s="371"/>
      <c r="CP82" s="371"/>
      <c r="CY82" s="371"/>
      <c r="CZ82" s="371"/>
      <c r="DA82" s="371"/>
      <c r="DB82" s="371"/>
      <c r="DC82" s="371"/>
    </row>
    <row r="83" spans="2:109" x14ac:dyDescent="0.15">
      <c r="B83" s="329"/>
      <c r="C83" s="300"/>
      <c r="D83" s="300"/>
      <c r="E83" s="300"/>
      <c r="F83" s="300"/>
      <c r="G83" s="300"/>
      <c r="H83" s="300"/>
      <c r="I83" s="300"/>
      <c r="J83" s="300"/>
      <c r="K83" s="300"/>
      <c r="L83" s="300"/>
      <c r="M83" s="300"/>
      <c r="N83" s="300"/>
      <c r="O83" s="300"/>
      <c r="P83" s="300"/>
      <c r="Q83" s="300"/>
      <c r="R83" s="300"/>
      <c r="S83" s="300"/>
      <c r="T83" s="300"/>
      <c r="U83" s="300"/>
      <c r="V83" s="300"/>
      <c r="W83" s="300"/>
      <c r="X83" s="300"/>
      <c r="Y83" s="300"/>
      <c r="Z83" s="300"/>
      <c r="AA83" s="300"/>
      <c r="AB83" s="300"/>
      <c r="AC83" s="300"/>
      <c r="AD83" s="300"/>
      <c r="AE83" s="300"/>
      <c r="AF83" s="300"/>
      <c r="AG83" s="300"/>
      <c r="AH83" s="300"/>
      <c r="AI83" s="300"/>
      <c r="AJ83" s="300"/>
      <c r="AK83" s="300"/>
      <c r="AL83" s="300"/>
      <c r="AM83" s="300"/>
      <c r="AN83" s="300"/>
      <c r="AO83" s="300"/>
      <c r="AP83" s="300"/>
      <c r="AQ83" s="300"/>
      <c r="AR83" s="300"/>
      <c r="AS83" s="300"/>
      <c r="AT83" s="300"/>
      <c r="AU83" s="300"/>
      <c r="AV83" s="300"/>
      <c r="AW83" s="300"/>
      <c r="AX83" s="300"/>
      <c r="AY83" s="300"/>
      <c r="AZ83" s="300"/>
      <c r="BA83" s="300"/>
      <c r="BB83" s="300"/>
      <c r="BC83" s="300"/>
      <c r="BD83" s="300"/>
      <c r="BE83" s="300"/>
      <c r="BF83" s="300"/>
      <c r="BG83" s="300"/>
      <c r="BH83" s="300"/>
      <c r="BI83" s="300"/>
      <c r="BJ83" s="300"/>
      <c r="BK83" s="300"/>
      <c r="BL83" s="300"/>
      <c r="BM83" s="300"/>
      <c r="BN83" s="300"/>
      <c r="BO83" s="300"/>
      <c r="BP83" s="300"/>
      <c r="BQ83" s="300"/>
      <c r="BR83" s="300"/>
      <c r="BS83" s="300"/>
      <c r="BT83" s="300"/>
      <c r="BU83" s="300"/>
      <c r="BV83" s="300"/>
      <c r="BW83" s="300"/>
      <c r="BX83" s="300"/>
      <c r="BY83" s="300"/>
      <c r="BZ83" s="300"/>
      <c r="CA83" s="300"/>
      <c r="CB83" s="300"/>
      <c r="CC83" s="300"/>
      <c r="CD83" s="300"/>
      <c r="CE83" s="300"/>
      <c r="CF83" s="300"/>
      <c r="CG83" s="300"/>
      <c r="CH83" s="300"/>
      <c r="CI83" s="300"/>
      <c r="CJ83" s="300"/>
      <c r="CK83" s="300"/>
      <c r="CL83" s="300"/>
      <c r="CM83" s="300"/>
      <c r="CN83" s="300"/>
      <c r="CO83" s="300"/>
      <c r="CP83" s="300"/>
      <c r="CQ83" s="300"/>
      <c r="CR83" s="300"/>
      <c r="CS83" s="300"/>
      <c r="CT83" s="300"/>
      <c r="CU83" s="300"/>
      <c r="CV83" s="300"/>
      <c r="CW83" s="300"/>
      <c r="CX83" s="300"/>
      <c r="CY83" s="300"/>
      <c r="CZ83" s="300"/>
      <c r="DA83" s="300"/>
      <c r="DB83" s="300"/>
      <c r="DC83" s="300"/>
      <c r="DD83" s="330"/>
    </row>
    <row r="84" spans="2:109" x14ac:dyDescent="0.15">
      <c r="DD84" s="244"/>
      <c r="DE84" s="244"/>
    </row>
    <row r="85" spans="2:109" x14ac:dyDescent="0.15">
      <c r="DD85" s="244"/>
      <c r="DE85" s="244"/>
    </row>
  </sheetData>
  <sheetProtection algorithmName="SHA-512" hashValue="xfnj5OH74ahxomfXLRkdsczsHFLBR4dqLyyf+kGWhh8zjt6+9OVc/4ZTg1ss+yn3vQnDtcOKQKUaaSbrZj1/kA==" saltValue="vV2z/haG2vxMMS75pedwN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5CF52-58A7-4A18-9488-CFD708C815DA}">
  <sheetPr>
    <pageSetUpPr fitToPage="1"/>
  </sheetPr>
  <dimension ref="A1:DR125"/>
  <sheetViews>
    <sheetView showGridLines="0" topLeftCell="A97" zoomScaleNormal="100" zoomScaleSheetLayoutView="70" workbookViewId="0">
      <selection activeCell="BJ63" sqref="BJ63"/>
    </sheetView>
  </sheetViews>
  <sheetFormatPr defaultColWidth="0" defaultRowHeight="13.5" customHeight="1" zeroHeight="1" x14ac:dyDescent="0.15"/>
  <cols>
    <col min="1" max="34" width="2.5" style="243" customWidth="1"/>
    <col min="35" max="122" width="2.5" style="242" customWidth="1"/>
    <col min="123" max="16384" width="2.5" style="242" hidden="1"/>
  </cols>
  <sheetData>
    <row r="1" spans="1:34" ht="13.5" customHeight="1" x14ac:dyDescent="0.15">
      <c r="A1" s="242"/>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1:34" x14ac:dyDescent="0.15">
      <c r="S2" s="242"/>
      <c r="AH2" s="242"/>
    </row>
    <row r="3" spans="1:34" x14ac:dyDescent="0.15">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row>
    <row r="4" spans="1:34" x14ac:dyDescent="0.15"/>
    <row r="5" spans="1:34" x14ac:dyDescent="0.15"/>
    <row r="6" spans="1:34" x14ac:dyDescent="0.15"/>
    <row r="7" spans="1:34" x14ac:dyDescent="0.15"/>
    <row r="8" spans="1:34" x14ac:dyDescent="0.15"/>
    <row r="9" spans="1:34" x14ac:dyDescent="0.15">
      <c r="AH9" s="24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2"/>
    </row>
    <row r="18" spans="12:34" x14ac:dyDescent="0.15"/>
    <row r="19" spans="12:34" x14ac:dyDescent="0.15"/>
    <row r="20" spans="12:34" x14ac:dyDescent="0.15">
      <c r="AH20" s="242"/>
    </row>
    <row r="21" spans="12:34" x14ac:dyDescent="0.15">
      <c r="AH21" s="242"/>
    </row>
    <row r="22" spans="12:34" x14ac:dyDescent="0.15"/>
    <row r="23" spans="12:34" x14ac:dyDescent="0.15"/>
    <row r="24" spans="12:34" x14ac:dyDescent="0.15">
      <c r="Q24" s="242"/>
    </row>
    <row r="25" spans="12:34" x14ac:dyDescent="0.15"/>
    <row r="26" spans="12:34" x14ac:dyDescent="0.15"/>
    <row r="27" spans="12:34" x14ac:dyDescent="0.15"/>
    <row r="28" spans="12:34" x14ac:dyDescent="0.15">
      <c r="O28" s="242"/>
      <c r="T28" s="242"/>
      <c r="AH28" s="242"/>
    </row>
    <row r="29" spans="12:34" x14ac:dyDescent="0.15"/>
    <row r="30" spans="12:34" x14ac:dyDescent="0.15"/>
    <row r="31" spans="12:34" x14ac:dyDescent="0.15">
      <c r="Q31" s="242"/>
    </row>
    <row r="32" spans="12:34" x14ac:dyDescent="0.15">
      <c r="L32" s="242"/>
    </row>
    <row r="33" spans="2:34" x14ac:dyDescent="0.15">
      <c r="C33" s="242"/>
      <c r="E33" s="242"/>
      <c r="G33" s="242"/>
      <c r="I33" s="242"/>
      <c r="X33" s="242"/>
    </row>
    <row r="34" spans="2:34" x14ac:dyDescent="0.15">
      <c r="B34" s="242"/>
      <c r="P34" s="242"/>
      <c r="R34" s="242"/>
      <c r="T34" s="242"/>
    </row>
    <row r="35" spans="2:34" x14ac:dyDescent="0.15">
      <c r="D35" s="242"/>
      <c r="W35" s="242"/>
      <c r="AC35" s="242"/>
      <c r="AD35" s="242"/>
      <c r="AE35" s="242"/>
      <c r="AF35" s="242"/>
      <c r="AG35" s="242"/>
      <c r="AH35" s="242"/>
    </row>
    <row r="36" spans="2:34" x14ac:dyDescent="0.15">
      <c r="H36" s="242"/>
      <c r="J36" s="242"/>
      <c r="K36" s="242"/>
      <c r="M36" s="242"/>
      <c r="Y36" s="242"/>
      <c r="Z36" s="242"/>
      <c r="AA36" s="242"/>
      <c r="AB36" s="242"/>
      <c r="AC36" s="242"/>
      <c r="AD36" s="242"/>
      <c r="AE36" s="242"/>
      <c r="AF36" s="242"/>
      <c r="AG36" s="242"/>
      <c r="AH36" s="242"/>
    </row>
    <row r="37" spans="2:34" x14ac:dyDescent="0.15">
      <c r="AH37" s="242"/>
    </row>
    <row r="38" spans="2:34" x14ac:dyDescent="0.15">
      <c r="AG38" s="242"/>
      <c r="AH38" s="242"/>
    </row>
    <row r="39" spans="2:34" x14ac:dyDescent="0.15"/>
    <row r="40" spans="2:34" x14ac:dyDescent="0.15">
      <c r="X40" s="242"/>
    </row>
    <row r="41" spans="2:34" x14ac:dyDescent="0.15">
      <c r="R41" s="242"/>
    </row>
    <row r="42" spans="2:34" x14ac:dyDescent="0.15">
      <c r="W42" s="242"/>
    </row>
    <row r="43" spans="2:34" x14ac:dyDescent="0.15">
      <c r="Y43" s="242"/>
      <c r="Z43" s="242"/>
      <c r="AA43" s="242"/>
      <c r="AB43" s="242"/>
      <c r="AC43" s="242"/>
      <c r="AD43" s="242"/>
      <c r="AE43" s="242"/>
      <c r="AF43" s="242"/>
      <c r="AG43" s="242"/>
      <c r="AH43" s="242"/>
    </row>
    <row r="44" spans="2:34" x14ac:dyDescent="0.15">
      <c r="AH44" s="242"/>
    </row>
    <row r="45" spans="2:34" x14ac:dyDescent="0.15">
      <c r="X45" s="242"/>
    </row>
    <row r="46" spans="2:34" x14ac:dyDescent="0.15"/>
    <row r="47" spans="2:34" x14ac:dyDescent="0.15"/>
    <row r="48" spans="2:34" x14ac:dyDescent="0.15">
      <c r="W48" s="242"/>
      <c r="Y48" s="242"/>
      <c r="Z48" s="242"/>
      <c r="AA48" s="242"/>
      <c r="AB48" s="242"/>
      <c r="AC48" s="242"/>
      <c r="AD48" s="242"/>
      <c r="AE48" s="242"/>
      <c r="AF48" s="242"/>
      <c r="AG48" s="242"/>
      <c r="AH48" s="242"/>
    </row>
    <row r="49" spans="28:34" x14ac:dyDescent="0.15"/>
    <row r="50" spans="28:34" x14ac:dyDescent="0.15">
      <c r="AE50" s="242"/>
      <c r="AF50" s="242"/>
      <c r="AG50" s="242"/>
      <c r="AH50" s="242"/>
    </row>
    <row r="51" spans="28:34" x14ac:dyDescent="0.15">
      <c r="AC51" s="242"/>
      <c r="AD51" s="242"/>
      <c r="AE51" s="242"/>
      <c r="AF51" s="242"/>
      <c r="AG51" s="242"/>
      <c r="AH51" s="242"/>
    </row>
    <row r="52" spans="28:34" x14ac:dyDescent="0.15"/>
    <row r="53" spans="28:34" x14ac:dyDescent="0.15">
      <c r="AF53" s="242"/>
      <c r="AG53" s="242"/>
      <c r="AH53" s="242"/>
    </row>
    <row r="54" spans="28:34" x14ac:dyDescent="0.15">
      <c r="AH54" s="242"/>
    </row>
    <row r="55" spans="28:34" x14ac:dyDescent="0.15"/>
    <row r="56" spans="28:34" x14ac:dyDescent="0.15">
      <c r="AB56" s="242"/>
      <c r="AC56" s="242"/>
      <c r="AD56" s="242"/>
      <c r="AE56" s="242"/>
      <c r="AF56" s="242"/>
      <c r="AG56" s="242"/>
      <c r="AH56" s="242"/>
    </row>
    <row r="57" spans="28:34" x14ac:dyDescent="0.15">
      <c r="AH57" s="242"/>
    </row>
    <row r="58" spans="28:34" x14ac:dyDescent="0.15">
      <c r="AH58" s="242"/>
    </row>
    <row r="59" spans="28:34" x14ac:dyDescent="0.15"/>
    <row r="60" spans="28:34" x14ac:dyDescent="0.15"/>
    <row r="61" spans="28:34" x14ac:dyDescent="0.15"/>
    <row r="62" spans="28:34" x14ac:dyDescent="0.15"/>
    <row r="63" spans="28:34" x14ac:dyDescent="0.15">
      <c r="AH63" s="242"/>
    </row>
    <row r="64" spans="28:34" x14ac:dyDescent="0.15">
      <c r="AG64" s="242"/>
      <c r="AH64" s="242"/>
    </row>
    <row r="65" spans="28:34" x14ac:dyDescent="0.15"/>
    <row r="66" spans="28:34" x14ac:dyDescent="0.15"/>
    <row r="67" spans="28:34" x14ac:dyDescent="0.15"/>
    <row r="68" spans="28:34" x14ac:dyDescent="0.15">
      <c r="AB68" s="242"/>
      <c r="AC68" s="242"/>
      <c r="AD68" s="242"/>
      <c r="AE68" s="242"/>
      <c r="AF68" s="242"/>
      <c r="AG68" s="242"/>
      <c r="AH68" s="242"/>
    </row>
    <row r="69" spans="28:34" x14ac:dyDescent="0.15">
      <c r="AF69" s="242"/>
      <c r="AG69" s="242"/>
      <c r="AH69" s="242"/>
    </row>
    <row r="70" spans="28:34" x14ac:dyDescent="0.15"/>
    <row r="71" spans="28:34" x14ac:dyDescent="0.15"/>
    <row r="72" spans="28:34" x14ac:dyDescent="0.15"/>
    <row r="73" spans="28:34" x14ac:dyDescent="0.15"/>
    <row r="74" spans="28:34" x14ac:dyDescent="0.15"/>
    <row r="75" spans="28:34" x14ac:dyDescent="0.15">
      <c r="AH75" s="242"/>
    </row>
    <row r="76" spans="28:34" x14ac:dyDescent="0.15">
      <c r="AF76" s="242"/>
      <c r="AG76" s="242"/>
      <c r="AH76" s="242"/>
    </row>
    <row r="77" spans="28:34" x14ac:dyDescent="0.15">
      <c r="AG77" s="242"/>
      <c r="AH77" s="242"/>
    </row>
    <row r="78" spans="28:34" x14ac:dyDescent="0.15"/>
    <row r="79" spans="28:34" x14ac:dyDescent="0.15"/>
    <row r="80" spans="28:34" x14ac:dyDescent="0.15"/>
    <row r="81" spans="25:34" x14ac:dyDescent="0.15"/>
    <row r="82" spans="25:34" x14ac:dyDescent="0.15">
      <c r="Y82" s="242"/>
    </row>
    <row r="83" spans="25:34" x14ac:dyDescent="0.15">
      <c r="Y83" s="242"/>
      <c r="Z83" s="242"/>
      <c r="AA83" s="242"/>
      <c r="AB83" s="242"/>
      <c r="AC83" s="242"/>
      <c r="AD83" s="242"/>
      <c r="AE83" s="242"/>
      <c r="AF83" s="242"/>
      <c r="AG83" s="242"/>
      <c r="AH83" s="242"/>
    </row>
    <row r="84" spans="25:34" x14ac:dyDescent="0.15"/>
    <row r="85" spans="25:34" x14ac:dyDescent="0.15"/>
    <row r="86" spans="25:34" x14ac:dyDescent="0.15"/>
    <row r="87" spans="25:34" x14ac:dyDescent="0.15"/>
    <row r="88" spans="25:34" x14ac:dyDescent="0.15">
      <c r="AH88" s="2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2"/>
      <c r="AG94" s="242"/>
      <c r="AH94" s="242"/>
    </row>
    <row r="95" spans="25:34" ht="13.5" customHeight="1" x14ac:dyDescent="0.15">
      <c r="AH95" s="2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2"/>
    </row>
    <row r="102" spans="33:34" ht="13.5" customHeight="1" x14ac:dyDescent="0.15"/>
    <row r="103" spans="33:34" ht="13.5" customHeight="1" x14ac:dyDescent="0.15"/>
    <row r="104" spans="33:34" ht="13.5" customHeight="1" x14ac:dyDescent="0.15">
      <c r="AG104" s="242"/>
      <c r="AH104" s="2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2"/>
    </row>
    <row r="117" spans="34:122" ht="13.5" customHeight="1" x14ac:dyDescent="0.15"/>
    <row r="118" spans="34:122" ht="13.5" customHeight="1" x14ac:dyDescent="0.15"/>
    <row r="119" spans="34:122" ht="13.5" customHeight="1" x14ac:dyDescent="0.15"/>
    <row r="120" spans="34:122" ht="13.5" customHeight="1" x14ac:dyDescent="0.15">
      <c r="AH120" s="242"/>
    </row>
    <row r="121" spans="34:122" ht="13.5" customHeight="1" x14ac:dyDescent="0.15">
      <c r="AH121" s="242"/>
    </row>
    <row r="122" spans="34:122" ht="13.5" customHeight="1" x14ac:dyDescent="0.15"/>
    <row r="123" spans="34:122" ht="13.5" customHeight="1" x14ac:dyDescent="0.15"/>
    <row r="124" spans="34:122" ht="13.5" customHeight="1" x14ac:dyDescent="0.15"/>
    <row r="125" spans="34:122" ht="13.5" customHeight="1" x14ac:dyDescent="0.15">
      <c r="DR125" s="242" t="s">
        <v>508</v>
      </c>
    </row>
  </sheetData>
  <sheetProtection algorithmName="SHA-512" hashValue="Mypd7iowys3HVqMHXC34KPwsnxmk9D8HomaC7+Fxh6Ke2iFS9RgV+pDMkkIlfygCvL5DdQumwSdboWgl8pMCVw==" saltValue="lUDWcLmcsvbKfoD1nhBuX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912AB-4F87-4FA7-A83D-8E1C35EF2D91}">
  <sheetPr>
    <pageSetUpPr fitToPage="1"/>
  </sheetPr>
  <dimension ref="A1:DR125"/>
  <sheetViews>
    <sheetView showGridLines="0" zoomScaleNormal="100" zoomScaleSheetLayoutView="55" workbookViewId="0">
      <selection activeCell="AF111" sqref="AF111"/>
    </sheetView>
  </sheetViews>
  <sheetFormatPr defaultColWidth="0" defaultRowHeight="13.5" customHeight="1" zeroHeight="1" x14ac:dyDescent="0.15"/>
  <cols>
    <col min="1" max="34" width="2.5" style="243" customWidth="1"/>
    <col min="35" max="122" width="2.5" style="242" customWidth="1"/>
    <col min="123" max="16384" width="2.5" style="242" hidden="1"/>
  </cols>
  <sheetData>
    <row r="1" spans="2:34" ht="13.5" customHeight="1" x14ac:dyDescent="0.15">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2:34" x14ac:dyDescent="0.15">
      <c r="S2" s="242"/>
      <c r="AH2" s="242"/>
    </row>
    <row r="3" spans="2:34" x14ac:dyDescent="0.15">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row>
    <row r="4" spans="2:34" x14ac:dyDescent="0.15"/>
    <row r="5" spans="2:34" x14ac:dyDescent="0.15"/>
    <row r="6" spans="2:34" x14ac:dyDescent="0.15"/>
    <row r="7" spans="2:34" x14ac:dyDescent="0.15"/>
    <row r="8" spans="2:34" x14ac:dyDescent="0.15"/>
    <row r="9" spans="2:34" x14ac:dyDescent="0.15">
      <c r="AH9" s="2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2"/>
    </row>
    <row r="18" spans="12:34" x14ac:dyDescent="0.15"/>
    <row r="19" spans="12:34" x14ac:dyDescent="0.15"/>
    <row r="20" spans="12:34" x14ac:dyDescent="0.15">
      <c r="AH20" s="242"/>
    </row>
    <row r="21" spans="12:34" x14ac:dyDescent="0.15">
      <c r="AH21" s="242"/>
    </row>
    <row r="22" spans="12:34" x14ac:dyDescent="0.15"/>
    <row r="23" spans="12:34" x14ac:dyDescent="0.15"/>
    <row r="24" spans="12:34" x14ac:dyDescent="0.15">
      <c r="Q24" s="242"/>
    </row>
    <row r="25" spans="12:34" x14ac:dyDescent="0.15"/>
    <row r="26" spans="12:34" x14ac:dyDescent="0.15"/>
    <row r="27" spans="12:34" x14ac:dyDescent="0.15"/>
    <row r="28" spans="12:34" x14ac:dyDescent="0.15">
      <c r="O28" s="242"/>
      <c r="T28" s="242"/>
      <c r="AH28" s="242"/>
    </row>
    <row r="29" spans="12:34" x14ac:dyDescent="0.15"/>
    <row r="30" spans="12:34" x14ac:dyDescent="0.15"/>
    <row r="31" spans="12:34" x14ac:dyDescent="0.15">
      <c r="Q31" s="242"/>
    </row>
    <row r="32" spans="12:34" x14ac:dyDescent="0.15">
      <c r="L32" s="242"/>
    </row>
    <row r="33" spans="2:34" x14ac:dyDescent="0.15">
      <c r="C33" s="242"/>
      <c r="E33" s="242"/>
      <c r="G33" s="242"/>
      <c r="I33" s="242"/>
      <c r="X33" s="242"/>
    </row>
    <row r="34" spans="2:34" x14ac:dyDescent="0.15">
      <c r="B34" s="242"/>
      <c r="P34" s="242"/>
      <c r="R34" s="242"/>
      <c r="T34" s="242"/>
    </row>
    <row r="35" spans="2:34" x14ac:dyDescent="0.15">
      <c r="D35" s="242"/>
      <c r="W35" s="242"/>
      <c r="AC35" s="242"/>
      <c r="AD35" s="242"/>
      <c r="AE35" s="242"/>
      <c r="AF35" s="242"/>
      <c r="AG35" s="242"/>
      <c r="AH35" s="242"/>
    </row>
    <row r="36" spans="2:34" x14ac:dyDescent="0.15">
      <c r="H36" s="242"/>
      <c r="J36" s="242"/>
      <c r="K36" s="242"/>
      <c r="M36" s="242"/>
      <c r="Y36" s="242"/>
      <c r="Z36" s="242"/>
      <c r="AA36" s="242"/>
      <c r="AB36" s="242"/>
      <c r="AC36" s="242"/>
      <c r="AD36" s="242"/>
      <c r="AE36" s="242"/>
      <c r="AF36" s="242"/>
      <c r="AG36" s="242"/>
      <c r="AH36" s="242"/>
    </row>
    <row r="37" spans="2:34" x14ac:dyDescent="0.15">
      <c r="AH37" s="242"/>
    </row>
    <row r="38" spans="2:34" x14ac:dyDescent="0.15">
      <c r="AG38" s="242"/>
      <c r="AH38" s="242"/>
    </row>
    <row r="39" spans="2:34" x14ac:dyDescent="0.15"/>
    <row r="40" spans="2:34" x14ac:dyDescent="0.15">
      <c r="X40" s="242"/>
    </row>
    <row r="41" spans="2:34" x14ac:dyDescent="0.15">
      <c r="R41" s="242"/>
    </row>
    <row r="42" spans="2:34" x14ac:dyDescent="0.15">
      <c r="W42" s="242"/>
    </row>
    <row r="43" spans="2:34" x14ac:dyDescent="0.15">
      <c r="Y43" s="242"/>
      <c r="Z43" s="242"/>
      <c r="AA43" s="242"/>
      <c r="AB43" s="242"/>
      <c r="AC43" s="242"/>
      <c r="AD43" s="242"/>
      <c r="AE43" s="242"/>
      <c r="AF43" s="242"/>
      <c r="AG43" s="242"/>
      <c r="AH43" s="242"/>
    </row>
    <row r="44" spans="2:34" x14ac:dyDescent="0.15">
      <c r="AH44" s="242"/>
    </row>
    <row r="45" spans="2:34" x14ac:dyDescent="0.15">
      <c r="X45" s="242"/>
    </row>
    <row r="46" spans="2:34" x14ac:dyDescent="0.15"/>
    <row r="47" spans="2:34" x14ac:dyDescent="0.15"/>
    <row r="48" spans="2:34" x14ac:dyDescent="0.15">
      <c r="W48" s="242"/>
      <c r="Y48" s="242"/>
      <c r="Z48" s="242"/>
      <c r="AA48" s="242"/>
      <c r="AB48" s="242"/>
      <c r="AC48" s="242"/>
      <c r="AD48" s="242"/>
      <c r="AE48" s="242"/>
      <c r="AF48" s="242"/>
      <c r="AG48" s="242"/>
      <c r="AH48" s="242"/>
    </row>
    <row r="49" spans="28:34" x14ac:dyDescent="0.15"/>
    <row r="50" spans="28:34" x14ac:dyDescent="0.15">
      <c r="AE50" s="242"/>
      <c r="AF50" s="242"/>
      <c r="AG50" s="242"/>
      <c r="AH50" s="242"/>
    </row>
    <row r="51" spans="28:34" x14ac:dyDescent="0.15">
      <c r="AC51" s="242"/>
      <c r="AD51" s="242"/>
      <c r="AE51" s="242"/>
      <c r="AF51" s="242"/>
      <c r="AG51" s="242"/>
      <c r="AH51" s="242"/>
    </row>
    <row r="52" spans="28:34" x14ac:dyDescent="0.15"/>
    <row r="53" spans="28:34" x14ac:dyDescent="0.15">
      <c r="AF53" s="242"/>
      <c r="AG53" s="242"/>
      <c r="AH53" s="242"/>
    </row>
    <row r="54" spans="28:34" x14ac:dyDescent="0.15">
      <c r="AH54" s="242"/>
    </row>
    <row r="55" spans="28:34" x14ac:dyDescent="0.15"/>
    <row r="56" spans="28:34" x14ac:dyDescent="0.15">
      <c r="AB56" s="242"/>
      <c r="AC56" s="242"/>
      <c r="AD56" s="242"/>
      <c r="AE56" s="242"/>
      <c r="AF56" s="242"/>
      <c r="AG56" s="242"/>
      <c r="AH56" s="242"/>
    </row>
    <row r="57" spans="28:34" x14ac:dyDescent="0.15">
      <c r="AH57" s="242"/>
    </row>
    <row r="58" spans="28:34" x14ac:dyDescent="0.15">
      <c r="AH58" s="242"/>
    </row>
    <row r="59" spans="28:34" x14ac:dyDescent="0.15">
      <c r="AG59" s="242"/>
      <c r="AH59" s="242"/>
    </row>
    <row r="60" spans="28:34" x14ac:dyDescent="0.15"/>
    <row r="61" spans="28:34" x14ac:dyDescent="0.15"/>
    <row r="62" spans="28:34" x14ac:dyDescent="0.15"/>
    <row r="63" spans="28:34" x14ac:dyDescent="0.15">
      <c r="AH63" s="242"/>
    </row>
    <row r="64" spans="28:34" x14ac:dyDescent="0.15">
      <c r="AG64" s="242"/>
      <c r="AH64" s="242"/>
    </row>
    <row r="65" spans="28:34" x14ac:dyDescent="0.15"/>
    <row r="66" spans="28:34" x14ac:dyDescent="0.15"/>
    <row r="67" spans="28:34" x14ac:dyDescent="0.15"/>
    <row r="68" spans="28:34" x14ac:dyDescent="0.15">
      <c r="AB68" s="242"/>
      <c r="AC68" s="242"/>
      <c r="AD68" s="242"/>
      <c r="AE68" s="242"/>
      <c r="AF68" s="242"/>
      <c r="AG68" s="242"/>
      <c r="AH68" s="242"/>
    </row>
    <row r="69" spans="28:34" x14ac:dyDescent="0.15">
      <c r="AF69" s="242"/>
      <c r="AG69" s="242"/>
      <c r="AH69" s="242"/>
    </row>
    <row r="70" spans="28:34" x14ac:dyDescent="0.15"/>
    <row r="71" spans="28:34" x14ac:dyDescent="0.15"/>
    <row r="72" spans="28:34" x14ac:dyDescent="0.15"/>
    <row r="73" spans="28:34" x14ac:dyDescent="0.15"/>
    <row r="74" spans="28:34" x14ac:dyDescent="0.15"/>
    <row r="75" spans="28:34" x14ac:dyDescent="0.15">
      <c r="AH75" s="242"/>
    </row>
    <row r="76" spans="28:34" x14ac:dyDescent="0.15">
      <c r="AF76" s="242"/>
      <c r="AG76" s="242"/>
      <c r="AH76" s="242"/>
    </row>
    <row r="77" spans="28:34" x14ac:dyDescent="0.15">
      <c r="AG77" s="242"/>
      <c r="AH77" s="242"/>
    </row>
    <row r="78" spans="28:34" x14ac:dyDescent="0.15"/>
    <row r="79" spans="28:34" x14ac:dyDescent="0.15"/>
    <row r="80" spans="28:34" x14ac:dyDescent="0.15"/>
    <row r="81" spans="25:34" x14ac:dyDescent="0.15"/>
    <row r="82" spans="25:34" x14ac:dyDescent="0.15">
      <c r="Y82" s="242"/>
    </row>
    <row r="83" spans="25:34" x14ac:dyDescent="0.15">
      <c r="Y83" s="242"/>
      <c r="Z83" s="242"/>
      <c r="AA83" s="242"/>
      <c r="AB83" s="242"/>
      <c r="AC83" s="242"/>
      <c r="AD83" s="242"/>
      <c r="AE83" s="242"/>
      <c r="AF83" s="242"/>
      <c r="AG83" s="242"/>
      <c r="AH83" s="242"/>
    </row>
    <row r="84" spans="25:34" x14ac:dyDescent="0.15"/>
    <row r="85" spans="25:34" x14ac:dyDescent="0.15"/>
    <row r="86" spans="25:34" x14ac:dyDescent="0.15"/>
    <row r="87" spans="25:34" x14ac:dyDescent="0.15"/>
    <row r="88" spans="25:34" x14ac:dyDescent="0.15">
      <c r="AH88" s="2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2"/>
      <c r="AG94" s="242"/>
      <c r="AH94" s="242"/>
    </row>
    <row r="95" spans="25:34" ht="13.5" customHeight="1" x14ac:dyDescent="0.15">
      <c r="AH95" s="2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2"/>
    </row>
    <row r="102" spans="33:34" ht="13.5" customHeight="1" x14ac:dyDescent="0.15"/>
    <row r="103" spans="33:34" ht="13.5" customHeight="1" x14ac:dyDescent="0.15"/>
    <row r="104" spans="33:34" ht="13.5" customHeight="1" x14ac:dyDescent="0.15">
      <c r="AG104" s="242"/>
      <c r="AH104" s="2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2"/>
    </row>
    <row r="117" spans="34:122" ht="13.5" customHeight="1" x14ac:dyDescent="0.15"/>
    <row r="118" spans="34:122" ht="13.5" customHeight="1" x14ac:dyDescent="0.15"/>
    <row r="119" spans="34:122" ht="13.5" customHeight="1" x14ac:dyDescent="0.15"/>
    <row r="120" spans="34:122" ht="13.5" customHeight="1" x14ac:dyDescent="0.15">
      <c r="AH120" s="242"/>
    </row>
    <row r="121" spans="34:122" ht="13.5" customHeight="1" x14ac:dyDescent="0.15">
      <c r="AH121" s="242"/>
    </row>
    <row r="122" spans="34:122" ht="13.5" customHeight="1" x14ac:dyDescent="0.15"/>
    <row r="123" spans="34:122" ht="13.5" customHeight="1" x14ac:dyDescent="0.15"/>
    <row r="124" spans="34:122" ht="13.5" customHeight="1" x14ac:dyDescent="0.15"/>
    <row r="125" spans="34:122" ht="13.5" customHeight="1" x14ac:dyDescent="0.15">
      <c r="DR125" s="242" t="s">
        <v>508</v>
      </c>
    </row>
  </sheetData>
  <sheetProtection algorithmName="SHA-512" hashValue="gBzahZPFRW4nYcjSjWSAg/UgZP84wKdmsRslbwJTNVFrt38n2wFF6hJM0MEINroLaWJxmMXhEqWYgiWHi2VA7w==" saltValue="Ahz7MU7GVujBavsycuJ0p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7" customWidth="1"/>
    <col min="2" max="8" width="13.375" style="137" customWidth="1"/>
    <col min="9" max="16384" width="11.125" style="137"/>
  </cols>
  <sheetData>
    <row r="1" spans="1:8" x14ac:dyDescent="0.15">
      <c r="A1" s="131"/>
      <c r="B1" s="132"/>
      <c r="C1" s="133"/>
      <c r="D1" s="134"/>
      <c r="E1" s="135"/>
      <c r="F1" s="135"/>
      <c r="G1" s="135"/>
      <c r="H1" s="136"/>
    </row>
    <row r="2" spans="1:8" x14ac:dyDescent="0.15">
      <c r="A2" s="138"/>
      <c r="B2" s="139"/>
      <c r="C2" s="140"/>
      <c r="D2" s="141" t="s">
        <v>52</v>
      </c>
      <c r="E2" s="142"/>
      <c r="F2" s="143" t="s">
        <v>558</v>
      </c>
      <c r="G2" s="144"/>
      <c r="H2" s="145"/>
    </row>
    <row r="3" spans="1:8" x14ac:dyDescent="0.15">
      <c r="A3" s="141" t="s">
        <v>551</v>
      </c>
      <c r="B3" s="146"/>
      <c r="C3" s="147"/>
      <c r="D3" s="148">
        <v>159178</v>
      </c>
      <c r="E3" s="149"/>
      <c r="F3" s="150">
        <v>98899</v>
      </c>
      <c r="G3" s="151"/>
      <c r="H3" s="152"/>
    </row>
    <row r="4" spans="1:8" x14ac:dyDescent="0.15">
      <c r="A4" s="153"/>
      <c r="B4" s="154"/>
      <c r="C4" s="155"/>
      <c r="D4" s="156">
        <v>126388</v>
      </c>
      <c r="E4" s="157"/>
      <c r="F4" s="158">
        <v>43734</v>
      </c>
      <c r="G4" s="159"/>
      <c r="H4" s="160"/>
    </row>
    <row r="5" spans="1:8" x14ac:dyDescent="0.15">
      <c r="A5" s="141" t="s">
        <v>553</v>
      </c>
      <c r="B5" s="146"/>
      <c r="C5" s="147"/>
      <c r="D5" s="148">
        <v>70035</v>
      </c>
      <c r="E5" s="149"/>
      <c r="F5" s="150">
        <v>96462</v>
      </c>
      <c r="G5" s="151"/>
      <c r="H5" s="152"/>
    </row>
    <row r="6" spans="1:8" x14ac:dyDescent="0.15">
      <c r="A6" s="153"/>
      <c r="B6" s="154"/>
      <c r="C6" s="155"/>
      <c r="D6" s="156">
        <v>41295</v>
      </c>
      <c r="E6" s="157"/>
      <c r="F6" s="158">
        <v>39886</v>
      </c>
      <c r="G6" s="159"/>
      <c r="H6" s="160"/>
    </row>
    <row r="7" spans="1:8" x14ac:dyDescent="0.15">
      <c r="A7" s="141" t="s">
        <v>554</v>
      </c>
      <c r="B7" s="146"/>
      <c r="C7" s="147"/>
      <c r="D7" s="148">
        <v>43578</v>
      </c>
      <c r="E7" s="149"/>
      <c r="F7" s="150">
        <v>83103</v>
      </c>
      <c r="G7" s="151"/>
      <c r="H7" s="152"/>
    </row>
    <row r="8" spans="1:8" x14ac:dyDescent="0.15">
      <c r="A8" s="153"/>
      <c r="B8" s="154"/>
      <c r="C8" s="155"/>
      <c r="D8" s="156">
        <v>20496</v>
      </c>
      <c r="E8" s="157"/>
      <c r="F8" s="158">
        <v>41378</v>
      </c>
      <c r="G8" s="159"/>
      <c r="H8" s="160"/>
    </row>
    <row r="9" spans="1:8" x14ac:dyDescent="0.15">
      <c r="A9" s="141" t="s">
        <v>555</v>
      </c>
      <c r="B9" s="146"/>
      <c r="C9" s="147"/>
      <c r="D9" s="148">
        <v>25089</v>
      </c>
      <c r="E9" s="149"/>
      <c r="F9" s="150">
        <v>84459</v>
      </c>
      <c r="G9" s="151"/>
      <c r="H9" s="152"/>
    </row>
    <row r="10" spans="1:8" x14ac:dyDescent="0.15">
      <c r="A10" s="153"/>
      <c r="B10" s="154"/>
      <c r="C10" s="155"/>
      <c r="D10" s="156">
        <v>16590</v>
      </c>
      <c r="E10" s="157"/>
      <c r="F10" s="158">
        <v>47314</v>
      </c>
      <c r="G10" s="159"/>
      <c r="H10" s="160"/>
    </row>
    <row r="11" spans="1:8" x14ac:dyDescent="0.15">
      <c r="A11" s="141" t="s">
        <v>556</v>
      </c>
      <c r="B11" s="146"/>
      <c r="C11" s="147"/>
      <c r="D11" s="148">
        <v>27971</v>
      </c>
      <c r="E11" s="149"/>
      <c r="F11" s="150">
        <v>76413</v>
      </c>
      <c r="G11" s="151"/>
      <c r="H11" s="152"/>
    </row>
    <row r="12" spans="1:8" x14ac:dyDescent="0.15">
      <c r="A12" s="153"/>
      <c r="B12" s="154"/>
      <c r="C12" s="161"/>
      <c r="D12" s="156">
        <v>16066</v>
      </c>
      <c r="E12" s="157"/>
      <c r="F12" s="158">
        <v>39658</v>
      </c>
      <c r="G12" s="159"/>
      <c r="H12" s="160"/>
    </row>
    <row r="13" spans="1:8" x14ac:dyDescent="0.15">
      <c r="A13" s="141"/>
      <c r="B13" s="146"/>
      <c r="C13" s="147"/>
      <c r="D13" s="148">
        <v>65170</v>
      </c>
      <c r="E13" s="149"/>
      <c r="F13" s="150">
        <v>87867</v>
      </c>
      <c r="G13" s="162"/>
      <c r="H13" s="152"/>
    </row>
    <row r="14" spans="1:8" x14ac:dyDescent="0.15">
      <c r="A14" s="153"/>
      <c r="B14" s="154"/>
      <c r="C14" s="155"/>
      <c r="D14" s="156">
        <v>44167</v>
      </c>
      <c r="E14" s="157"/>
      <c r="F14" s="158">
        <v>42394</v>
      </c>
      <c r="G14" s="159"/>
      <c r="H14" s="160"/>
    </row>
    <row r="17" spans="1:11" x14ac:dyDescent="0.15">
      <c r="A17" s="137" t="s">
        <v>53</v>
      </c>
    </row>
    <row r="18" spans="1:11" x14ac:dyDescent="0.15">
      <c r="A18" s="163"/>
      <c r="B18" s="163" t="str">
        <f>実質収支比率等に係る経年分析!F$46</f>
        <v>H29</v>
      </c>
      <c r="C18" s="163" t="str">
        <f>実質収支比率等に係る経年分析!G$46</f>
        <v>H30</v>
      </c>
      <c r="D18" s="163" t="str">
        <f>実質収支比率等に係る経年分析!H$46</f>
        <v>R01</v>
      </c>
      <c r="E18" s="163" t="str">
        <f>実質収支比率等に係る経年分析!I$46</f>
        <v>R02</v>
      </c>
      <c r="F18" s="163" t="str">
        <f>実質収支比率等に係る経年分析!J$46</f>
        <v>R03</v>
      </c>
    </row>
    <row r="19" spans="1:11" x14ac:dyDescent="0.15">
      <c r="A19" s="163" t="s">
        <v>54</v>
      </c>
      <c r="B19" s="163">
        <f>ROUND(VALUE(SUBSTITUTE(実質収支比率等に係る経年分析!F$48,"▲","-")),2)</f>
        <v>7.81</v>
      </c>
      <c r="C19" s="163">
        <f>ROUND(VALUE(SUBSTITUTE(実質収支比率等に係る経年分析!G$48,"▲","-")),2)</f>
        <v>9.4700000000000006</v>
      </c>
      <c r="D19" s="163">
        <f>ROUND(VALUE(SUBSTITUTE(実質収支比率等に係る経年分析!H$48,"▲","-")),2)</f>
        <v>6.43</v>
      </c>
      <c r="E19" s="163">
        <f>ROUND(VALUE(SUBSTITUTE(実質収支比率等に係る経年分析!I$48,"▲","-")),2)</f>
        <v>6.03</v>
      </c>
      <c r="F19" s="163">
        <f>ROUND(VALUE(SUBSTITUTE(実質収支比率等に係る経年分析!J$48,"▲","-")),2)</f>
        <v>10.63</v>
      </c>
    </row>
    <row r="20" spans="1:11" x14ac:dyDescent="0.15">
      <c r="A20" s="163" t="s">
        <v>55</v>
      </c>
      <c r="B20" s="163">
        <f>ROUND(VALUE(SUBSTITUTE(実質収支比率等に係る経年分析!F$47,"▲","-")),2)</f>
        <v>65.36</v>
      </c>
      <c r="C20" s="163">
        <f>ROUND(VALUE(SUBSTITUTE(実質収支比率等に係る経年分析!G$47,"▲","-")),2)</f>
        <v>64.81</v>
      </c>
      <c r="D20" s="163">
        <f>ROUND(VALUE(SUBSTITUTE(実質収支比率等に係る経年分析!H$47,"▲","-")),2)</f>
        <v>68.38</v>
      </c>
      <c r="E20" s="163">
        <f>ROUND(VALUE(SUBSTITUTE(実質収支比率等に係る経年分析!I$47,"▲","-")),2)</f>
        <v>64.44</v>
      </c>
      <c r="F20" s="163">
        <f>ROUND(VALUE(SUBSTITUTE(実質収支比率等に係る経年分析!J$47,"▲","-")),2)</f>
        <v>64.5</v>
      </c>
    </row>
    <row r="21" spans="1:11" x14ac:dyDescent="0.15">
      <c r="A21" s="163" t="s">
        <v>56</v>
      </c>
      <c r="B21" s="163">
        <f>IF(ISNUMBER(VALUE(SUBSTITUTE(実質収支比率等に係る経年分析!F$49,"▲","-"))),ROUND(VALUE(SUBSTITUTE(実質収支比率等に係る経年分析!F$49,"▲","-")),2),NA())</f>
        <v>-2.0099999999999998</v>
      </c>
      <c r="C21" s="163">
        <f>IF(ISNUMBER(VALUE(SUBSTITUTE(実質収支比率等に係る経年分析!G$49,"▲","-"))),ROUND(VALUE(SUBSTITUTE(実質収支比率等に係る経年分析!G$49,"▲","-")),2),NA())</f>
        <v>-3.4</v>
      </c>
      <c r="D21" s="163">
        <f>IF(ISNUMBER(VALUE(SUBSTITUTE(実質収支比率等に係る経年分析!H$49,"▲","-"))),ROUND(VALUE(SUBSTITUTE(実質収支比率等に係る経年分析!H$49,"▲","-")),2),NA())</f>
        <v>-5.0199999999999996</v>
      </c>
      <c r="E21" s="163">
        <f>IF(ISNUMBER(VALUE(SUBSTITUTE(実質収支比率等に係る経年分析!I$49,"▲","-"))),ROUND(VALUE(SUBSTITUTE(実質収支比率等に係る経年分析!I$49,"▲","-")),2),NA())</f>
        <v>-2.4500000000000002</v>
      </c>
      <c r="F21" s="163">
        <f>IF(ISNUMBER(VALUE(SUBSTITUTE(実質収支比率等に係る経年分析!J$49,"▲","-"))),ROUND(VALUE(SUBSTITUTE(実質収支比率等に係る経年分析!J$49,"▲","-")),2),NA())</f>
        <v>7.62</v>
      </c>
    </row>
    <row r="24" spans="1:11" x14ac:dyDescent="0.15">
      <c r="A24" s="137" t="s">
        <v>57</v>
      </c>
    </row>
    <row r="25" spans="1:11" x14ac:dyDescent="0.15">
      <c r="A25" s="164"/>
      <c r="B25" s="164" t="str">
        <f>連結実質赤字比率に係る赤字・黒字の構成分析!F$33</f>
        <v>H29</v>
      </c>
      <c r="C25" s="164"/>
      <c r="D25" s="164" t="str">
        <f>連結実質赤字比率に係る赤字・黒字の構成分析!G$33</f>
        <v>H30</v>
      </c>
      <c r="E25" s="164"/>
      <c r="F25" s="164" t="str">
        <f>連結実質赤字比率に係る赤字・黒字の構成分析!H$33</f>
        <v>R01</v>
      </c>
      <c r="G25" s="164"/>
      <c r="H25" s="164" t="str">
        <f>連結実質赤字比率に係る赤字・黒字の構成分析!I$33</f>
        <v>R02</v>
      </c>
      <c r="I25" s="164"/>
      <c r="J25" s="164" t="str">
        <f>連結実質赤字比率に係る赤字・黒字の構成分析!J$33</f>
        <v>R03</v>
      </c>
      <c r="K25" s="164"/>
    </row>
    <row r="26" spans="1:11" x14ac:dyDescent="0.15">
      <c r="A26" s="164"/>
      <c r="B26" s="164" t="s">
        <v>58</v>
      </c>
      <c r="C26" s="164" t="s">
        <v>59</v>
      </c>
      <c r="D26" s="164" t="s">
        <v>58</v>
      </c>
      <c r="E26" s="164" t="s">
        <v>59</v>
      </c>
      <c r="F26" s="164" t="s">
        <v>58</v>
      </c>
      <c r="G26" s="164" t="s">
        <v>59</v>
      </c>
      <c r="H26" s="164" t="s">
        <v>58</v>
      </c>
      <c r="I26" s="164" t="s">
        <v>59</v>
      </c>
      <c r="J26" s="164" t="s">
        <v>58</v>
      </c>
      <c r="K26" s="164" t="s">
        <v>59</v>
      </c>
    </row>
    <row r="27" spans="1:11" x14ac:dyDescent="0.15">
      <c r="A27" s="164" t="str">
        <f>IF(連結実質赤字比率に係る赤字・黒字の構成分析!C$43="",NA(),連結実質赤字比率に係る赤字・黒字の構成分析!C$43)</f>
        <v>その他会計（黒字）</v>
      </c>
      <c r="B27" s="164" t="e">
        <f>IF(ROUND(VALUE(SUBSTITUTE(連結実質赤字比率に係る赤字・黒字の構成分析!F$43,"▲", "-")), 2) &lt; 0, ABS(ROUND(VALUE(SUBSTITUTE(連結実質赤字比率に係る赤字・黒字の構成分析!F$43,"▲", "-")), 2)), NA())</f>
        <v>#N/A</v>
      </c>
      <c r="C27" s="164">
        <f>IF(ROUND(VALUE(SUBSTITUTE(連結実質赤字比率に係る赤字・黒字の構成分析!F$43,"▲", "-")), 2) &gt;= 0, ABS(ROUND(VALUE(SUBSTITUTE(連結実質赤字比率に係る赤字・黒字の構成分析!F$43,"▲", "-")), 2)), NA())</f>
        <v>0.01</v>
      </c>
      <c r="D27" s="164" t="e">
        <f>IF(ROUND(VALUE(SUBSTITUTE(連結実質赤字比率に係る赤字・黒字の構成分析!G$43,"▲", "-")), 2) &lt; 0, ABS(ROUND(VALUE(SUBSTITUTE(連結実質赤字比率に係る赤字・黒字の構成分析!G$43,"▲", "-")), 2)), NA())</f>
        <v>#N/A</v>
      </c>
      <c r="E27" s="164">
        <f>IF(ROUND(VALUE(SUBSTITUTE(連結実質赤字比率に係る赤字・黒字の構成分析!G$43,"▲", "-")), 2) &gt;= 0, ABS(ROUND(VALUE(SUBSTITUTE(連結実質赤字比率に係る赤字・黒字の構成分析!G$43,"▲", "-")), 2)), NA())</f>
        <v>0.01</v>
      </c>
      <c r="F27" s="164" t="e">
        <f>IF(ROUND(VALUE(SUBSTITUTE(連結実質赤字比率に係る赤字・黒字の構成分析!H$43,"▲", "-")), 2) &lt; 0, ABS(ROUND(VALUE(SUBSTITUTE(連結実質赤字比率に係る赤字・黒字の構成分析!H$43,"▲", "-")), 2)), NA())</f>
        <v>#N/A</v>
      </c>
      <c r="G27" s="164">
        <f>IF(ROUND(VALUE(SUBSTITUTE(連結実質赤字比率に係る赤字・黒字の構成分析!H$43,"▲", "-")), 2) &gt;= 0, ABS(ROUND(VALUE(SUBSTITUTE(連結実質赤字比率に係る赤字・黒字の構成分析!H$43,"▲", "-")), 2)), NA())</f>
        <v>0.03</v>
      </c>
      <c r="H27" s="164" t="e">
        <f>IF(ROUND(VALUE(SUBSTITUTE(連結実質赤字比率に係る赤字・黒字の構成分析!I$43,"▲", "-")), 2) &lt; 0, ABS(ROUND(VALUE(SUBSTITUTE(連結実質赤字比率に係る赤字・黒字の構成分析!I$43,"▲", "-")), 2)), NA())</f>
        <v>#N/A</v>
      </c>
      <c r="I27" s="164">
        <f>IF(ROUND(VALUE(SUBSTITUTE(連結実質赤字比率に係る赤字・黒字の構成分析!I$43,"▲", "-")), 2) &gt;= 0, ABS(ROUND(VALUE(SUBSTITUTE(連結実質赤字比率に係る赤字・黒字の構成分析!I$43,"▲", "-")), 2)), NA())</f>
        <v>0</v>
      </c>
      <c r="J27" s="164" t="e">
        <f>IF(ROUND(VALUE(SUBSTITUTE(連結実質赤字比率に係る赤字・黒字の構成分析!J$43,"▲", "-")), 2) &lt; 0, ABS(ROUND(VALUE(SUBSTITUTE(連結実質赤字比率に係る赤字・黒字の構成分析!J$43,"▲", "-")), 2)), NA())</f>
        <v>#N/A</v>
      </c>
      <c r="K27" s="164">
        <f>IF(ROUND(VALUE(SUBSTITUTE(連結実質赤字比率に係る赤字・黒字の構成分析!J$43,"▲", "-")), 2) &gt;= 0, ABS(ROUND(VALUE(SUBSTITUTE(連結実質赤字比率に係る赤字・黒字の構成分析!J$43,"▲", "-")), 2)), NA())</f>
        <v>0</v>
      </c>
    </row>
    <row r="28" spans="1:11" x14ac:dyDescent="0.15">
      <c r="A28" s="164" t="str">
        <f>IF(連結実質赤字比率に係る赤字・黒字の構成分析!C$42="",NA(),連結実質赤字比率に係る赤字・黒字の構成分析!C$42)</f>
        <v>その他会計（赤字）</v>
      </c>
      <c r="B28" s="164" t="e">
        <f>IF(ROUND(VALUE(SUBSTITUTE(連結実質赤字比率に係る赤字・黒字の構成分析!F$42,"▲", "-")), 2) &lt; 0, ABS(ROUND(VALUE(SUBSTITUTE(連結実質赤字比率に係る赤字・黒字の構成分析!F$42,"▲", "-")), 2)), NA())</f>
        <v>#VALUE!</v>
      </c>
      <c r="C28" s="164" t="e">
        <f>IF(ROUND(VALUE(SUBSTITUTE(連結実質赤字比率に係る赤字・黒字の構成分析!F$42,"▲", "-")), 2) &gt;= 0, ABS(ROUND(VALUE(SUBSTITUTE(連結実質赤字比率に係る赤字・黒字の構成分析!F$42,"▲", "-")), 2)), NA())</f>
        <v>#VALUE!</v>
      </c>
      <c r="D28" s="164" t="e">
        <f>IF(ROUND(VALUE(SUBSTITUTE(連結実質赤字比率に係る赤字・黒字の構成分析!G$42,"▲", "-")), 2) &lt; 0, ABS(ROUND(VALUE(SUBSTITUTE(連結実質赤字比率に係る赤字・黒字の構成分析!G$42,"▲", "-")), 2)), NA())</f>
        <v>#VALUE!</v>
      </c>
      <c r="E28" s="164" t="e">
        <f>IF(ROUND(VALUE(SUBSTITUTE(連結実質赤字比率に係る赤字・黒字の構成分析!G$42,"▲", "-")), 2) &gt;= 0, ABS(ROUND(VALUE(SUBSTITUTE(連結実質赤字比率に係る赤字・黒字の構成分析!G$42,"▲", "-")), 2)), NA())</f>
        <v>#VALUE!</v>
      </c>
      <c r="F28" s="164" t="e">
        <f>IF(ROUND(VALUE(SUBSTITUTE(連結実質赤字比率に係る赤字・黒字の構成分析!H$42,"▲", "-")), 2) &lt; 0, ABS(ROUND(VALUE(SUBSTITUTE(連結実質赤字比率に係る赤字・黒字の構成分析!H$42,"▲", "-")), 2)), NA())</f>
        <v>#VALUE!</v>
      </c>
      <c r="G28" s="164" t="e">
        <f>IF(ROUND(VALUE(SUBSTITUTE(連結実質赤字比率に係る赤字・黒字の構成分析!H$42,"▲", "-")), 2) &gt;= 0, ABS(ROUND(VALUE(SUBSTITUTE(連結実質赤字比率に係る赤字・黒字の構成分析!H$42,"▲", "-")), 2)), NA())</f>
        <v>#VALUE!</v>
      </c>
      <c r="H28" s="164" t="e">
        <f>IF(ROUND(VALUE(SUBSTITUTE(連結実質赤字比率に係る赤字・黒字の構成分析!I$42,"▲", "-")), 2) &lt; 0, ABS(ROUND(VALUE(SUBSTITUTE(連結実質赤字比率に係る赤字・黒字の構成分析!I$42,"▲", "-")), 2)), NA())</f>
        <v>#VALUE!</v>
      </c>
      <c r="I28" s="164" t="e">
        <f>IF(ROUND(VALUE(SUBSTITUTE(連結実質赤字比率に係る赤字・黒字の構成分析!I$42,"▲", "-")), 2) &gt;= 0, ABS(ROUND(VALUE(SUBSTITUTE(連結実質赤字比率に係る赤字・黒字の構成分析!I$42,"▲", "-")), 2)), NA())</f>
        <v>#VALUE!</v>
      </c>
      <c r="J28" s="164" t="e">
        <f>IF(ROUND(VALUE(SUBSTITUTE(連結実質赤字比率に係る赤字・黒字の構成分析!J$42,"▲", "-")), 2) &lt; 0, ABS(ROUND(VALUE(SUBSTITUTE(連結実質赤字比率に係る赤字・黒字の構成分析!J$42,"▲", "-")), 2)), NA())</f>
        <v>#VALUE!</v>
      </c>
      <c r="K28" s="164" t="e">
        <f>IF(ROUND(VALUE(SUBSTITUTE(連結実質赤字比率に係る赤字・黒字の構成分析!J$42,"▲", "-")), 2) &gt;= 0, ABS(ROUND(VALUE(SUBSTITUTE(連結実質赤字比率に係る赤字・黒字の構成分析!J$42,"▲", "-")), 2)), NA())</f>
        <v>#VALUE!</v>
      </c>
    </row>
    <row r="29" spans="1:11" x14ac:dyDescent="0.15">
      <c r="A29" s="164" t="str">
        <f>IF(連結実質赤字比率に係る赤字・黒字の構成分析!C$41="",NA(),連結実質赤字比率に係る赤字・黒字の構成分析!C$41)</f>
        <v>御代田町後期高齢者医療特別会計</v>
      </c>
      <c r="B29" s="164" t="e">
        <f>IF(ROUND(VALUE(SUBSTITUTE(連結実質赤字比率に係る赤字・黒字の構成分析!F$41,"▲", "-")), 2) &lt; 0, ABS(ROUND(VALUE(SUBSTITUTE(連結実質赤字比率に係る赤字・黒字の構成分析!F$41,"▲", "-")), 2)), NA())</f>
        <v>#N/A</v>
      </c>
      <c r="C29" s="164">
        <f>IF(ROUND(VALUE(SUBSTITUTE(連結実質赤字比率に係る赤字・黒字の構成分析!F$41,"▲", "-")), 2) &gt;= 0, ABS(ROUND(VALUE(SUBSTITUTE(連結実質赤字比率に係る赤字・黒字の構成分析!F$41,"▲", "-")), 2)), NA())</f>
        <v>0</v>
      </c>
      <c r="D29" s="164" t="e">
        <f>IF(ROUND(VALUE(SUBSTITUTE(連結実質赤字比率に係る赤字・黒字の構成分析!G$41,"▲", "-")), 2) &lt; 0, ABS(ROUND(VALUE(SUBSTITUTE(連結実質赤字比率に係る赤字・黒字の構成分析!G$41,"▲", "-")), 2)), NA())</f>
        <v>#N/A</v>
      </c>
      <c r="E29" s="164">
        <f>IF(ROUND(VALUE(SUBSTITUTE(連結実質赤字比率に係る赤字・黒字の構成分析!G$41,"▲", "-")), 2) &gt;= 0, ABS(ROUND(VALUE(SUBSTITUTE(連結実質赤字比率に係る赤字・黒字の構成分析!G$41,"▲", "-")), 2)), NA())</f>
        <v>0.01</v>
      </c>
      <c r="F29" s="164" t="e">
        <f>IF(ROUND(VALUE(SUBSTITUTE(連結実質赤字比率に係る赤字・黒字の構成分析!H$41,"▲", "-")), 2) &lt; 0, ABS(ROUND(VALUE(SUBSTITUTE(連結実質赤字比率に係る赤字・黒字の構成分析!H$41,"▲", "-")), 2)), NA())</f>
        <v>#N/A</v>
      </c>
      <c r="G29" s="164">
        <f>IF(ROUND(VALUE(SUBSTITUTE(連結実質赤字比率に係る赤字・黒字の構成分析!H$41,"▲", "-")), 2) &gt;= 0, ABS(ROUND(VALUE(SUBSTITUTE(連結実質赤字比率に係る赤字・黒字の構成分析!H$41,"▲", "-")), 2)), NA())</f>
        <v>0</v>
      </c>
      <c r="H29" s="164" t="e">
        <f>IF(ROUND(VALUE(SUBSTITUTE(連結実質赤字比率に係る赤字・黒字の構成分析!I$41,"▲", "-")), 2) &lt; 0, ABS(ROUND(VALUE(SUBSTITUTE(連結実質赤字比率に係る赤字・黒字の構成分析!I$41,"▲", "-")), 2)), NA())</f>
        <v>#N/A</v>
      </c>
      <c r="I29" s="164">
        <f>IF(ROUND(VALUE(SUBSTITUTE(連結実質赤字比率に係る赤字・黒字の構成分析!I$41,"▲", "-")), 2) &gt;= 0, ABS(ROUND(VALUE(SUBSTITUTE(連結実質赤字比率に係る赤字・黒字の構成分析!I$41,"▲", "-")), 2)), NA())</f>
        <v>0.01</v>
      </c>
      <c r="J29" s="164" t="e">
        <f>IF(ROUND(VALUE(SUBSTITUTE(連結実質赤字比率に係る赤字・黒字の構成分析!J$41,"▲", "-")), 2) &lt; 0, ABS(ROUND(VALUE(SUBSTITUTE(連結実質赤字比率に係る赤字・黒字の構成分析!J$41,"▲", "-")), 2)), NA())</f>
        <v>#N/A</v>
      </c>
      <c r="K29" s="164">
        <f>IF(ROUND(VALUE(SUBSTITUTE(連結実質赤字比率に係る赤字・黒字の構成分析!J$41,"▲", "-")), 2) &gt;= 0, ABS(ROUND(VALUE(SUBSTITUTE(連結実質赤字比率に係る赤字・黒字の構成分析!J$41,"▲", "-")), 2)), NA())</f>
        <v>0</v>
      </c>
    </row>
    <row r="30" spans="1:11" x14ac:dyDescent="0.15">
      <c r="A30" s="164" t="str">
        <f>IF(連結実質赤字比率に係る赤字・黒字の構成分析!C$40="",NA(),連結実質赤字比率に係る赤字・黒字の構成分析!C$40)</f>
        <v>御代田町農業集落排水事業特別会計</v>
      </c>
      <c r="B30" s="164" t="e">
        <f>IF(ROUND(VALUE(SUBSTITUTE(連結実質赤字比率に係る赤字・黒字の構成分析!F$40,"▲", "-")), 2) &lt; 0, ABS(ROUND(VALUE(SUBSTITUTE(連結実質赤字比率に係る赤字・黒字の構成分析!F$40,"▲", "-")), 2)), NA())</f>
        <v>#N/A</v>
      </c>
      <c r="C30" s="164">
        <f>IF(ROUND(VALUE(SUBSTITUTE(連結実質赤字比率に係る赤字・黒字の構成分析!F$40,"▲", "-")), 2) &gt;= 0, ABS(ROUND(VALUE(SUBSTITUTE(連結実質赤字比率に係る赤字・黒字の構成分析!F$40,"▲", "-")), 2)), NA())</f>
        <v>0.01</v>
      </c>
      <c r="D30" s="164" t="e">
        <f>IF(ROUND(VALUE(SUBSTITUTE(連結実質赤字比率に係る赤字・黒字の構成分析!G$40,"▲", "-")), 2) &lt; 0, ABS(ROUND(VALUE(SUBSTITUTE(連結実質赤字比率に係る赤字・黒字の構成分析!G$40,"▲", "-")), 2)), NA())</f>
        <v>#N/A</v>
      </c>
      <c r="E30" s="164">
        <f>IF(ROUND(VALUE(SUBSTITUTE(連結実質赤字比率に係る赤字・黒字の構成分析!G$40,"▲", "-")), 2) &gt;= 0, ABS(ROUND(VALUE(SUBSTITUTE(連結実質赤字比率に係る赤字・黒字の構成分析!G$40,"▲", "-")), 2)), NA())</f>
        <v>0.02</v>
      </c>
      <c r="F30" s="164" t="e">
        <f>IF(ROUND(VALUE(SUBSTITUTE(連結実質赤字比率に係る赤字・黒字の構成分析!H$40,"▲", "-")), 2) &lt; 0, ABS(ROUND(VALUE(SUBSTITUTE(連結実質赤字比率に係る赤字・黒字の構成分析!H$40,"▲", "-")), 2)), NA())</f>
        <v>#N/A</v>
      </c>
      <c r="G30" s="164">
        <f>IF(ROUND(VALUE(SUBSTITUTE(連結実質赤字比率に係る赤字・黒字の構成分析!H$40,"▲", "-")), 2) &gt;= 0, ABS(ROUND(VALUE(SUBSTITUTE(連結実質赤字比率に係る赤字・黒字の構成分析!H$40,"▲", "-")), 2)), NA())</f>
        <v>0.05</v>
      </c>
      <c r="H30" s="164" t="e">
        <f>IF(ROUND(VALUE(SUBSTITUTE(連結実質赤字比率に係る赤字・黒字の構成分析!I$40,"▲", "-")), 2) &lt; 0, ABS(ROUND(VALUE(SUBSTITUTE(連結実質赤字比率に係る赤字・黒字の構成分析!I$40,"▲", "-")), 2)), NA())</f>
        <v>#N/A</v>
      </c>
      <c r="I30" s="164">
        <f>IF(ROUND(VALUE(SUBSTITUTE(連結実質赤字比率に係る赤字・黒字の構成分析!I$40,"▲", "-")), 2) &gt;= 0, ABS(ROUND(VALUE(SUBSTITUTE(連結実質赤字比率に係る赤字・黒字の構成分析!I$40,"▲", "-")), 2)), NA())</f>
        <v>0.02</v>
      </c>
      <c r="J30" s="164" t="e">
        <f>IF(ROUND(VALUE(SUBSTITUTE(連結実質赤字比率に係る赤字・黒字の構成分析!J$40,"▲", "-")), 2) &lt; 0, ABS(ROUND(VALUE(SUBSTITUTE(連結実質赤字比率に係る赤字・黒字の構成分析!J$40,"▲", "-")), 2)), NA())</f>
        <v>#N/A</v>
      </c>
      <c r="K30" s="164">
        <f>IF(ROUND(VALUE(SUBSTITUTE(連結実質赤字比率に係る赤字・黒字の構成分析!J$40,"▲", "-")), 2) &gt;= 0, ABS(ROUND(VALUE(SUBSTITUTE(連結実質赤字比率に係る赤字・黒字の構成分析!J$40,"▲", "-")), 2)), NA())</f>
        <v>0.01</v>
      </c>
    </row>
    <row r="31" spans="1:11" x14ac:dyDescent="0.15">
      <c r="A31" s="164" t="str">
        <f>IF(連結実質赤字比率に係る赤字・黒字の構成分析!C$39="",NA(),連結実質赤字比率に係る赤字・黒字の構成分析!C$39)</f>
        <v>小沼地区財産管理特別会計</v>
      </c>
      <c r="B31" s="164" t="e">
        <f>IF(ROUND(VALUE(SUBSTITUTE(連結実質赤字比率に係る赤字・黒字の構成分析!F$39,"▲", "-")), 2) &lt; 0, ABS(ROUND(VALUE(SUBSTITUTE(連結実質赤字比率に係る赤字・黒字の構成分析!F$39,"▲", "-")), 2)), NA())</f>
        <v>#N/A</v>
      </c>
      <c r="C31" s="164">
        <f>IF(ROUND(VALUE(SUBSTITUTE(連結実質赤字比率に係る赤字・黒字の構成分析!F$39,"▲", "-")), 2) &gt;= 0, ABS(ROUND(VALUE(SUBSTITUTE(連結実質赤字比率に係る赤字・黒字の構成分析!F$39,"▲", "-")), 2)), NA())</f>
        <v>0</v>
      </c>
      <c r="D31" s="164" t="e">
        <f>IF(ROUND(VALUE(SUBSTITUTE(連結実質赤字比率に係る赤字・黒字の構成分析!G$39,"▲", "-")), 2) &lt; 0, ABS(ROUND(VALUE(SUBSTITUTE(連結実質赤字比率に係る赤字・黒字の構成分析!G$39,"▲", "-")), 2)), NA())</f>
        <v>#N/A</v>
      </c>
      <c r="E31" s="164">
        <f>IF(ROUND(VALUE(SUBSTITUTE(連結実質赤字比率に係る赤字・黒字の構成分析!G$39,"▲", "-")), 2) &gt;= 0, ABS(ROUND(VALUE(SUBSTITUTE(連結実質赤字比率に係る赤字・黒字の構成分析!G$39,"▲", "-")), 2)), NA())</f>
        <v>0</v>
      </c>
      <c r="F31" s="164" t="e">
        <f>IF(ROUND(VALUE(SUBSTITUTE(連結実質赤字比率に係る赤字・黒字の構成分析!H$39,"▲", "-")), 2) &lt; 0, ABS(ROUND(VALUE(SUBSTITUTE(連結実質赤字比率に係る赤字・黒字の構成分析!H$39,"▲", "-")), 2)), NA())</f>
        <v>#N/A</v>
      </c>
      <c r="G31" s="164">
        <f>IF(ROUND(VALUE(SUBSTITUTE(連結実質赤字比率に係る赤字・黒字の構成分析!H$39,"▲", "-")), 2) &gt;= 0, ABS(ROUND(VALUE(SUBSTITUTE(連結実質赤字比率に係る赤字・黒字の構成分析!H$39,"▲", "-")), 2)), NA())</f>
        <v>0.01</v>
      </c>
      <c r="H31" s="164" t="e">
        <f>IF(ROUND(VALUE(SUBSTITUTE(連結実質赤字比率に係る赤字・黒字の構成分析!I$39,"▲", "-")), 2) &lt; 0, ABS(ROUND(VALUE(SUBSTITUTE(連結実質赤字比率に係る赤字・黒字の構成分析!I$39,"▲", "-")), 2)), NA())</f>
        <v>#N/A</v>
      </c>
      <c r="I31" s="164">
        <f>IF(ROUND(VALUE(SUBSTITUTE(連結実質赤字比率に係る赤字・黒字の構成分析!I$39,"▲", "-")), 2) &gt;= 0, ABS(ROUND(VALUE(SUBSTITUTE(連結実質赤字比率に係る赤字・黒字の構成分析!I$39,"▲", "-")), 2)), NA())</f>
        <v>0.03</v>
      </c>
      <c r="J31" s="164" t="e">
        <f>IF(ROUND(VALUE(SUBSTITUTE(連結実質赤字比率に係る赤字・黒字の構成分析!J$39,"▲", "-")), 2) &lt; 0, ABS(ROUND(VALUE(SUBSTITUTE(連結実質赤字比率に係る赤字・黒字の構成分析!J$39,"▲", "-")), 2)), NA())</f>
        <v>#N/A</v>
      </c>
      <c r="K31" s="164">
        <f>IF(ROUND(VALUE(SUBSTITUTE(連結実質赤字比率に係る赤字・黒字の構成分析!J$39,"▲", "-")), 2) &gt;= 0, ABS(ROUND(VALUE(SUBSTITUTE(連結実質赤字比率に係る赤字・黒字の構成分析!J$39,"▲", "-")), 2)), NA())</f>
        <v>0.03</v>
      </c>
    </row>
    <row r="32" spans="1:11" x14ac:dyDescent="0.15">
      <c r="A32" s="164" t="str">
        <f>IF(連結実質赤字比率に係る赤字・黒字の構成分析!C$38="",NA(),連結実質赤字比率に係る赤字・黒字の構成分析!C$38)</f>
        <v>御代田町公共下水道事業特別会計</v>
      </c>
      <c r="B32" s="164" t="e">
        <f>IF(ROUND(VALUE(SUBSTITUTE(連結実質赤字比率に係る赤字・黒字の構成分析!F$38,"▲", "-")), 2) &lt; 0, ABS(ROUND(VALUE(SUBSTITUTE(連結実質赤字比率に係る赤字・黒字の構成分析!F$38,"▲", "-")), 2)), NA())</f>
        <v>#N/A</v>
      </c>
      <c r="C32" s="164">
        <f>IF(ROUND(VALUE(SUBSTITUTE(連結実質赤字比率に係る赤字・黒字の構成分析!F$38,"▲", "-")), 2) &gt;= 0, ABS(ROUND(VALUE(SUBSTITUTE(連結実質赤字比率に係る赤字・黒字の構成分析!F$38,"▲", "-")), 2)), NA())</f>
        <v>0.01</v>
      </c>
      <c r="D32" s="164" t="e">
        <f>IF(ROUND(VALUE(SUBSTITUTE(連結実質赤字比率に係る赤字・黒字の構成分析!G$38,"▲", "-")), 2) &lt; 0, ABS(ROUND(VALUE(SUBSTITUTE(連結実質赤字比率に係る赤字・黒字の構成分析!G$38,"▲", "-")), 2)), NA())</f>
        <v>#N/A</v>
      </c>
      <c r="E32" s="164">
        <f>IF(ROUND(VALUE(SUBSTITUTE(連結実質赤字比率に係る赤字・黒字の構成分析!G$38,"▲", "-")), 2) &gt;= 0, ABS(ROUND(VALUE(SUBSTITUTE(連結実質赤字比率に係る赤字・黒字の構成分析!G$38,"▲", "-")), 2)), NA())</f>
        <v>0.28999999999999998</v>
      </c>
      <c r="F32" s="164" t="e">
        <f>IF(ROUND(VALUE(SUBSTITUTE(連結実質赤字比率に係る赤字・黒字の構成分析!H$38,"▲", "-")), 2) &lt; 0, ABS(ROUND(VALUE(SUBSTITUTE(連結実質赤字比率に係る赤字・黒字の構成分析!H$38,"▲", "-")), 2)), NA())</f>
        <v>#N/A</v>
      </c>
      <c r="G32" s="164">
        <f>IF(ROUND(VALUE(SUBSTITUTE(連結実質赤字比率に係る赤字・黒字の構成分析!H$38,"▲", "-")), 2) &gt;= 0, ABS(ROUND(VALUE(SUBSTITUTE(連結実質赤字比率に係る赤字・黒字の構成分析!H$38,"▲", "-")), 2)), NA())</f>
        <v>0.77</v>
      </c>
      <c r="H32" s="164" t="e">
        <f>IF(ROUND(VALUE(SUBSTITUTE(連結実質赤字比率に係る赤字・黒字の構成分析!I$38,"▲", "-")), 2) &lt; 0, ABS(ROUND(VALUE(SUBSTITUTE(連結実質赤字比率に係る赤字・黒字の構成分析!I$38,"▲", "-")), 2)), NA())</f>
        <v>#N/A</v>
      </c>
      <c r="I32" s="164">
        <f>IF(ROUND(VALUE(SUBSTITUTE(連結実質赤字比率に係る赤字・黒字の構成分析!I$38,"▲", "-")), 2) &gt;= 0, ABS(ROUND(VALUE(SUBSTITUTE(連結実質赤字比率に係る赤字・黒字の構成分析!I$38,"▲", "-")), 2)), NA())</f>
        <v>0.68</v>
      </c>
      <c r="J32" s="164" t="e">
        <f>IF(ROUND(VALUE(SUBSTITUTE(連結実質赤字比率に係る赤字・黒字の構成分析!J$38,"▲", "-")), 2) &lt; 0, ABS(ROUND(VALUE(SUBSTITUTE(連結実質赤字比率に係る赤字・黒字の構成分析!J$38,"▲", "-")), 2)), NA())</f>
        <v>#N/A</v>
      </c>
      <c r="K32" s="164">
        <f>IF(ROUND(VALUE(SUBSTITUTE(連結実質赤字比率に係る赤字・黒字の構成分析!J$38,"▲", "-")), 2) &gt;= 0, ABS(ROUND(VALUE(SUBSTITUTE(連結実質赤字比率に係る赤字・黒字の構成分析!J$38,"▲", "-")), 2)), NA())</f>
        <v>0.09</v>
      </c>
    </row>
    <row r="33" spans="1:16" x14ac:dyDescent="0.15">
      <c r="A33" s="164" t="str">
        <f>IF(連結実質赤字比率に係る赤字・黒字の構成分析!C$37="",NA(),連結実質赤字比率に係る赤字・黒字の構成分析!C$37)</f>
        <v>御代田町介護保険事業勘定特別会計</v>
      </c>
      <c r="B33" s="164" t="e">
        <f>IF(ROUND(VALUE(SUBSTITUTE(連結実質赤字比率に係る赤字・黒字の構成分析!F$37,"▲", "-")), 2) &lt; 0, ABS(ROUND(VALUE(SUBSTITUTE(連結実質赤字比率に係る赤字・黒字の構成分析!F$37,"▲", "-")), 2)), NA())</f>
        <v>#N/A</v>
      </c>
      <c r="C33" s="164">
        <f>IF(ROUND(VALUE(SUBSTITUTE(連結実質赤字比率に係る赤字・黒字の構成分析!F$37,"▲", "-")), 2) &gt;= 0, ABS(ROUND(VALUE(SUBSTITUTE(連結実質赤字比率に係る赤字・黒字の構成分析!F$37,"▲", "-")), 2)), NA())</f>
        <v>1.34</v>
      </c>
      <c r="D33" s="164" t="e">
        <f>IF(ROUND(VALUE(SUBSTITUTE(連結実質赤字比率に係る赤字・黒字の構成分析!G$37,"▲", "-")), 2) &lt; 0, ABS(ROUND(VALUE(SUBSTITUTE(連結実質赤字比率に係る赤字・黒字の構成分析!G$37,"▲", "-")), 2)), NA())</f>
        <v>#N/A</v>
      </c>
      <c r="E33" s="164">
        <f>IF(ROUND(VALUE(SUBSTITUTE(連結実質赤字比率に係る赤字・黒字の構成分析!G$37,"▲", "-")), 2) &gt;= 0, ABS(ROUND(VALUE(SUBSTITUTE(連結実質赤字比率に係る赤字・黒字の構成分析!G$37,"▲", "-")), 2)), NA())</f>
        <v>1.43</v>
      </c>
      <c r="F33" s="164" t="e">
        <f>IF(ROUND(VALUE(SUBSTITUTE(連結実質赤字比率に係る赤字・黒字の構成分析!H$37,"▲", "-")), 2) &lt; 0, ABS(ROUND(VALUE(SUBSTITUTE(連結実質赤字比率に係る赤字・黒字の構成分析!H$37,"▲", "-")), 2)), NA())</f>
        <v>#N/A</v>
      </c>
      <c r="G33" s="164">
        <f>IF(ROUND(VALUE(SUBSTITUTE(連結実質赤字比率に係る赤字・黒字の構成分析!H$37,"▲", "-")), 2) &gt;= 0, ABS(ROUND(VALUE(SUBSTITUTE(連結実質赤字比率に係る赤字・黒字の構成分析!H$37,"▲", "-")), 2)), NA())</f>
        <v>0.47</v>
      </c>
      <c r="H33" s="164" t="e">
        <f>IF(ROUND(VALUE(SUBSTITUTE(連結実質赤字比率に係る赤字・黒字の構成分析!I$37,"▲", "-")), 2) &lt; 0, ABS(ROUND(VALUE(SUBSTITUTE(連結実質赤字比率に係る赤字・黒字の構成分析!I$37,"▲", "-")), 2)), NA())</f>
        <v>#N/A</v>
      </c>
      <c r="I33" s="164">
        <f>IF(ROUND(VALUE(SUBSTITUTE(連結実質赤字比率に係る赤字・黒字の構成分析!I$37,"▲", "-")), 2) &gt;= 0, ABS(ROUND(VALUE(SUBSTITUTE(連結実質赤字比率に係る赤字・黒字の構成分析!I$37,"▲", "-")), 2)), NA())</f>
        <v>1.24</v>
      </c>
      <c r="J33" s="164" t="e">
        <f>IF(ROUND(VALUE(SUBSTITUTE(連結実質赤字比率に係る赤字・黒字の構成分析!J$37,"▲", "-")), 2) &lt; 0, ABS(ROUND(VALUE(SUBSTITUTE(連結実質赤字比率に係る赤字・黒字の構成分析!J$37,"▲", "-")), 2)), NA())</f>
        <v>#N/A</v>
      </c>
      <c r="K33" s="164">
        <f>IF(ROUND(VALUE(SUBSTITUTE(連結実質赤字比率に係る赤字・黒字の構成分析!J$37,"▲", "-")), 2) &gt;= 0, ABS(ROUND(VALUE(SUBSTITUTE(連結実質赤字比率に係る赤字・黒字の構成分析!J$37,"▲", "-")), 2)), NA())</f>
        <v>1.25</v>
      </c>
    </row>
    <row r="34" spans="1:16" x14ac:dyDescent="0.15">
      <c r="A34" s="164" t="str">
        <f>IF(連結実質赤字比率に係る赤字・黒字の構成分析!C$36="",NA(),連結実質赤字比率に係る赤字・黒字の構成分析!C$36)</f>
        <v>御代田町国民健康保険事業勘定特別会計</v>
      </c>
      <c r="B34" s="164" t="e">
        <f>IF(ROUND(VALUE(SUBSTITUTE(連結実質赤字比率に係る赤字・黒字の構成分析!F$36,"▲", "-")), 2) &lt; 0, ABS(ROUND(VALUE(SUBSTITUTE(連結実質赤字比率に係る赤字・黒字の構成分析!F$36,"▲", "-")), 2)), NA())</f>
        <v>#N/A</v>
      </c>
      <c r="C34" s="164">
        <f>IF(ROUND(VALUE(SUBSTITUTE(連結実質赤字比率に係る赤字・黒字の構成分析!F$36,"▲", "-")), 2) &gt;= 0, ABS(ROUND(VALUE(SUBSTITUTE(連結実質赤字比率に係る赤字・黒字の構成分析!F$36,"▲", "-")), 2)), NA())</f>
        <v>8.68</v>
      </c>
      <c r="D34" s="164" t="e">
        <f>IF(ROUND(VALUE(SUBSTITUTE(連結実質赤字比率に係る赤字・黒字の構成分析!G$36,"▲", "-")), 2) &lt; 0, ABS(ROUND(VALUE(SUBSTITUTE(連結実質赤字比率に係る赤字・黒字の構成分析!G$36,"▲", "-")), 2)), NA())</f>
        <v>#N/A</v>
      </c>
      <c r="E34" s="164">
        <f>IF(ROUND(VALUE(SUBSTITUTE(連結実質赤字比率に係る赤字・黒字の構成分析!G$36,"▲", "-")), 2) &gt;= 0, ABS(ROUND(VALUE(SUBSTITUTE(連結実質赤字比率に係る赤字・黒字の構成分析!G$36,"▲", "-")), 2)), NA())</f>
        <v>3.63</v>
      </c>
      <c r="F34" s="164" t="e">
        <f>IF(ROUND(VALUE(SUBSTITUTE(連結実質赤字比率に係る赤字・黒字の構成分析!H$36,"▲", "-")), 2) &lt; 0, ABS(ROUND(VALUE(SUBSTITUTE(連結実質赤字比率に係る赤字・黒字の構成分析!H$36,"▲", "-")), 2)), NA())</f>
        <v>#N/A</v>
      </c>
      <c r="G34" s="164">
        <f>IF(ROUND(VALUE(SUBSTITUTE(連結実質赤字比率に係る赤字・黒字の構成分析!H$36,"▲", "-")), 2) &gt;= 0, ABS(ROUND(VALUE(SUBSTITUTE(連結実質赤字比率に係る赤字・黒字の構成分析!H$36,"▲", "-")), 2)), NA())</f>
        <v>1.53</v>
      </c>
      <c r="H34" s="164" t="e">
        <f>IF(ROUND(VALUE(SUBSTITUTE(連結実質赤字比率に係る赤字・黒字の構成分析!I$36,"▲", "-")), 2) &lt; 0, ABS(ROUND(VALUE(SUBSTITUTE(連結実質赤字比率に係る赤字・黒字の構成分析!I$36,"▲", "-")), 2)), NA())</f>
        <v>#N/A</v>
      </c>
      <c r="I34" s="164">
        <f>IF(ROUND(VALUE(SUBSTITUTE(連結実質赤字比率に係る赤字・黒字の構成分析!I$36,"▲", "-")), 2) &gt;= 0, ABS(ROUND(VALUE(SUBSTITUTE(連結実質赤字比率に係る赤字・黒字の構成分析!I$36,"▲", "-")), 2)), NA())</f>
        <v>3.47</v>
      </c>
      <c r="J34" s="164" t="e">
        <f>IF(ROUND(VALUE(SUBSTITUTE(連結実質赤字比率に係る赤字・黒字の構成分析!J$36,"▲", "-")), 2) &lt; 0, ABS(ROUND(VALUE(SUBSTITUTE(連結実質赤字比率に係る赤字・黒字の構成分析!J$36,"▲", "-")), 2)), NA())</f>
        <v>#N/A</v>
      </c>
      <c r="K34" s="164">
        <f>IF(ROUND(VALUE(SUBSTITUTE(連結実質赤字比率に係る赤字・黒字の構成分析!J$36,"▲", "-")), 2) &gt;= 0, ABS(ROUND(VALUE(SUBSTITUTE(連結実質赤字比率に係る赤字・黒字の構成分析!J$36,"▲", "-")), 2)), NA())</f>
        <v>3.08</v>
      </c>
    </row>
    <row r="35" spans="1:16" x14ac:dyDescent="0.15">
      <c r="A35" s="164" t="str">
        <f>IF(連結実質赤字比率に係る赤字・黒字の構成分析!C$35="",NA(),連結実質赤字比率に係る赤字・黒字の構成分析!C$35)</f>
        <v>一般会計</v>
      </c>
      <c r="B35" s="164" t="e">
        <f>IF(ROUND(VALUE(SUBSTITUTE(連結実質赤字比率に係る赤字・黒字の構成分析!F$35,"▲", "-")), 2) &lt; 0, ABS(ROUND(VALUE(SUBSTITUTE(連結実質赤字比率に係る赤字・黒字の構成分析!F$35,"▲", "-")), 2)), NA())</f>
        <v>#N/A</v>
      </c>
      <c r="C35" s="164">
        <f>IF(ROUND(VALUE(SUBSTITUTE(連結実質赤字比率に係る赤字・黒字の構成分析!F$35,"▲", "-")), 2) &gt;= 0, ABS(ROUND(VALUE(SUBSTITUTE(連結実質赤字比率に係る赤字・黒字の構成分析!F$35,"▲", "-")), 2)), NA())</f>
        <v>7.79</v>
      </c>
      <c r="D35" s="164" t="e">
        <f>IF(ROUND(VALUE(SUBSTITUTE(連結実質赤字比率に係る赤字・黒字の構成分析!G$35,"▲", "-")), 2) &lt; 0, ABS(ROUND(VALUE(SUBSTITUTE(連結実質赤字比率に係る赤字・黒字の構成分析!G$35,"▲", "-")), 2)), NA())</f>
        <v>#N/A</v>
      </c>
      <c r="E35" s="164">
        <f>IF(ROUND(VALUE(SUBSTITUTE(連結実質赤字比率に係る赤字・黒字の構成分析!G$35,"▲", "-")), 2) &gt;= 0, ABS(ROUND(VALUE(SUBSTITUTE(連結実質赤字比率に係る赤字・黒字の構成分析!G$35,"▲", "-")), 2)), NA())</f>
        <v>9.4600000000000009</v>
      </c>
      <c r="F35" s="164" t="e">
        <f>IF(ROUND(VALUE(SUBSTITUTE(連結実質赤字比率に係る赤字・黒字の構成分析!H$35,"▲", "-")), 2) &lt; 0, ABS(ROUND(VALUE(SUBSTITUTE(連結実質赤字比率に係る赤字・黒字の構成分析!H$35,"▲", "-")), 2)), NA())</f>
        <v>#N/A</v>
      </c>
      <c r="G35" s="164">
        <f>IF(ROUND(VALUE(SUBSTITUTE(連結実質赤字比率に係る赤字・黒字の構成分析!H$35,"▲", "-")), 2) &gt;= 0, ABS(ROUND(VALUE(SUBSTITUTE(連結実質赤字比率に係る赤字・黒字の構成分析!H$35,"▲", "-")), 2)), NA())</f>
        <v>6.41</v>
      </c>
      <c r="H35" s="164" t="e">
        <f>IF(ROUND(VALUE(SUBSTITUTE(連結実質赤字比率に係る赤字・黒字の構成分析!I$35,"▲", "-")), 2) &lt; 0, ABS(ROUND(VALUE(SUBSTITUTE(連結実質赤字比率に係る赤字・黒字の構成分析!I$35,"▲", "-")), 2)), NA())</f>
        <v>#N/A</v>
      </c>
      <c r="I35" s="164">
        <f>IF(ROUND(VALUE(SUBSTITUTE(連結実質赤字比率に係る赤字・黒字の構成分析!I$35,"▲", "-")), 2) &gt;= 0, ABS(ROUND(VALUE(SUBSTITUTE(連結実質赤字比率に係る赤字・黒字の構成分析!I$35,"▲", "-")), 2)), NA())</f>
        <v>5.99</v>
      </c>
      <c r="J35" s="164" t="e">
        <f>IF(ROUND(VALUE(SUBSTITUTE(連結実質赤字比率に係る赤字・黒字の構成分析!J$35,"▲", "-")), 2) &lt; 0, ABS(ROUND(VALUE(SUBSTITUTE(連結実質赤字比率に係る赤字・黒字の構成分析!J$35,"▲", "-")), 2)), NA())</f>
        <v>#N/A</v>
      </c>
      <c r="K35" s="164">
        <f>IF(ROUND(VALUE(SUBSTITUTE(連結実質赤字比率に係る赤字・黒字の構成分析!J$35,"▲", "-")), 2) &gt;= 0, ABS(ROUND(VALUE(SUBSTITUTE(連結実質赤字比率に係る赤字・黒字の構成分析!J$35,"▲", "-")), 2)), NA())</f>
        <v>10.58</v>
      </c>
    </row>
    <row r="36" spans="1:16" x14ac:dyDescent="0.15">
      <c r="A36" s="164" t="str">
        <f>IF(連結実質赤字比率に係る赤字・黒字の構成分析!C$34="",NA(),連結実質赤字比率に係る赤字・黒字の構成分析!C$34)</f>
        <v>御代田小沼水道事業会計</v>
      </c>
      <c r="B36" s="164" t="e">
        <f>IF(ROUND(VALUE(SUBSTITUTE(連結実質赤字比率に係る赤字・黒字の構成分析!F$34,"▲", "-")), 2) &lt; 0, ABS(ROUND(VALUE(SUBSTITUTE(連結実質赤字比率に係る赤字・黒字の構成分析!F$34,"▲", "-")), 2)), NA())</f>
        <v>#N/A</v>
      </c>
      <c r="C36" s="164">
        <f>IF(ROUND(VALUE(SUBSTITUTE(連結実質赤字比率に係る赤字・黒字の構成分析!F$34,"▲", "-")), 2) &gt;= 0, ABS(ROUND(VALUE(SUBSTITUTE(連結実質赤字比率に係る赤字・黒字の構成分析!F$34,"▲", "-")), 2)), NA())</f>
        <v>21.9</v>
      </c>
      <c r="D36" s="164" t="e">
        <f>IF(ROUND(VALUE(SUBSTITUTE(連結実質赤字比率に係る赤字・黒字の構成分析!G$34,"▲", "-")), 2) &lt; 0, ABS(ROUND(VALUE(SUBSTITUTE(連結実質赤字比率に係る赤字・黒字の構成分析!G$34,"▲", "-")), 2)), NA())</f>
        <v>#N/A</v>
      </c>
      <c r="E36" s="164">
        <f>IF(ROUND(VALUE(SUBSTITUTE(連結実質赤字比率に係る赤字・黒字の構成分析!G$34,"▲", "-")), 2) &gt;= 0, ABS(ROUND(VALUE(SUBSTITUTE(連結実質赤字比率に係る赤字・黒字の構成分析!G$34,"▲", "-")), 2)), NA())</f>
        <v>21.68</v>
      </c>
      <c r="F36" s="164" t="e">
        <f>IF(ROUND(VALUE(SUBSTITUTE(連結実質赤字比率に係る赤字・黒字の構成分析!H$34,"▲", "-")), 2) &lt; 0, ABS(ROUND(VALUE(SUBSTITUTE(連結実質赤字比率に係る赤字・黒字の構成分析!H$34,"▲", "-")), 2)), NA())</f>
        <v>#N/A</v>
      </c>
      <c r="G36" s="164">
        <f>IF(ROUND(VALUE(SUBSTITUTE(連結実質赤字比率に係る赤字・黒字の構成分析!H$34,"▲", "-")), 2) &gt;= 0, ABS(ROUND(VALUE(SUBSTITUTE(連結実質赤字比率に係る赤字・黒字の構成分析!H$34,"▲", "-")), 2)), NA())</f>
        <v>22.08</v>
      </c>
      <c r="H36" s="164" t="e">
        <f>IF(ROUND(VALUE(SUBSTITUTE(連結実質赤字比率に係る赤字・黒字の構成分析!I$34,"▲", "-")), 2) &lt; 0, ABS(ROUND(VALUE(SUBSTITUTE(連結実質赤字比率に係る赤字・黒字の構成分析!I$34,"▲", "-")), 2)), NA())</f>
        <v>#N/A</v>
      </c>
      <c r="I36" s="164">
        <f>IF(ROUND(VALUE(SUBSTITUTE(連結実質赤字比率に係る赤字・黒字の構成分析!I$34,"▲", "-")), 2) &gt;= 0, ABS(ROUND(VALUE(SUBSTITUTE(連結実質赤字比率に係る赤字・黒字の構成分析!I$34,"▲", "-")), 2)), NA())</f>
        <v>20.78</v>
      </c>
      <c r="J36" s="164" t="e">
        <f>IF(ROUND(VALUE(SUBSTITUTE(連結実質赤字比率に係る赤字・黒字の構成分析!J$34,"▲", "-")), 2) &lt; 0, ABS(ROUND(VALUE(SUBSTITUTE(連結実質赤字比率に係る赤字・黒字の構成分析!J$34,"▲", "-")), 2)), NA())</f>
        <v>#N/A</v>
      </c>
      <c r="K36" s="164">
        <f>IF(ROUND(VALUE(SUBSTITUTE(連結実質赤字比率に係る赤字・黒字の構成分析!J$34,"▲", "-")), 2) &gt;= 0, ABS(ROUND(VALUE(SUBSTITUTE(連結実質赤字比率に係る赤字・黒字の構成分析!J$34,"▲", "-")), 2)), NA())</f>
        <v>19.899999999999999</v>
      </c>
    </row>
    <row r="39" spans="1:16" x14ac:dyDescent="0.15">
      <c r="A39" s="137" t="s">
        <v>60</v>
      </c>
    </row>
    <row r="40" spans="1:16" x14ac:dyDescent="0.15">
      <c r="A40" s="165"/>
      <c r="B40" s="165" t="str">
        <f>'実質公債費比率（分子）の構造'!K$44</f>
        <v>H29</v>
      </c>
      <c r="C40" s="165"/>
      <c r="D40" s="165"/>
      <c r="E40" s="165" t="str">
        <f>'実質公債費比率（分子）の構造'!L$44</f>
        <v>H30</v>
      </c>
      <c r="F40" s="165"/>
      <c r="G40" s="165"/>
      <c r="H40" s="165" t="str">
        <f>'実質公債費比率（分子）の構造'!M$44</f>
        <v>R01</v>
      </c>
      <c r="I40" s="165"/>
      <c r="J40" s="165"/>
      <c r="K40" s="165" t="str">
        <f>'実質公債費比率（分子）の構造'!N$44</f>
        <v>R02</v>
      </c>
      <c r="L40" s="165"/>
      <c r="M40" s="165"/>
      <c r="N40" s="165" t="str">
        <f>'実質公債費比率（分子）の構造'!O$44</f>
        <v>R03</v>
      </c>
      <c r="O40" s="165"/>
      <c r="P40" s="165"/>
    </row>
    <row r="41" spans="1:16" x14ac:dyDescent="0.15">
      <c r="A41" s="165"/>
      <c r="B41" s="165" t="s">
        <v>61</v>
      </c>
      <c r="C41" s="165"/>
      <c r="D41" s="165" t="s">
        <v>62</v>
      </c>
      <c r="E41" s="165" t="s">
        <v>61</v>
      </c>
      <c r="F41" s="165"/>
      <c r="G41" s="165" t="s">
        <v>62</v>
      </c>
      <c r="H41" s="165" t="s">
        <v>61</v>
      </c>
      <c r="I41" s="165"/>
      <c r="J41" s="165" t="s">
        <v>62</v>
      </c>
      <c r="K41" s="165" t="s">
        <v>61</v>
      </c>
      <c r="L41" s="165"/>
      <c r="M41" s="165" t="s">
        <v>62</v>
      </c>
      <c r="N41" s="165" t="s">
        <v>61</v>
      </c>
      <c r="O41" s="165"/>
      <c r="P41" s="165" t="s">
        <v>62</v>
      </c>
    </row>
    <row r="42" spans="1:16" x14ac:dyDescent="0.15">
      <c r="A42" s="165" t="s">
        <v>63</v>
      </c>
      <c r="B42" s="165"/>
      <c r="C42" s="165"/>
      <c r="D42" s="165">
        <f>'実質公債費比率（分子）の構造'!K$52</f>
        <v>763</v>
      </c>
      <c r="E42" s="165"/>
      <c r="F42" s="165"/>
      <c r="G42" s="165">
        <f>'実質公債費比率（分子）の構造'!L$52</f>
        <v>746</v>
      </c>
      <c r="H42" s="165"/>
      <c r="I42" s="165"/>
      <c r="J42" s="165">
        <f>'実質公債費比率（分子）の構造'!M$52</f>
        <v>732</v>
      </c>
      <c r="K42" s="165"/>
      <c r="L42" s="165"/>
      <c r="M42" s="165">
        <f>'実質公債費比率（分子）の構造'!N$52</f>
        <v>717</v>
      </c>
      <c r="N42" s="165"/>
      <c r="O42" s="165"/>
      <c r="P42" s="165">
        <f>'実質公債費比率（分子）の構造'!O$52</f>
        <v>727</v>
      </c>
    </row>
    <row r="43" spans="1:16" x14ac:dyDescent="0.15">
      <c r="A43" s="165" t="s">
        <v>64</v>
      </c>
      <c r="B43" s="165" t="str">
        <f>'実質公債費比率（分子）の構造'!K$51</f>
        <v>-</v>
      </c>
      <c r="C43" s="165"/>
      <c r="D43" s="165"/>
      <c r="E43" s="165" t="str">
        <f>'実質公債費比率（分子）の構造'!L$51</f>
        <v>-</v>
      </c>
      <c r="F43" s="165"/>
      <c r="G43" s="165"/>
      <c r="H43" s="165" t="str">
        <f>'実質公債費比率（分子）の構造'!M$51</f>
        <v>-</v>
      </c>
      <c r="I43" s="165"/>
      <c r="J43" s="165"/>
      <c r="K43" s="165" t="str">
        <f>'実質公債費比率（分子）の構造'!N$51</f>
        <v>-</v>
      </c>
      <c r="L43" s="165"/>
      <c r="M43" s="165"/>
      <c r="N43" s="165" t="str">
        <f>'実質公債費比率（分子）の構造'!O$51</f>
        <v>-</v>
      </c>
      <c r="O43" s="165"/>
      <c r="P43" s="165"/>
    </row>
    <row r="44" spans="1:16" x14ac:dyDescent="0.15">
      <c r="A44" s="165" t="s">
        <v>65</v>
      </c>
      <c r="B44" s="165">
        <f>'実質公債費比率（分子）の構造'!K$50</f>
        <v>0</v>
      </c>
      <c r="C44" s="165"/>
      <c r="D44" s="165"/>
      <c r="E44" s="165">
        <f>'実質公債費比率（分子）の構造'!L$50</f>
        <v>0</v>
      </c>
      <c r="F44" s="165"/>
      <c r="G44" s="165"/>
      <c r="H44" s="165">
        <f>'実質公債費比率（分子）の構造'!M$50</f>
        <v>1</v>
      </c>
      <c r="I44" s="165"/>
      <c r="J44" s="165"/>
      <c r="K44" s="165">
        <f>'実質公債費比率（分子）の構造'!N$50</f>
        <v>0</v>
      </c>
      <c r="L44" s="165"/>
      <c r="M44" s="165"/>
      <c r="N44" s="165">
        <f>'実質公債費比率（分子）の構造'!O$50</f>
        <v>0</v>
      </c>
      <c r="O44" s="165"/>
      <c r="P44" s="165"/>
    </row>
    <row r="45" spans="1:16" x14ac:dyDescent="0.15">
      <c r="A45" s="165" t="s">
        <v>66</v>
      </c>
      <c r="B45" s="165">
        <f>'実質公債費比率（分子）の構造'!K$49</f>
        <v>36</v>
      </c>
      <c r="C45" s="165"/>
      <c r="D45" s="165"/>
      <c r="E45" s="165">
        <f>'実質公債費比率（分子）の構造'!L$49</f>
        <v>35</v>
      </c>
      <c r="F45" s="165"/>
      <c r="G45" s="165"/>
      <c r="H45" s="165">
        <f>'実質公債費比率（分子）の構造'!M$49</f>
        <v>28</v>
      </c>
      <c r="I45" s="165"/>
      <c r="J45" s="165"/>
      <c r="K45" s="165">
        <f>'実質公債費比率（分子）の構造'!N$49</f>
        <v>36</v>
      </c>
      <c r="L45" s="165"/>
      <c r="M45" s="165"/>
      <c r="N45" s="165">
        <f>'実質公債費比率（分子）の構造'!O$49</f>
        <v>19</v>
      </c>
      <c r="O45" s="165"/>
      <c r="P45" s="165"/>
    </row>
    <row r="46" spans="1:16" x14ac:dyDescent="0.15">
      <c r="A46" s="165" t="s">
        <v>67</v>
      </c>
      <c r="B46" s="165">
        <f>'実質公債費比率（分子）の構造'!K$48</f>
        <v>226</v>
      </c>
      <c r="C46" s="165"/>
      <c r="D46" s="165"/>
      <c r="E46" s="165">
        <f>'実質公債費比率（分子）の構造'!L$48</f>
        <v>272</v>
      </c>
      <c r="F46" s="165"/>
      <c r="G46" s="165"/>
      <c r="H46" s="165">
        <f>'実質公債費比率（分子）の構造'!M$48</f>
        <v>234</v>
      </c>
      <c r="I46" s="165"/>
      <c r="J46" s="165"/>
      <c r="K46" s="165">
        <f>'実質公債費比率（分子）の構造'!N$48</f>
        <v>189</v>
      </c>
      <c r="L46" s="165"/>
      <c r="M46" s="165"/>
      <c r="N46" s="165">
        <f>'実質公債費比率（分子）の構造'!O$48</f>
        <v>220</v>
      </c>
      <c r="O46" s="165"/>
      <c r="P46" s="165"/>
    </row>
    <row r="47" spans="1:16" x14ac:dyDescent="0.15">
      <c r="A47" s="165" t="s">
        <v>68</v>
      </c>
      <c r="B47" s="165" t="str">
        <f>'実質公債費比率（分子）の構造'!K$47</f>
        <v>-</v>
      </c>
      <c r="C47" s="165"/>
      <c r="D47" s="165"/>
      <c r="E47" s="165" t="str">
        <f>'実質公債費比率（分子）の構造'!L$47</f>
        <v>-</v>
      </c>
      <c r="F47" s="165"/>
      <c r="G47" s="165"/>
      <c r="H47" s="165" t="str">
        <f>'実質公債費比率（分子）の構造'!M$47</f>
        <v>-</v>
      </c>
      <c r="I47" s="165"/>
      <c r="J47" s="165"/>
      <c r="K47" s="165" t="str">
        <f>'実質公債費比率（分子）の構造'!N$47</f>
        <v>-</v>
      </c>
      <c r="L47" s="165"/>
      <c r="M47" s="165"/>
      <c r="N47" s="165" t="str">
        <f>'実質公債費比率（分子）の構造'!O$47</f>
        <v>-</v>
      </c>
      <c r="O47" s="165"/>
      <c r="P47" s="165"/>
    </row>
    <row r="48" spans="1:16" x14ac:dyDescent="0.15">
      <c r="A48" s="165" t="s">
        <v>69</v>
      </c>
      <c r="B48" s="165" t="str">
        <f>'実質公債費比率（分子）の構造'!K$46</f>
        <v>-</v>
      </c>
      <c r="C48" s="165"/>
      <c r="D48" s="165"/>
      <c r="E48" s="165" t="str">
        <f>'実質公債費比率（分子）の構造'!L$46</f>
        <v>-</v>
      </c>
      <c r="F48" s="165"/>
      <c r="G48" s="165"/>
      <c r="H48" s="165" t="str">
        <f>'実質公債費比率（分子）の構造'!M$46</f>
        <v>-</v>
      </c>
      <c r="I48" s="165"/>
      <c r="J48" s="165"/>
      <c r="K48" s="165" t="str">
        <f>'実質公債費比率（分子）の構造'!N$46</f>
        <v>-</v>
      </c>
      <c r="L48" s="165"/>
      <c r="M48" s="165"/>
      <c r="N48" s="165" t="str">
        <f>'実質公債費比率（分子）の構造'!O$46</f>
        <v>-</v>
      </c>
      <c r="O48" s="165"/>
      <c r="P48" s="165"/>
    </row>
    <row r="49" spans="1:16" x14ac:dyDescent="0.15">
      <c r="A49" s="165" t="s">
        <v>70</v>
      </c>
      <c r="B49" s="165">
        <f>'実質公債費比率（分子）の構造'!K$45</f>
        <v>928</v>
      </c>
      <c r="C49" s="165"/>
      <c r="D49" s="165"/>
      <c r="E49" s="165">
        <f>'実質公債費比率（分子）の構造'!L$45</f>
        <v>931</v>
      </c>
      <c r="F49" s="165"/>
      <c r="G49" s="165"/>
      <c r="H49" s="165">
        <f>'実質公債費比率（分子）の構造'!M$45</f>
        <v>899</v>
      </c>
      <c r="I49" s="165"/>
      <c r="J49" s="165"/>
      <c r="K49" s="165">
        <f>'実質公債費比率（分子）の構造'!N$45</f>
        <v>870</v>
      </c>
      <c r="L49" s="165"/>
      <c r="M49" s="165"/>
      <c r="N49" s="165">
        <f>'実質公債費比率（分子）の構造'!O$45</f>
        <v>945</v>
      </c>
      <c r="O49" s="165"/>
      <c r="P49" s="165"/>
    </row>
    <row r="50" spans="1:16" x14ac:dyDescent="0.15">
      <c r="A50" s="165" t="s">
        <v>71</v>
      </c>
      <c r="B50" s="165" t="e">
        <f>NA()</f>
        <v>#N/A</v>
      </c>
      <c r="C50" s="165">
        <f>IF(ISNUMBER('実質公債費比率（分子）の構造'!K$53),'実質公債費比率（分子）の構造'!K$53,NA())</f>
        <v>427</v>
      </c>
      <c r="D50" s="165" t="e">
        <f>NA()</f>
        <v>#N/A</v>
      </c>
      <c r="E50" s="165" t="e">
        <f>NA()</f>
        <v>#N/A</v>
      </c>
      <c r="F50" s="165">
        <f>IF(ISNUMBER('実質公債費比率（分子）の構造'!L$53),'実質公債費比率（分子）の構造'!L$53,NA())</f>
        <v>492</v>
      </c>
      <c r="G50" s="165" t="e">
        <f>NA()</f>
        <v>#N/A</v>
      </c>
      <c r="H50" s="165" t="e">
        <f>NA()</f>
        <v>#N/A</v>
      </c>
      <c r="I50" s="165">
        <f>IF(ISNUMBER('実質公債費比率（分子）の構造'!M$53),'実質公債費比率（分子）の構造'!M$53,NA())</f>
        <v>430</v>
      </c>
      <c r="J50" s="165" t="e">
        <f>NA()</f>
        <v>#N/A</v>
      </c>
      <c r="K50" s="165" t="e">
        <f>NA()</f>
        <v>#N/A</v>
      </c>
      <c r="L50" s="165">
        <f>IF(ISNUMBER('実質公債費比率（分子）の構造'!N$53),'実質公債費比率（分子）の構造'!N$53,NA())</f>
        <v>378</v>
      </c>
      <c r="M50" s="165" t="e">
        <f>NA()</f>
        <v>#N/A</v>
      </c>
      <c r="N50" s="165" t="e">
        <f>NA()</f>
        <v>#N/A</v>
      </c>
      <c r="O50" s="165">
        <f>IF(ISNUMBER('実質公債費比率（分子）の構造'!O$53),'実質公債費比率（分子）の構造'!O$53,NA())</f>
        <v>457</v>
      </c>
      <c r="P50" s="165" t="e">
        <f>NA()</f>
        <v>#N/A</v>
      </c>
    </row>
    <row r="53" spans="1:16" x14ac:dyDescent="0.15">
      <c r="A53" s="137" t="s">
        <v>72</v>
      </c>
    </row>
    <row r="54" spans="1:16" x14ac:dyDescent="0.15">
      <c r="A54" s="164"/>
      <c r="B54" s="164" t="str">
        <f>'将来負担比率（分子）の構造'!I$40</f>
        <v>H29</v>
      </c>
      <c r="C54" s="164"/>
      <c r="D54" s="164"/>
      <c r="E54" s="164" t="str">
        <f>'将来負担比率（分子）の構造'!J$40</f>
        <v>H30</v>
      </c>
      <c r="F54" s="164"/>
      <c r="G54" s="164"/>
      <c r="H54" s="164" t="str">
        <f>'将来負担比率（分子）の構造'!K$40</f>
        <v>R01</v>
      </c>
      <c r="I54" s="164"/>
      <c r="J54" s="164"/>
      <c r="K54" s="164" t="str">
        <f>'将来負担比率（分子）の構造'!L$40</f>
        <v>R02</v>
      </c>
      <c r="L54" s="164"/>
      <c r="M54" s="164"/>
      <c r="N54" s="164" t="str">
        <f>'将来負担比率（分子）の構造'!M$40</f>
        <v>R03</v>
      </c>
      <c r="O54" s="164"/>
      <c r="P54" s="164"/>
    </row>
    <row r="55" spans="1:16" x14ac:dyDescent="0.15">
      <c r="A55" s="164"/>
      <c r="B55" s="164" t="s">
        <v>73</v>
      </c>
      <c r="C55" s="164"/>
      <c r="D55" s="164" t="s">
        <v>74</v>
      </c>
      <c r="E55" s="164" t="s">
        <v>73</v>
      </c>
      <c r="F55" s="164"/>
      <c r="G55" s="164" t="s">
        <v>74</v>
      </c>
      <c r="H55" s="164" t="s">
        <v>73</v>
      </c>
      <c r="I55" s="164"/>
      <c r="J55" s="164" t="s">
        <v>74</v>
      </c>
      <c r="K55" s="164" t="s">
        <v>73</v>
      </c>
      <c r="L55" s="164"/>
      <c r="M55" s="164" t="s">
        <v>74</v>
      </c>
      <c r="N55" s="164" t="s">
        <v>73</v>
      </c>
      <c r="O55" s="164"/>
      <c r="P55" s="164" t="s">
        <v>74</v>
      </c>
    </row>
    <row r="56" spans="1:16" x14ac:dyDescent="0.15">
      <c r="A56" s="164" t="s">
        <v>43</v>
      </c>
      <c r="B56" s="164"/>
      <c r="C56" s="164"/>
      <c r="D56" s="164">
        <f>'将来負担比率（分子）の構造'!I$52</f>
        <v>7628</v>
      </c>
      <c r="E56" s="164"/>
      <c r="F56" s="164"/>
      <c r="G56" s="164">
        <f>'将来負担比率（分子）の構造'!J$52</f>
        <v>7610</v>
      </c>
      <c r="H56" s="164"/>
      <c r="I56" s="164"/>
      <c r="J56" s="164">
        <f>'将来負担比率（分子）の構造'!K$52</f>
        <v>7542</v>
      </c>
      <c r="K56" s="164"/>
      <c r="L56" s="164"/>
      <c r="M56" s="164">
        <f>'将来負担比率（分子）の構造'!L$52</f>
        <v>7439</v>
      </c>
      <c r="N56" s="164"/>
      <c r="O56" s="164"/>
      <c r="P56" s="164">
        <f>'将来負担比率（分子）の構造'!M$52</f>
        <v>7269</v>
      </c>
    </row>
    <row r="57" spans="1:16" x14ac:dyDescent="0.15">
      <c r="A57" s="164" t="s">
        <v>42</v>
      </c>
      <c r="B57" s="164"/>
      <c r="C57" s="164"/>
      <c r="D57" s="164">
        <f>'将来負担比率（分子）の構造'!I$51</f>
        <v>1817</v>
      </c>
      <c r="E57" s="164"/>
      <c r="F57" s="164"/>
      <c r="G57" s="164">
        <f>'将来負担比率（分子）の構造'!J$51</f>
        <v>1698</v>
      </c>
      <c r="H57" s="164"/>
      <c r="I57" s="164"/>
      <c r="J57" s="164">
        <f>'将来負担比率（分子）の構造'!K$51</f>
        <v>1614</v>
      </c>
      <c r="K57" s="164"/>
      <c r="L57" s="164"/>
      <c r="M57" s="164">
        <f>'将来負担比率（分子）の構造'!L$51</f>
        <v>1870</v>
      </c>
      <c r="N57" s="164"/>
      <c r="O57" s="164"/>
      <c r="P57" s="164">
        <f>'将来負担比率（分子）の構造'!M$51</f>
        <v>1751</v>
      </c>
    </row>
    <row r="58" spans="1:16" x14ac:dyDescent="0.15">
      <c r="A58" s="164" t="s">
        <v>41</v>
      </c>
      <c r="B58" s="164"/>
      <c r="C58" s="164"/>
      <c r="D58" s="164">
        <f>'将来負担比率（分子）の構造'!I$50</f>
        <v>4357</v>
      </c>
      <c r="E58" s="164"/>
      <c r="F58" s="164"/>
      <c r="G58" s="164">
        <f>'将来負担比率（分子）の構造'!J$50</f>
        <v>4477</v>
      </c>
      <c r="H58" s="164"/>
      <c r="I58" s="164"/>
      <c r="J58" s="164">
        <f>'将来負担比率（分子）の構造'!K$50</f>
        <v>4632</v>
      </c>
      <c r="K58" s="164"/>
      <c r="L58" s="164"/>
      <c r="M58" s="164">
        <f>'将来負担比率（分子）の構造'!L$50</f>
        <v>4288</v>
      </c>
      <c r="N58" s="164"/>
      <c r="O58" s="164"/>
      <c r="P58" s="164">
        <f>'将来負担比率（分子）の構造'!M$50</f>
        <v>4838</v>
      </c>
    </row>
    <row r="59" spans="1:16" x14ac:dyDescent="0.15">
      <c r="A59" s="164" t="s">
        <v>39</v>
      </c>
      <c r="B59" s="164" t="str">
        <f>'将来負担比率（分子）の構造'!I$49</f>
        <v>-</v>
      </c>
      <c r="C59" s="164"/>
      <c r="D59" s="164"/>
      <c r="E59" s="164" t="str">
        <f>'将来負担比率（分子）の構造'!J$49</f>
        <v>-</v>
      </c>
      <c r="F59" s="164"/>
      <c r="G59" s="164"/>
      <c r="H59" s="164" t="str">
        <f>'将来負担比率（分子）の構造'!K$49</f>
        <v>-</v>
      </c>
      <c r="I59" s="164"/>
      <c r="J59" s="164"/>
      <c r="K59" s="164" t="str">
        <f>'将来負担比率（分子）の構造'!L$49</f>
        <v>-</v>
      </c>
      <c r="L59" s="164"/>
      <c r="M59" s="164"/>
      <c r="N59" s="164" t="str">
        <f>'将来負担比率（分子）の構造'!M$49</f>
        <v>-</v>
      </c>
      <c r="O59" s="164"/>
      <c r="P59" s="164"/>
    </row>
    <row r="60" spans="1:16" x14ac:dyDescent="0.15">
      <c r="A60" s="164" t="s">
        <v>38</v>
      </c>
      <c r="B60" s="164" t="str">
        <f>'将来負担比率（分子）の構造'!I$48</f>
        <v>-</v>
      </c>
      <c r="C60" s="164"/>
      <c r="D60" s="164"/>
      <c r="E60" s="164" t="str">
        <f>'将来負担比率（分子）の構造'!J$48</f>
        <v>-</v>
      </c>
      <c r="F60" s="164"/>
      <c r="G60" s="164"/>
      <c r="H60" s="164" t="str">
        <f>'将来負担比率（分子）の構造'!K$48</f>
        <v>-</v>
      </c>
      <c r="I60" s="164"/>
      <c r="J60" s="164"/>
      <c r="K60" s="164" t="str">
        <f>'将来負担比率（分子）の構造'!L$48</f>
        <v>-</v>
      </c>
      <c r="L60" s="164"/>
      <c r="M60" s="164"/>
      <c r="N60" s="164" t="str">
        <f>'将来負担比率（分子）の構造'!M$48</f>
        <v>-</v>
      </c>
      <c r="O60" s="164"/>
      <c r="P60" s="164"/>
    </row>
    <row r="61" spans="1:16" x14ac:dyDescent="0.15">
      <c r="A61" s="164" t="s">
        <v>36</v>
      </c>
      <c r="B61" s="164" t="str">
        <f>'将来負担比率（分子）の構造'!I$46</f>
        <v>-</v>
      </c>
      <c r="C61" s="164"/>
      <c r="D61" s="164"/>
      <c r="E61" s="164" t="str">
        <f>'将来負担比率（分子）の構造'!J$46</f>
        <v>-</v>
      </c>
      <c r="F61" s="164"/>
      <c r="G61" s="164"/>
      <c r="H61" s="164" t="str">
        <f>'将来負担比率（分子）の構造'!K$46</f>
        <v>-</v>
      </c>
      <c r="I61" s="164"/>
      <c r="J61" s="164"/>
      <c r="K61" s="164" t="str">
        <f>'将来負担比率（分子）の構造'!L$46</f>
        <v>-</v>
      </c>
      <c r="L61" s="164"/>
      <c r="M61" s="164"/>
      <c r="N61" s="164" t="str">
        <f>'将来負担比率（分子）の構造'!M$46</f>
        <v>-</v>
      </c>
      <c r="O61" s="164"/>
      <c r="P61" s="164"/>
    </row>
    <row r="62" spans="1:16" x14ac:dyDescent="0.15">
      <c r="A62" s="164" t="s">
        <v>35</v>
      </c>
      <c r="B62" s="164">
        <f>'将来負担比率（分子）の構造'!I$45</f>
        <v>622</v>
      </c>
      <c r="C62" s="164"/>
      <c r="D62" s="164"/>
      <c r="E62" s="164">
        <f>'将来負担比率（分子）の構造'!J$45</f>
        <v>613</v>
      </c>
      <c r="F62" s="164"/>
      <c r="G62" s="164"/>
      <c r="H62" s="164">
        <f>'将来負担比率（分子）の構造'!K$45</f>
        <v>673</v>
      </c>
      <c r="I62" s="164"/>
      <c r="J62" s="164"/>
      <c r="K62" s="164">
        <f>'将来負担比率（分子）の構造'!L$45</f>
        <v>723</v>
      </c>
      <c r="L62" s="164"/>
      <c r="M62" s="164"/>
      <c r="N62" s="164">
        <f>'将来負担比率（分子）の構造'!M$45</f>
        <v>709</v>
      </c>
      <c r="O62" s="164"/>
      <c r="P62" s="164"/>
    </row>
    <row r="63" spans="1:16" x14ac:dyDescent="0.15">
      <c r="A63" s="164" t="s">
        <v>34</v>
      </c>
      <c r="B63" s="164">
        <f>'将来負担比率（分子）の構造'!I$44</f>
        <v>206</v>
      </c>
      <c r="C63" s="164"/>
      <c r="D63" s="164"/>
      <c r="E63" s="164">
        <f>'将来負担比率（分子）の構造'!J$44</f>
        <v>167</v>
      </c>
      <c r="F63" s="164"/>
      <c r="G63" s="164"/>
      <c r="H63" s="164">
        <f>'将来負担比率（分子）の構造'!K$44</f>
        <v>321</v>
      </c>
      <c r="I63" s="164"/>
      <c r="J63" s="164"/>
      <c r="K63" s="164">
        <f>'将来負担比率（分子）の構造'!L$44</f>
        <v>401</v>
      </c>
      <c r="L63" s="164"/>
      <c r="M63" s="164"/>
      <c r="N63" s="164">
        <f>'将来負担比率（分子）の構造'!M$44</f>
        <v>380</v>
      </c>
      <c r="O63" s="164"/>
      <c r="P63" s="164"/>
    </row>
    <row r="64" spans="1:16" x14ac:dyDescent="0.15">
      <c r="A64" s="164" t="s">
        <v>33</v>
      </c>
      <c r="B64" s="164">
        <f>'将来負担比率（分子）の構造'!I$43</f>
        <v>3210</v>
      </c>
      <c r="C64" s="164"/>
      <c r="D64" s="164"/>
      <c r="E64" s="164">
        <f>'将来負担比率（分子）の構造'!J$43</f>
        <v>3204</v>
      </c>
      <c r="F64" s="164"/>
      <c r="G64" s="164"/>
      <c r="H64" s="164">
        <f>'将来負担比率（分子）の構造'!K$43</f>
        <v>3119</v>
      </c>
      <c r="I64" s="164"/>
      <c r="J64" s="164"/>
      <c r="K64" s="164">
        <f>'将来負担比率（分子）の構造'!L$43</f>
        <v>2754</v>
      </c>
      <c r="L64" s="164"/>
      <c r="M64" s="164"/>
      <c r="N64" s="164">
        <f>'将来負担比率（分子）の構造'!M$43</f>
        <v>2399</v>
      </c>
      <c r="O64" s="164"/>
      <c r="P64" s="164"/>
    </row>
    <row r="65" spans="1:16" x14ac:dyDescent="0.15">
      <c r="A65" s="164" t="s">
        <v>32</v>
      </c>
      <c r="B65" s="164" t="str">
        <f>'将来負担比率（分子）の構造'!I$42</f>
        <v>-</v>
      </c>
      <c r="C65" s="164"/>
      <c r="D65" s="164"/>
      <c r="E65" s="164" t="str">
        <f>'将来負担比率（分子）の構造'!J$42</f>
        <v>-</v>
      </c>
      <c r="F65" s="164"/>
      <c r="G65" s="164"/>
      <c r="H65" s="164" t="str">
        <f>'将来負担比率（分子）の構造'!K$42</f>
        <v>-</v>
      </c>
      <c r="I65" s="164"/>
      <c r="J65" s="164"/>
      <c r="K65" s="164" t="str">
        <f>'将来負担比率（分子）の構造'!L$42</f>
        <v>-</v>
      </c>
      <c r="L65" s="164"/>
      <c r="M65" s="164"/>
      <c r="N65" s="164" t="str">
        <f>'将来負担比率（分子）の構造'!M$42</f>
        <v>-</v>
      </c>
      <c r="O65" s="164"/>
      <c r="P65" s="164"/>
    </row>
    <row r="66" spans="1:16" x14ac:dyDescent="0.15">
      <c r="A66" s="164" t="s">
        <v>31</v>
      </c>
      <c r="B66" s="164">
        <f>'将来負担比率（分子）の構造'!I$41</f>
        <v>6364</v>
      </c>
      <c r="C66" s="164"/>
      <c r="D66" s="164"/>
      <c r="E66" s="164">
        <f>'将来負担比率（分子）の構造'!J$41</f>
        <v>6423</v>
      </c>
      <c r="F66" s="164"/>
      <c r="G66" s="164"/>
      <c r="H66" s="164">
        <f>'将来負担比率（分子）の構造'!K$41</f>
        <v>5992</v>
      </c>
      <c r="I66" s="164"/>
      <c r="J66" s="164"/>
      <c r="K66" s="164">
        <f>'将来負担比率（分子）の構造'!L$41</f>
        <v>5591</v>
      </c>
      <c r="L66" s="164"/>
      <c r="M66" s="164"/>
      <c r="N66" s="164">
        <f>'将来負担比率（分子）の構造'!M$41</f>
        <v>5171</v>
      </c>
      <c r="O66" s="164"/>
      <c r="P66" s="164"/>
    </row>
    <row r="67" spans="1:16" x14ac:dyDescent="0.15">
      <c r="A67" s="164" t="s">
        <v>75</v>
      </c>
      <c r="B67" s="164" t="e">
        <f>NA()</f>
        <v>#N/A</v>
      </c>
      <c r="C67" s="164">
        <f>IF(ISNUMBER('将来負担比率（分子）の構造'!I$53), IF('将来負担比率（分子）の構造'!I$53 &lt; 0, 0, '将来負担比率（分子）の構造'!I$53), NA())</f>
        <v>0</v>
      </c>
      <c r="D67" s="164" t="e">
        <f>NA()</f>
        <v>#N/A</v>
      </c>
      <c r="E67" s="164" t="e">
        <f>NA()</f>
        <v>#N/A</v>
      </c>
      <c r="F67" s="164">
        <f>IF(ISNUMBER('将来負担比率（分子）の構造'!J$53), IF('将来負担比率（分子）の構造'!J$53 &lt; 0, 0, '将来負担比率（分子）の構造'!J$53), NA())</f>
        <v>0</v>
      </c>
      <c r="G67" s="164" t="e">
        <f>NA()</f>
        <v>#N/A</v>
      </c>
      <c r="H67" s="164" t="e">
        <f>NA()</f>
        <v>#N/A</v>
      </c>
      <c r="I67" s="164">
        <f>IF(ISNUMBER('将来負担比率（分子）の構造'!K$53), IF('将来負担比率（分子）の構造'!K$53 &lt; 0, 0, '将来負担比率（分子）の構造'!K$53), NA())</f>
        <v>0</v>
      </c>
      <c r="J67" s="164" t="e">
        <f>NA()</f>
        <v>#N/A</v>
      </c>
      <c r="K67" s="164" t="e">
        <f>NA()</f>
        <v>#N/A</v>
      </c>
      <c r="L67" s="164">
        <f>IF(ISNUMBER('将来負担比率（分子）の構造'!L$53), IF('将来負担比率（分子）の構造'!L$53 &lt; 0, 0, '将来負担比率（分子）の構造'!L$53), NA())</f>
        <v>0</v>
      </c>
      <c r="M67" s="164" t="e">
        <f>NA()</f>
        <v>#N/A</v>
      </c>
      <c r="N67" s="164" t="e">
        <f>NA()</f>
        <v>#N/A</v>
      </c>
      <c r="O67" s="164">
        <f>IF(ISNUMBER('将来負担比率（分子）の構造'!M$53), IF('将来負担比率（分子）の構造'!M$53 &lt; 0, 0, '将来負担比率（分子）の構造'!M$53), NA())</f>
        <v>0</v>
      </c>
      <c r="P67" s="164" t="e">
        <f>NA()</f>
        <v>#N/A</v>
      </c>
    </row>
    <row r="70" spans="1:16" x14ac:dyDescent="0.15">
      <c r="A70" s="166" t="s">
        <v>76</v>
      </c>
      <c r="B70" s="166"/>
      <c r="C70" s="166"/>
      <c r="D70" s="166"/>
      <c r="E70" s="166"/>
      <c r="F70" s="166"/>
    </row>
    <row r="71" spans="1:16" x14ac:dyDescent="0.15">
      <c r="A71" s="167"/>
      <c r="B71" s="167" t="str">
        <f>基金残高に係る経年分析!F54</f>
        <v>R01</v>
      </c>
      <c r="C71" s="167" t="str">
        <f>基金残高に係る経年分析!G54</f>
        <v>R02</v>
      </c>
      <c r="D71" s="167" t="str">
        <f>基金残高に係る経年分析!H54</f>
        <v>R03</v>
      </c>
    </row>
    <row r="72" spans="1:16" x14ac:dyDescent="0.15">
      <c r="A72" s="167" t="s">
        <v>77</v>
      </c>
      <c r="B72" s="168">
        <f>基金残高に係る経年分析!F55</f>
        <v>2688</v>
      </c>
      <c r="C72" s="168">
        <f>基金残高に係る経年分析!G55</f>
        <v>2711</v>
      </c>
      <c r="D72" s="168">
        <f>基金残高に係る経年分析!H55</f>
        <v>2897</v>
      </c>
    </row>
    <row r="73" spans="1:16" x14ac:dyDescent="0.15">
      <c r="A73" s="167" t="s">
        <v>78</v>
      </c>
      <c r="B73" s="168">
        <f>基金残高に係る経年分析!F56</f>
        <v>341</v>
      </c>
      <c r="C73" s="168">
        <f>基金残高に係る経年分析!G56</f>
        <v>342</v>
      </c>
      <c r="D73" s="168">
        <f>基金残高に係る経年分析!H56</f>
        <v>429</v>
      </c>
    </row>
    <row r="74" spans="1:16" x14ac:dyDescent="0.15">
      <c r="A74" s="167" t="s">
        <v>79</v>
      </c>
      <c r="B74" s="168">
        <f>基金残高に係る経年分析!F57</f>
        <v>998</v>
      </c>
      <c r="C74" s="168">
        <f>基金残高に係る経年分析!G57</f>
        <v>986</v>
      </c>
      <c r="D74" s="168">
        <f>基金残高に係る経年分析!H57</f>
        <v>1278</v>
      </c>
    </row>
  </sheetData>
  <sheetProtection algorithmName="SHA-512" hashValue="+fKcrKPgiKoqmgcpgwq8SDwXafEvS3bvYGuTuwzKukchCq7a9nszNCOnA8rr1LRVqJDLXGoxU48vkFc2iSV6gQ==" saltValue="bSaIBha6u6XRwFykMkKJG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23C81-5491-444A-86B4-61074B1CD78D}">
  <sheetPr>
    <pageSetUpPr fitToPage="1"/>
  </sheetPr>
  <dimension ref="B1:EM50"/>
  <sheetViews>
    <sheetView showGridLines="0" workbookViewId="0"/>
  </sheetViews>
  <sheetFormatPr defaultColWidth="0" defaultRowHeight="11.25" customHeight="1" zeroHeight="1" x14ac:dyDescent="0.15"/>
  <cols>
    <col min="1" max="1" width="1.625" style="203" customWidth="1"/>
    <col min="2" max="2" width="2.375" style="203" customWidth="1"/>
    <col min="3" max="16" width="2.625" style="203" customWidth="1"/>
    <col min="17" max="17" width="2.375" style="203" customWidth="1"/>
    <col min="18" max="95" width="1.625" style="203" customWidth="1"/>
    <col min="96" max="133" width="1.625" style="209" customWidth="1"/>
    <col min="134" max="143" width="1.625" style="203" customWidth="1"/>
    <col min="144" max="16384" width="0" style="203" hidden="1"/>
  </cols>
  <sheetData>
    <row r="1" spans="2:143" ht="22.5" customHeight="1" thickBot="1" x14ac:dyDescent="0.2">
      <c r="B1" s="201"/>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c r="BE1" s="202"/>
      <c r="BF1" s="202"/>
      <c r="BG1" s="202"/>
      <c r="BH1" s="202"/>
      <c r="BI1" s="202"/>
      <c r="BJ1" s="202"/>
      <c r="BK1" s="202"/>
      <c r="BL1" s="202"/>
      <c r="BM1" s="202"/>
      <c r="BN1" s="202"/>
      <c r="BO1" s="202"/>
      <c r="BP1" s="202"/>
      <c r="BQ1" s="202"/>
      <c r="BR1" s="202"/>
      <c r="BS1" s="202"/>
      <c r="BT1" s="202"/>
      <c r="BU1" s="202"/>
      <c r="BV1" s="202"/>
      <c r="BW1" s="202"/>
      <c r="BX1" s="202"/>
      <c r="BY1" s="202"/>
      <c r="BZ1" s="202"/>
      <c r="CA1" s="202"/>
      <c r="CB1" s="202"/>
      <c r="CC1" s="202"/>
      <c r="CD1" s="202"/>
      <c r="CE1" s="202"/>
      <c r="CF1" s="202"/>
      <c r="CG1" s="202"/>
      <c r="CH1" s="202"/>
      <c r="CI1" s="202"/>
      <c r="CJ1" s="202"/>
      <c r="CK1" s="202"/>
      <c r="CL1" s="202"/>
      <c r="CM1" s="202"/>
      <c r="CN1" s="202"/>
      <c r="CO1" s="202"/>
      <c r="CP1" s="202"/>
      <c r="CQ1" s="202"/>
      <c r="CR1" s="202"/>
      <c r="CS1" s="202"/>
      <c r="CT1" s="202"/>
      <c r="CU1" s="202"/>
      <c r="CV1" s="202"/>
      <c r="CW1" s="202"/>
      <c r="CX1" s="202"/>
      <c r="CY1" s="202"/>
      <c r="CZ1" s="202"/>
      <c r="DA1" s="202"/>
      <c r="DB1" s="202"/>
      <c r="DC1" s="202"/>
      <c r="DD1" s="202"/>
      <c r="DE1" s="202"/>
      <c r="DF1" s="202"/>
      <c r="DG1" s="202"/>
      <c r="DH1" s="610" t="s">
        <v>220</v>
      </c>
      <c r="DI1" s="611"/>
      <c r="DJ1" s="611"/>
      <c r="DK1" s="611"/>
      <c r="DL1" s="611"/>
      <c r="DM1" s="611"/>
      <c r="DN1" s="612"/>
      <c r="DO1" s="203"/>
      <c r="DP1" s="610" t="s">
        <v>221</v>
      </c>
      <c r="DQ1" s="611"/>
      <c r="DR1" s="611"/>
      <c r="DS1" s="611"/>
      <c r="DT1" s="611"/>
      <c r="DU1" s="611"/>
      <c r="DV1" s="611"/>
      <c r="DW1" s="611"/>
      <c r="DX1" s="611"/>
      <c r="DY1" s="611"/>
      <c r="DZ1" s="611"/>
      <c r="EA1" s="611"/>
      <c r="EB1" s="611"/>
      <c r="EC1" s="612"/>
      <c r="ED1" s="202"/>
      <c r="EE1" s="202"/>
      <c r="EF1" s="202"/>
      <c r="EG1" s="202"/>
      <c r="EH1" s="202"/>
      <c r="EI1" s="202"/>
      <c r="EJ1" s="202"/>
      <c r="EK1" s="202"/>
      <c r="EL1" s="202"/>
      <c r="EM1" s="202"/>
    </row>
    <row r="2" spans="2:143" ht="22.5" customHeight="1" x14ac:dyDescent="0.15">
      <c r="B2" s="204" t="s">
        <v>222</v>
      </c>
      <c r="R2" s="205"/>
      <c r="S2" s="205"/>
      <c r="T2" s="205"/>
      <c r="U2" s="205"/>
      <c r="V2" s="205"/>
      <c r="W2" s="205"/>
      <c r="X2" s="205"/>
      <c r="Y2" s="205"/>
      <c r="Z2" s="205"/>
      <c r="AA2" s="205"/>
      <c r="AB2" s="205"/>
      <c r="AC2" s="205"/>
      <c r="AE2" s="343"/>
      <c r="AF2" s="343"/>
      <c r="AG2" s="343"/>
      <c r="AH2" s="343"/>
      <c r="AI2" s="343"/>
      <c r="AJ2" s="205"/>
      <c r="AK2" s="205"/>
      <c r="AL2" s="205"/>
      <c r="AM2" s="205"/>
      <c r="AN2" s="205"/>
      <c r="AO2" s="205"/>
      <c r="AP2" s="205"/>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202"/>
      <c r="DK2" s="202"/>
      <c r="DL2" s="202"/>
      <c r="DM2" s="202"/>
      <c r="DN2" s="202"/>
      <c r="DO2" s="202"/>
      <c r="DP2" s="202"/>
      <c r="DQ2" s="202"/>
      <c r="DR2" s="202"/>
      <c r="DS2" s="202"/>
      <c r="DT2" s="202"/>
      <c r="DU2" s="202"/>
      <c r="DV2" s="202"/>
      <c r="DW2" s="202"/>
      <c r="DX2" s="202"/>
      <c r="DY2" s="202"/>
      <c r="DZ2" s="202"/>
      <c r="EA2" s="202"/>
      <c r="EB2" s="202"/>
      <c r="EC2" s="202"/>
    </row>
    <row r="3" spans="2:143" ht="11.25" customHeight="1" x14ac:dyDescent="0.15">
      <c r="B3" s="613" t="s">
        <v>223</v>
      </c>
      <c r="C3" s="614"/>
      <c r="D3" s="614"/>
      <c r="E3" s="614"/>
      <c r="F3" s="614"/>
      <c r="G3" s="614"/>
      <c r="H3" s="614"/>
      <c r="I3" s="614"/>
      <c r="J3" s="614"/>
      <c r="K3" s="614"/>
      <c r="L3" s="614"/>
      <c r="M3" s="614"/>
      <c r="N3" s="614"/>
      <c r="O3" s="614"/>
      <c r="P3" s="614"/>
      <c r="Q3" s="614"/>
      <c r="R3" s="614"/>
      <c r="S3" s="614"/>
      <c r="T3" s="614"/>
      <c r="U3" s="614"/>
      <c r="V3" s="614"/>
      <c r="W3" s="614"/>
      <c r="X3" s="614"/>
      <c r="Y3" s="614"/>
      <c r="Z3" s="614"/>
      <c r="AA3" s="614"/>
      <c r="AB3" s="614"/>
      <c r="AC3" s="614"/>
      <c r="AD3" s="614"/>
      <c r="AE3" s="614"/>
      <c r="AF3" s="614"/>
      <c r="AG3" s="614"/>
      <c r="AH3" s="614"/>
      <c r="AI3" s="614"/>
      <c r="AJ3" s="614"/>
      <c r="AK3" s="614"/>
      <c r="AL3" s="614"/>
      <c r="AM3" s="614"/>
      <c r="AN3" s="614"/>
      <c r="AO3" s="614"/>
      <c r="AP3" s="613" t="s">
        <v>224</v>
      </c>
      <c r="AQ3" s="614"/>
      <c r="AR3" s="614"/>
      <c r="AS3" s="614"/>
      <c r="AT3" s="614"/>
      <c r="AU3" s="614"/>
      <c r="AV3" s="614"/>
      <c r="AW3" s="614"/>
      <c r="AX3" s="614"/>
      <c r="AY3" s="614"/>
      <c r="AZ3" s="614"/>
      <c r="BA3" s="614"/>
      <c r="BB3" s="614"/>
      <c r="BC3" s="614"/>
      <c r="BD3" s="614"/>
      <c r="BE3" s="614"/>
      <c r="BF3" s="614"/>
      <c r="BG3" s="614"/>
      <c r="BH3" s="614"/>
      <c r="BI3" s="614"/>
      <c r="BJ3" s="614"/>
      <c r="BK3" s="614"/>
      <c r="BL3" s="614"/>
      <c r="BM3" s="614"/>
      <c r="BN3" s="614"/>
      <c r="BO3" s="614"/>
      <c r="BP3" s="614"/>
      <c r="BQ3" s="614"/>
      <c r="BR3" s="614"/>
      <c r="BS3" s="614"/>
      <c r="BT3" s="614"/>
      <c r="BU3" s="614"/>
      <c r="BV3" s="614"/>
      <c r="BW3" s="614"/>
      <c r="BX3" s="614"/>
      <c r="BY3" s="614"/>
      <c r="BZ3" s="614"/>
      <c r="CA3" s="614"/>
      <c r="CB3" s="615"/>
      <c r="CD3" s="613" t="s">
        <v>225</v>
      </c>
      <c r="CE3" s="614"/>
      <c r="CF3" s="614"/>
      <c r="CG3" s="614"/>
      <c r="CH3" s="614"/>
      <c r="CI3" s="614"/>
      <c r="CJ3" s="614"/>
      <c r="CK3" s="614"/>
      <c r="CL3" s="614"/>
      <c r="CM3" s="614"/>
      <c r="CN3" s="614"/>
      <c r="CO3" s="614"/>
      <c r="CP3" s="614"/>
      <c r="CQ3" s="614"/>
      <c r="CR3" s="614"/>
      <c r="CS3" s="614"/>
      <c r="CT3" s="614"/>
      <c r="CU3" s="614"/>
      <c r="CV3" s="614"/>
      <c r="CW3" s="614"/>
      <c r="CX3" s="614"/>
      <c r="CY3" s="614"/>
      <c r="CZ3" s="614"/>
      <c r="DA3" s="614"/>
      <c r="DB3" s="614"/>
      <c r="DC3" s="614"/>
      <c r="DD3" s="614"/>
      <c r="DE3" s="614"/>
      <c r="DF3" s="614"/>
      <c r="DG3" s="614"/>
      <c r="DH3" s="614"/>
      <c r="DI3" s="614"/>
      <c r="DJ3" s="614"/>
      <c r="DK3" s="614"/>
      <c r="DL3" s="614"/>
      <c r="DM3" s="614"/>
      <c r="DN3" s="614"/>
      <c r="DO3" s="614"/>
      <c r="DP3" s="614"/>
      <c r="DQ3" s="614"/>
      <c r="DR3" s="614"/>
      <c r="DS3" s="614"/>
      <c r="DT3" s="614"/>
      <c r="DU3" s="614"/>
      <c r="DV3" s="614"/>
      <c r="DW3" s="614"/>
      <c r="DX3" s="614"/>
      <c r="DY3" s="614"/>
      <c r="DZ3" s="614"/>
      <c r="EA3" s="614"/>
      <c r="EB3" s="614"/>
      <c r="EC3" s="615"/>
    </row>
    <row r="4" spans="2:143" ht="11.25" customHeight="1" x14ac:dyDescent="0.15">
      <c r="B4" s="613" t="s">
        <v>1</v>
      </c>
      <c r="C4" s="614"/>
      <c r="D4" s="614"/>
      <c r="E4" s="614"/>
      <c r="F4" s="614"/>
      <c r="G4" s="614"/>
      <c r="H4" s="614"/>
      <c r="I4" s="614"/>
      <c r="J4" s="614"/>
      <c r="K4" s="614"/>
      <c r="L4" s="614"/>
      <c r="M4" s="614"/>
      <c r="N4" s="614"/>
      <c r="O4" s="614"/>
      <c r="P4" s="614"/>
      <c r="Q4" s="615"/>
      <c r="R4" s="613" t="s">
        <v>226</v>
      </c>
      <c r="S4" s="614"/>
      <c r="T4" s="614"/>
      <c r="U4" s="614"/>
      <c r="V4" s="614"/>
      <c r="W4" s="614"/>
      <c r="X4" s="614"/>
      <c r="Y4" s="615"/>
      <c r="Z4" s="613" t="s">
        <v>227</v>
      </c>
      <c r="AA4" s="614"/>
      <c r="AB4" s="614"/>
      <c r="AC4" s="615"/>
      <c r="AD4" s="613" t="s">
        <v>228</v>
      </c>
      <c r="AE4" s="614"/>
      <c r="AF4" s="614"/>
      <c r="AG4" s="614"/>
      <c r="AH4" s="614"/>
      <c r="AI4" s="614"/>
      <c r="AJ4" s="614"/>
      <c r="AK4" s="615"/>
      <c r="AL4" s="613" t="s">
        <v>227</v>
      </c>
      <c r="AM4" s="614"/>
      <c r="AN4" s="614"/>
      <c r="AO4" s="615"/>
      <c r="AP4" s="616" t="s">
        <v>229</v>
      </c>
      <c r="AQ4" s="616"/>
      <c r="AR4" s="616"/>
      <c r="AS4" s="616"/>
      <c r="AT4" s="616"/>
      <c r="AU4" s="616"/>
      <c r="AV4" s="616"/>
      <c r="AW4" s="616"/>
      <c r="AX4" s="616"/>
      <c r="AY4" s="616"/>
      <c r="AZ4" s="616"/>
      <c r="BA4" s="616"/>
      <c r="BB4" s="616"/>
      <c r="BC4" s="616"/>
      <c r="BD4" s="616"/>
      <c r="BE4" s="616"/>
      <c r="BF4" s="616"/>
      <c r="BG4" s="616" t="s">
        <v>230</v>
      </c>
      <c r="BH4" s="616"/>
      <c r="BI4" s="616"/>
      <c r="BJ4" s="616"/>
      <c r="BK4" s="616"/>
      <c r="BL4" s="616"/>
      <c r="BM4" s="616"/>
      <c r="BN4" s="616"/>
      <c r="BO4" s="616" t="s">
        <v>227</v>
      </c>
      <c r="BP4" s="616"/>
      <c r="BQ4" s="616"/>
      <c r="BR4" s="616"/>
      <c r="BS4" s="616" t="s">
        <v>231</v>
      </c>
      <c r="BT4" s="616"/>
      <c r="BU4" s="616"/>
      <c r="BV4" s="616"/>
      <c r="BW4" s="616"/>
      <c r="BX4" s="616"/>
      <c r="BY4" s="616"/>
      <c r="BZ4" s="616"/>
      <c r="CA4" s="616"/>
      <c r="CB4" s="616"/>
      <c r="CD4" s="613" t="s">
        <v>232</v>
      </c>
      <c r="CE4" s="614"/>
      <c r="CF4" s="614"/>
      <c r="CG4" s="614"/>
      <c r="CH4" s="614"/>
      <c r="CI4" s="614"/>
      <c r="CJ4" s="614"/>
      <c r="CK4" s="614"/>
      <c r="CL4" s="614"/>
      <c r="CM4" s="614"/>
      <c r="CN4" s="614"/>
      <c r="CO4" s="614"/>
      <c r="CP4" s="614"/>
      <c r="CQ4" s="614"/>
      <c r="CR4" s="614"/>
      <c r="CS4" s="614"/>
      <c r="CT4" s="614"/>
      <c r="CU4" s="614"/>
      <c r="CV4" s="614"/>
      <c r="CW4" s="614"/>
      <c r="CX4" s="614"/>
      <c r="CY4" s="614"/>
      <c r="CZ4" s="614"/>
      <c r="DA4" s="614"/>
      <c r="DB4" s="614"/>
      <c r="DC4" s="614"/>
      <c r="DD4" s="614"/>
      <c r="DE4" s="614"/>
      <c r="DF4" s="614"/>
      <c r="DG4" s="614"/>
      <c r="DH4" s="614"/>
      <c r="DI4" s="614"/>
      <c r="DJ4" s="614"/>
      <c r="DK4" s="614"/>
      <c r="DL4" s="614"/>
      <c r="DM4" s="614"/>
      <c r="DN4" s="614"/>
      <c r="DO4" s="614"/>
      <c r="DP4" s="614"/>
      <c r="DQ4" s="614"/>
      <c r="DR4" s="614"/>
      <c r="DS4" s="614"/>
      <c r="DT4" s="614"/>
      <c r="DU4" s="614"/>
      <c r="DV4" s="614"/>
      <c r="DW4" s="614"/>
      <c r="DX4" s="614"/>
      <c r="DY4" s="614"/>
      <c r="DZ4" s="614"/>
      <c r="EA4" s="614"/>
      <c r="EB4" s="614"/>
      <c r="EC4" s="615"/>
    </row>
    <row r="5" spans="2:143" ht="11.25" customHeight="1" x14ac:dyDescent="0.15">
      <c r="B5" s="617" t="s">
        <v>233</v>
      </c>
      <c r="C5" s="618"/>
      <c r="D5" s="618"/>
      <c r="E5" s="618"/>
      <c r="F5" s="618"/>
      <c r="G5" s="618"/>
      <c r="H5" s="618"/>
      <c r="I5" s="618"/>
      <c r="J5" s="618"/>
      <c r="K5" s="618"/>
      <c r="L5" s="618"/>
      <c r="M5" s="618"/>
      <c r="N5" s="618"/>
      <c r="O5" s="618"/>
      <c r="P5" s="618"/>
      <c r="Q5" s="619"/>
      <c r="R5" s="620">
        <v>2380663</v>
      </c>
      <c r="S5" s="621"/>
      <c r="T5" s="621"/>
      <c r="U5" s="621"/>
      <c r="V5" s="621"/>
      <c r="W5" s="621"/>
      <c r="X5" s="621"/>
      <c r="Y5" s="622"/>
      <c r="Z5" s="623">
        <v>30.3</v>
      </c>
      <c r="AA5" s="623"/>
      <c r="AB5" s="623"/>
      <c r="AC5" s="623"/>
      <c r="AD5" s="624">
        <v>2264943</v>
      </c>
      <c r="AE5" s="624"/>
      <c r="AF5" s="624"/>
      <c r="AG5" s="624"/>
      <c r="AH5" s="624"/>
      <c r="AI5" s="624"/>
      <c r="AJ5" s="624"/>
      <c r="AK5" s="624"/>
      <c r="AL5" s="625">
        <v>52.2</v>
      </c>
      <c r="AM5" s="626"/>
      <c r="AN5" s="626"/>
      <c r="AO5" s="627"/>
      <c r="AP5" s="617" t="s">
        <v>234</v>
      </c>
      <c r="AQ5" s="618"/>
      <c r="AR5" s="618"/>
      <c r="AS5" s="618"/>
      <c r="AT5" s="618"/>
      <c r="AU5" s="618"/>
      <c r="AV5" s="618"/>
      <c r="AW5" s="618"/>
      <c r="AX5" s="618"/>
      <c r="AY5" s="618"/>
      <c r="AZ5" s="618"/>
      <c r="BA5" s="618"/>
      <c r="BB5" s="618"/>
      <c r="BC5" s="618"/>
      <c r="BD5" s="618"/>
      <c r="BE5" s="618"/>
      <c r="BF5" s="619"/>
      <c r="BG5" s="631">
        <v>2262603</v>
      </c>
      <c r="BH5" s="632"/>
      <c r="BI5" s="632"/>
      <c r="BJ5" s="632"/>
      <c r="BK5" s="632"/>
      <c r="BL5" s="632"/>
      <c r="BM5" s="632"/>
      <c r="BN5" s="633"/>
      <c r="BO5" s="634">
        <v>95</v>
      </c>
      <c r="BP5" s="634"/>
      <c r="BQ5" s="634"/>
      <c r="BR5" s="634"/>
      <c r="BS5" s="635">
        <v>8831</v>
      </c>
      <c r="BT5" s="635"/>
      <c r="BU5" s="635"/>
      <c r="BV5" s="635"/>
      <c r="BW5" s="635"/>
      <c r="BX5" s="635"/>
      <c r="BY5" s="635"/>
      <c r="BZ5" s="635"/>
      <c r="CA5" s="635"/>
      <c r="CB5" s="639"/>
      <c r="CD5" s="613" t="s">
        <v>229</v>
      </c>
      <c r="CE5" s="614"/>
      <c r="CF5" s="614"/>
      <c r="CG5" s="614"/>
      <c r="CH5" s="614"/>
      <c r="CI5" s="614"/>
      <c r="CJ5" s="614"/>
      <c r="CK5" s="614"/>
      <c r="CL5" s="614"/>
      <c r="CM5" s="614"/>
      <c r="CN5" s="614"/>
      <c r="CO5" s="614"/>
      <c r="CP5" s="614"/>
      <c r="CQ5" s="615"/>
      <c r="CR5" s="613" t="s">
        <v>235</v>
      </c>
      <c r="CS5" s="614"/>
      <c r="CT5" s="614"/>
      <c r="CU5" s="614"/>
      <c r="CV5" s="614"/>
      <c r="CW5" s="614"/>
      <c r="CX5" s="614"/>
      <c r="CY5" s="615"/>
      <c r="CZ5" s="613" t="s">
        <v>227</v>
      </c>
      <c r="DA5" s="614"/>
      <c r="DB5" s="614"/>
      <c r="DC5" s="615"/>
      <c r="DD5" s="613" t="s">
        <v>236</v>
      </c>
      <c r="DE5" s="614"/>
      <c r="DF5" s="614"/>
      <c r="DG5" s="614"/>
      <c r="DH5" s="614"/>
      <c r="DI5" s="614"/>
      <c r="DJ5" s="614"/>
      <c r="DK5" s="614"/>
      <c r="DL5" s="614"/>
      <c r="DM5" s="614"/>
      <c r="DN5" s="614"/>
      <c r="DO5" s="614"/>
      <c r="DP5" s="615"/>
      <c r="DQ5" s="613" t="s">
        <v>237</v>
      </c>
      <c r="DR5" s="614"/>
      <c r="DS5" s="614"/>
      <c r="DT5" s="614"/>
      <c r="DU5" s="614"/>
      <c r="DV5" s="614"/>
      <c r="DW5" s="614"/>
      <c r="DX5" s="614"/>
      <c r="DY5" s="614"/>
      <c r="DZ5" s="614"/>
      <c r="EA5" s="614"/>
      <c r="EB5" s="614"/>
      <c r="EC5" s="615"/>
    </row>
    <row r="6" spans="2:143" ht="11.25" customHeight="1" x14ac:dyDescent="0.15">
      <c r="B6" s="628" t="s">
        <v>238</v>
      </c>
      <c r="C6" s="629"/>
      <c r="D6" s="629"/>
      <c r="E6" s="629"/>
      <c r="F6" s="629"/>
      <c r="G6" s="629"/>
      <c r="H6" s="629"/>
      <c r="I6" s="629"/>
      <c r="J6" s="629"/>
      <c r="K6" s="629"/>
      <c r="L6" s="629"/>
      <c r="M6" s="629"/>
      <c r="N6" s="629"/>
      <c r="O6" s="629"/>
      <c r="P6" s="629"/>
      <c r="Q6" s="630"/>
      <c r="R6" s="631">
        <v>70256</v>
      </c>
      <c r="S6" s="632"/>
      <c r="T6" s="632"/>
      <c r="U6" s="632"/>
      <c r="V6" s="632"/>
      <c r="W6" s="632"/>
      <c r="X6" s="632"/>
      <c r="Y6" s="633"/>
      <c r="Z6" s="634">
        <v>0.9</v>
      </c>
      <c r="AA6" s="634"/>
      <c r="AB6" s="634"/>
      <c r="AC6" s="634"/>
      <c r="AD6" s="635">
        <v>70256</v>
      </c>
      <c r="AE6" s="635"/>
      <c r="AF6" s="635"/>
      <c r="AG6" s="635"/>
      <c r="AH6" s="635"/>
      <c r="AI6" s="635"/>
      <c r="AJ6" s="635"/>
      <c r="AK6" s="635"/>
      <c r="AL6" s="636">
        <v>1.6</v>
      </c>
      <c r="AM6" s="637"/>
      <c r="AN6" s="637"/>
      <c r="AO6" s="638"/>
      <c r="AP6" s="628" t="s">
        <v>239</v>
      </c>
      <c r="AQ6" s="629"/>
      <c r="AR6" s="629"/>
      <c r="AS6" s="629"/>
      <c r="AT6" s="629"/>
      <c r="AU6" s="629"/>
      <c r="AV6" s="629"/>
      <c r="AW6" s="629"/>
      <c r="AX6" s="629"/>
      <c r="AY6" s="629"/>
      <c r="AZ6" s="629"/>
      <c r="BA6" s="629"/>
      <c r="BB6" s="629"/>
      <c r="BC6" s="629"/>
      <c r="BD6" s="629"/>
      <c r="BE6" s="629"/>
      <c r="BF6" s="630"/>
      <c r="BG6" s="631">
        <v>2262603</v>
      </c>
      <c r="BH6" s="632"/>
      <c r="BI6" s="632"/>
      <c r="BJ6" s="632"/>
      <c r="BK6" s="632"/>
      <c r="BL6" s="632"/>
      <c r="BM6" s="632"/>
      <c r="BN6" s="633"/>
      <c r="BO6" s="634">
        <v>95</v>
      </c>
      <c r="BP6" s="634"/>
      <c r="BQ6" s="634"/>
      <c r="BR6" s="634"/>
      <c r="BS6" s="635">
        <v>8831</v>
      </c>
      <c r="BT6" s="635"/>
      <c r="BU6" s="635"/>
      <c r="BV6" s="635"/>
      <c r="BW6" s="635"/>
      <c r="BX6" s="635"/>
      <c r="BY6" s="635"/>
      <c r="BZ6" s="635"/>
      <c r="CA6" s="635"/>
      <c r="CB6" s="639"/>
      <c r="CD6" s="617" t="s">
        <v>240</v>
      </c>
      <c r="CE6" s="618"/>
      <c r="CF6" s="618"/>
      <c r="CG6" s="618"/>
      <c r="CH6" s="618"/>
      <c r="CI6" s="618"/>
      <c r="CJ6" s="618"/>
      <c r="CK6" s="618"/>
      <c r="CL6" s="618"/>
      <c r="CM6" s="618"/>
      <c r="CN6" s="618"/>
      <c r="CO6" s="618"/>
      <c r="CP6" s="618"/>
      <c r="CQ6" s="619"/>
      <c r="CR6" s="631">
        <v>86010</v>
      </c>
      <c r="CS6" s="632"/>
      <c r="CT6" s="632"/>
      <c r="CU6" s="632"/>
      <c r="CV6" s="632"/>
      <c r="CW6" s="632"/>
      <c r="CX6" s="632"/>
      <c r="CY6" s="633"/>
      <c r="CZ6" s="625">
        <v>1.2</v>
      </c>
      <c r="DA6" s="626"/>
      <c r="DB6" s="626"/>
      <c r="DC6" s="642"/>
      <c r="DD6" s="640" t="s">
        <v>129</v>
      </c>
      <c r="DE6" s="632"/>
      <c r="DF6" s="632"/>
      <c r="DG6" s="632"/>
      <c r="DH6" s="632"/>
      <c r="DI6" s="632"/>
      <c r="DJ6" s="632"/>
      <c r="DK6" s="632"/>
      <c r="DL6" s="632"/>
      <c r="DM6" s="632"/>
      <c r="DN6" s="632"/>
      <c r="DO6" s="632"/>
      <c r="DP6" s="633"/>
      <c r="DQ6" s="640">
        <v>86010</v>
      </c>
      <c r="DR6" s="632"/>
      <c r="DS6" s="632"/>
      <c r="DT6" s="632"/>
      <c r="DU6" s="632"/>
      <c r="DV6" s="632"/>
      <c r="DW6" s="632"/>
      <c r="DX6" s="632"/>
      <c r="DY6" s="632"/>
      <c r="DZ6" s="632"/>
      <c r="EA6" s="632"/>
      <c r="EB6" s="632"/>
      <c r="EC6" s="641"/>
    </row>
    <row r="7" spans="2:143" ht="11.25" customHeight="1" x14ac:dyDescent="0.15">
      <c r="B7" s="628" t="s">
        <v>241</v>
      </c>
      <c r="C7" s="629"/>
      <c r="D7" s="629"/>
      <c r="E7" s="629"/>
      <c r="F7" s="629"/>
      <c r="G7" s="629"/>
      <c r="H7" s="629"/>
      <c r="I7" s="629"/>
      <c r="J7" s="629"/>
      <c r="K7" s="629"/>
      <c r="L7" s="629"/>
      <c r="M7" s="629"/>
      <c r="N7" s="629"/>
      <c r="O7" s="629"/>
      <c r="P7" s="629"/>
      <c r="Q7" s="630"/>
      <c r="R7" s="631">
        <v>1411</v>
      </c>
      <c r="S7" s="632"/>
      <c r="T7" s="632"/>
      <c r="U7" s="632"/>
      <c r="V7" s="632"/>
      <c r="W7" s="632"/>
      <c r="X7" s="632"/>
      <c r="Y7" s="633"/>
      <c r="Z7" s="634">
        <v>0</v>
      </c>
      <c r="AA7" s="634"/>
      <c r="AB7" s="634"/>
      <c r="AC7" s="634"/>
      <c r="AD7" s="635">
        <v>1411</v>
      </c>
      <c r="AE7" s="635"/>
      <c r="AF7" s="635"/>
      <c r="AG7" s="635"/>
      <c r="AH7" s="635"/>
      <c r="AI7" s="635"/>
      <c r="AJ7" s="635"/>
      <c r="AK7" s="635"/>
      <c r="AL7" s="636">
        <v>0</v>
      </c>
      <c r="AM7" s="637"/>
      <c r="AN7" s="637"/>
      <c r="AO7" s="638"/>
      <c r="AP7" s="628" t="s">
        <v>242</v>
      </c>
      <c r="AQ7" s="629"/>
      <c r="AR7" s="629"/>
      <c r="AS7" s="629"/>
      <c r="AT7" s="629"/>
      <c r="AU7" s="629"/>
      <c r="AV7" s="629"/>
      <c r="AW7" s="629"/>
      <c r="AX7" s="629"/>
      <c r="AY7" s="629"/>
      <c r="AZ7" s="629"/>
      <c r="BA7" s="629"/>
      <c r="BB7" s="629"/>
      <c r="BC7" s="629"/>
      <c r="BD7" s="629"/>
      <c r="BE7" s="629"/>
      <c r="BF7" s="630"/>
      <c r="BG7" s="631">
        <v>928768</v>
      </c>
      <c r="BH7" s="632"/>
      <c r="BI7" s="632"/>
      <c r="BJ7" s="632"/>
      <c r="BK7" s="632"/>
      <c r="BL7" s="632"/>
      <c r="BM7" s="632"/>
      <c r="BN7" s="633"/>
      <c r="BO7" s="634">
        <v>39</v>
      </c>
      <c r="BP7" s="634"/>
      <c r="BQ7" s="634"/>
      <c r="BR7" s="634"/>
      <c r="BS7" s="635">
        <v>8831</v>
      </c>
      <c r="BT7" s="635"/>
      <c r="BU7" s="635"/>
      <c r="BV7" s="635"/>
      <c r="BW7" s="635"/>
      <c r="BX7" s="635"/>
      <c r="BY7" s="635"/>
      <c r="BZ7" s="635"/>
      <c r="CA7" s="635"/>
      <c r="CB7" s="639"/>
      <c r="CD7" s="628" t="s">
        <v>243</v>
      </c>
      <c r="CE7" s="629"/>
      <c r="CF7" s="629"/>
      <c r="CG7" s="629"/>
      <c r="CH7" s="629"/>
      <c r="CI7" s="629"/>
      <c r="CJ7" s="629"/>
      <c r="CK7" s="629"/>
      <c r="CL7" s="629"/>
      <c r="CM7" s="629"/>
      <c r="CN7" s="629"/>
      <c r="CO7" s="629"/>
      <c r="CP7" s="629"/>
      <c r="CQ7" s="630"/>
      <c r="CR7" s="631">
        <v>1343706</v>
      </c>
      <c r="CS7" s="632"/>
      <c r="CT7" s="632"/>
      <c r="CU7" s="632"/>
      <c r="CV7" s="632"/>
      <c r="CW7" s="632"/>
      <c r="CX7" s="632"/>
      <c r="CY7" s="633"/>
      <c r="CZ7" s="634">
        <v>18.3</v>
      </c>
      <c r="DA7" s="634"/>
      <c r="DB7" s="634"/>
      <c r="DC7" s="634"/>
      <c r="DD7" s="640">
        <v>16643</v>
      </c>
      <c r="DE7" s="632"/>
      <c r="DF7" s="632"/>
      <c r="DG7" s="632"/>
      <c r="DH7" s="632"/>
      <c r="DI7" s="632"/>
      <c r="DJ7" s="632"/>
      <c r="DK7" s="632"/>
      <c r="DL7" s="632"/>
      <c r="DM7" s="632"/>
      <c r="DN7" s="632"/>
      <c r="DO7" s="632"/>
      <c r="DP7" s="633"/>
      <c r="DQ7" s="640">
        <v>743376</v>
      </c>
      <c r="DR7" s="632"/>
      <c r="DS7" s="632"/>
      <c r="DT7" s="632"/>
      <c r="DU7" s="632"/>
      <c r="DV7" s="632"/>
      <c r="DW7" s="632"/>
      <c r="DX7" s="632"/>
      <c r="DY7" s="632"/>
      <c r="DZ7" s="632"/>
      <c r="EA7" s="632"/>
      <c r="EB7" s="632"/>
      <c r="EC7" s="641"/>
    </row>
    <row r="8" spans="2:143" ht="11.25" customHeight="1" x14ac:dyDescent="0.15">
      <c r="B8" s="628" t="s">
        <v>244</v>
      </c>
      <c r="C8" s="629"/>
      <c r="D8" s="629"/>
      <c r="E8" s="629"/>
      <c r="F8" s="629"/>
      <c r="G8" s="629"/>
      <c r="H8" s="629"/>
      <c r="I8" s="629"/>
      <c r="J8" s="629"/>
      <c r="K8" s="629"/>
      <c r="L8" s="629"/>
      <c r="M8" s="629"/>
      <c r="N8" s="629"/>
      <c r="O8" s="629"/>
      <c r="P8" s="629"/>
      <c r="Q8" s="630"/>
      <c r="R8" s="631">
        <v>11001</v>
      </c>
      <c r="S8" s="632"/>
      <c r="T8" s="632"/>
      <c r="U8" s="632"/>
      <c r="V8" s="632"/>
      <c r="W8" s="632"/>
      <c r="X8" s="632"/>
      <c r="Y8" s="633"/>
      <c r="Z8" s="634">
        <v>0.1</v>
      </c>
      <c r="AA8" s="634"/>
      <c r="AB8" s="634"/>
      <c r="AC8" s="634"/>
      <c r="AD8" s="635">
        <v>11001</v>
      </c>
      <c r="AE8" s="635"/>
      <c r="AF8" s="635"/>
      <c r="AG8" s="635"/>
      <c r="AH8" s="635"/>
      <c r="AI8" s="635"/>
      <c r="AJ8" s="635"/>
      <c r="AK8" s="635"/>
      <c r="AL8" s="636">
        <v>0.3</v>
      </c>
      <c r="AM8" s="637"/>
      <c r="AN8" s="637"/>
      <c r="AO8" s="638"/>
      <c r="AP8" s="628" t="s">
        <v>245</v>
      </c>
      <c r="AQ8" s="629"/>
      <c r="AR8" s="629"/>
      <c r="AS8" s="629"/>
      <c r="AT8" s="629"/>
      <c r="AU8" s="629"/>
      <c r="AV8" s="629"/>
      <c r="AW8" s="629"/>
      <c r="AX8" s="629"/>
      <c r="AY8" s="629"/>
      <c r="AZ8" s="629"/>
      <c r="BA8" s="629"/>
      <c r="BB8" s="629"/>
      <c r="BC8" s="629"/>
      <c r="BD8" s="629"/>
      <c r="BE8" s="629"/>
      <c r="BF8" s="630"/>
      <c r="BG8" s="631">
        <v>33212</v>
      </c>
      <c r="BH8" s="632"/>
      <c r="BI8" s="632"/>
      <c r="BJ8" s="632"/>
      <c r="BK8" s="632"/>
      <c r="BL8" s="632"/>
      <c r="BM8" s="632"/>
      <c r="BN8" s="633"/>
      <c r="BO8" s="634">
        <v>1.4</v>
      </c>
      <c r="BP8" s="634"/>
      <c r="BQ8" s="634"/>
      <c r="BR8" s="634"/>
      <c r="BS8" s="635" t="s">
        <v>129</v>
      </c>
      <c r="BT8" s="635"/>
      <c r="BU8" s="635"/>
      <c r="BV8" s="635"/>
      <c r="BW8" s="635"/>
      <c r="BX8" s="635"/>
      <c r="BY8" s="635"/>
      <c r="BZ8" s="635"/>
      <c r="CA8" s="635"/>
      <c r="CB8" s="639"/>
      <c r="CD8" s="628" t="s">
        <v>246</v>
      </c>
      <c r="CE8" s="629"/>
      <c r="CF8" s="629"/>
      <c r="CG8" s="629"/>
      <c r="CH8" s="629"/>
      <c r="CI8" s="629"/>
      <c r="CJ8" s="629"/>
      <c r="CK8" s="629"/>
      <c r="CL8" s="629"/>
      <c r="CM8" s="629"/>
      <c r="CN8" s="629"/>
      <c r="CO8" s="629"/>
      <c r="CP8" s="629"/>
      <c r="CQ8" s="630"/>
      <c r="CR8" s="631">
        <v>2395688</v>
      </c>
      <c r="CS8" s="632"/>
      <c r="CT8" s="632"/>
      <c r="CU8" s="632"/>
      <c r="CV8" s="632"/>
      <c r="CW8" s="632"/>
      <c r="CX8" s="632"/>
      <c r="CY8" s="633"/>
      <c r="CZ8" s="634">
        <v>32.6</v>
      </c>
      <c r="DA8" s="634"/>
      <c r="DB8" s="634"/>
      <c r="DC8" s="634"/>
      <c r="DD8" s="640">
        <v>16785</v>
      </c>
      <c r="DE8" s="632"/>
      <c r="DF8" s="632"/>
      <c r="DG8" s="632"/>
      <c r="DH8" s="632"/>
      <c r="DI8" s="632"/>
      <c r="DJ8" s="632"/>
      <c r="DK8" s="632"/>
      <c r="DL8" s="632"/>
      <c r="DM8" s="632"/>
      <c r="DN8" s="632"/>
      <c r="DO8" s="632"/>
      <c r="DP8" s="633"/>
      <c r="DQ8" s="640">
        <v>1055221</v>
      </c>
      <c r="DR8" s="632"/>
      <c r="DS8" s="632"/>
      <c r="DT8" s="632"/>
      <c r="DU8" s="632"/>
      <c r="DV8" s="632"/>
      <c r="DW8" s="632"/>
      <c r="DX8" s="632"/>
      <c r="DY8" s="632"/>
      <c r="DZ8" s="632"/>
      <c r="EA8" s="632"/>
      <c r="EB8" s="632"/>
      <c r="EC8" s="641"/>
    </row>
    <row r="9" spans="2:143" ht="11.25" customHeight="1" x14ac:dyDescent="0.15">
      <c r="B9" s="628" t="s">
        <v>247</v>
      </c>
      <c r="C9" s="629"/>
      <c r="D9" s="629"/>
      <c r="E9" s="629"/>
      <c r="F9" s="629"/>
      <c r="G9" s="629"/>
      <c r="H9" s="629"/>
      <c r="I9" s="629"/>
      <c r="J9" s="629"/>
      <c r="K9" s="629"/>
      <c r="L9" s="629"/>
      <c r="M9" s="629"/>
      <c r="N9" s="629"/>
      <c r="O9" s="629"/>
      <c r="P9" s="629"/>
      <c r="Q9" s="630"/>
      <c r="R9" s="631">
        <v>11867</v>
      </c>
      <c r="S9" s="632"/>
      <c r="T9" s="632"/>
      <c r="U9" s="632"/>
      <c r="V9" s="632"/>
      <c r="W9" s="632"/>
      <c r="X9" s="632"/>
      <c r="Y9" s="633"/>
      <c r="Z9" s="634">
        <v>0.2</v>
      </c>
      <c r="AA9" s="634"/>
      <c r="AB9" s="634"/>
      <c r="AC9" s="634"/>
      <c r="AD9" s="635">
        <v>11867</v>
      </c>
      <c r="AE9" s="635"/>
      <c r="AF9" s="635"/>
      <c r="AG9" s="635"/>
      <c r="AH9" s="635"/>
      <c r="AI9" s="635"/>
      <c r="AJ9" s="635"/>
      <c r="AK9" s="635"/>
      <c r="AL9" s="636">
        <v>0.3</v>
      </c>
      <c r="AM9" s="637"/>
      <c r="AN9" s="637"/>
      <c r="AO9" s="638"/>
      <c r="AP9" s="628" t="s">
        <v>248</v>
      </c>
      <c r="AQ9" s="629"/>
      <c r="AR9" s="629"/>
      <c r="AS9" s="629"/>
      <c r="AT9" s="629"/>
      <c r="AU9" s="629"/>
      <c r="AV9" s="629"/>
      <c r="AW9" s="629"/>
      <c r="AX9" s="629"/>
      <c r="AY9" s="629"/>
      <c r="AZ9" s="629"/>
      <c r="BA9" s="629"/>
      <c r="BB9" s="629"/>
      <c r="BC9" s="629"/>
      <c r="BD9" s="629"/>
      <c r="BE9" s="629"/>
      <c r="BF9" s="630"/>
      <c r="BG9" s="631">
        <v>795557</v>
      </c>
      <c r="BH9" s="632"/>
      <c r="BI9" s="632"/>
      <c r="BJ9" s="632"/>
      <c r="BK9" s="632"/>
      <c r="BL9" s="632"/>
      <c r="BM9" s="632"/>
      <c r="BN9" s="633"/>
      <c r="BO9" s="634">
        <v>33.4</v>
      </c>
      <c r="BP9" s="634"/>
      <c r="BQ9" s="634"/>
      <c r="BR9" s="634"/>
      <c r="BS9" s="635" t="s">
        <v>129</v>
      </c>
      <c r="BT9" s="635"/>
      <c r="BU9" s="635"/>
      <c r="BV9" s="635"/>
      <c r="BW9" s="635"/>
      <c r="BX9" s="635"/>
      <c r="BY9" s="635"/>
      <c r="BZ9" s="635"/>
      <c r="CA9" s="635"/>
      <c r="CB9" s="639"/>
      <c r="CD9" s="628" t="s">
        <v>249</v>
      </c>
      <c r="CE9" s="629"/>
      <c r="CF9" s="629"/>
      <c r="CG9" s="629"/>
      <c r="CH9" s="629"/>
      <c r="CI9" s="629"/>
      <c r="CJ9" s="629"/>
      <c r="CK9" s="629"/>
      <c r="CL9" s="629"/>
      <c r="CM9" s="629"/>
      <c r="CN9" s="629"/>
      <c r="CO9" s="629"/>
      <c r="CP9" s="629"/>
      <c r="CQ9" s="630"/>
      <c r="CR9" s="631">
        <v>558222</v>
      </c>
      <c r="CS9" s="632"/>
      <c r="CT9" s="632"/>
      <c r="CU9" s="632"/>
      <c r="CV9" s="632"/>
      <c r="CW9" s="632"/>
      <c r="CX9" s="632"/>
      <c r="CY9" s="633"/>
      <c r="CZ9" s="634">
        <v>7.6</v>
      </c>
      <c r="DA9" s="634"/>
      <c r="DB9" s="634"/>
      <c r="DC9" s="634"/>
      <c r="DD9" s="640">
        <v>7003</v>
      </c>
      <c r="DE9" s="632"/>
      <c r="DF9" s="632"/>
      <c r="DG9" s="632"/>
      <c r="DH9" s="632"/>
      <c r="DI9" s="632"/>
      <c r="DJ9" s="632"/>
      <c r="DK9" s="632"/>
      <c r="DL9" s="632"/>
      <c r="DM9" s="632"/>
      <c r="DN9" s="632"/>
      <c r="DO9" s="632"/>
      <c r="DP9" s="633"/>
      <c r="DQ9" s="640">
        <v>303094</v>
      </c>
      <c r="DR9" s="632"/>
      <c r="DS9" s="632"/>
      <c r="DT9" s="632"/>
      <c r="DU9" s="632"/>
      <c r="DV9" s="632"/>
      <c r="DW9" s="632"/>
      <c r="DX9" s="632"/>
      <c r="DY9" s="632"/>
      <c r="DZ9" s="632"/>
      <c r="EA9" s="632"/>
      <c r="EB9" s="632"/>
      <c r="EC9" s="641"/>
    </row>
    <row r="10" spans="2:143" ht="11.25" customHeight="1" x14ac:dyDescent="0.15">
      <c r="B10" s="628" t="s">
        <v>250</v>
      </c>
      <c r="C10" s="629"/>
      <c r="D10" s="629"/>
      <c r="E10" s="629"/>
      <c r="F10" s="629"/>
      <c r="G10" s="629"/>
      <c r="H10" s="629"/>
      <c r="I10" s="629"/>
      <c r="J10" s="629"/>
      <c r="K10" s="629"/>
      <c r="L10" s="629"/>
      <c r="M10" s="629"/>
      <c r="N10" s="629"/>
      <c r="O10" s="629"/>
      <c r="P10" s="629"/>
      <c r="Q10" s="630"/>
      <c r="R10" s="631" t="s">
        <v>129</v>
      </c>
      <c r="S10" s="632"/>
      <c r="T10" s="632"/>
      <c r="U10" s="632"/>
      <c r="V10" s="632"/>
      <c r="W10" s="632"/>
      <c r="X10" s="632"/>
      <c r="Y10" s="633"/>
      <c r="Z10" s="634" t="s">
        <v>129</v>
      </c>
      <c r="AA10" s="634"/>
      <c r="AB10" s="634"/>
      <c r="AC10" s="634"/>
      <c r="AD10" s="635" t="s">
        <v>129</v>
      </c>
      <c r="AE10" s="635"/>
      <c r="AF10" s="635"/>
      <c r="AG10" s="635"/>
      <c r="AH10" s="635"/>
      <c r="AI10" s="635"/>
      <c r="AJ10" s="635"/>
      <c r="AK10" s="635"/>
      <c r="AL10" s="636" t="s">
        <v>129</v>
      </c>
      <c r="AM10" s="637"/>
      <c r="AN10" s="637"/>
      <c r="AO10" s="638"/>
      <c r="AP10" s="628" t="s">
        <v>251</v>
      </c>
      <c r="AQ10" s="629"/>
      <c r="AR10" s="629"/>
      <c r="AS10" s="629"/>
      <c r="AT10" s="629"/>
      <c r="AU10" s="629"/>
      <c r="AV10" s="629"/>
      <c r="AW10" s="629"/>
      <c r="AX10" s="629"/>
      <c r="AY10" s="629"/>
      <c r="AZ10" s="629"/>
      <c r="BA10" s="629"/>
      <c r="BB10" s="629"/>
      <c r="BC10" s="629"/>
      <c r="BD10" s="629"/>
      <c r="BE10" s="629"/>
      <c r="BF10" s="630"/>
      <c r="BG10" s="631">
        <v>48160</v>
      </c>
      <c r="BH10" s="632"/>
      <c r="BI10" s="632"/>
      <c r="BJ10" s="632"/>
      <c r="BK10" s="632"/>
      <c r="BL10" s="632"/>
      <c r="BM10" s="632"/>
      <c r="BN10" s="633"/>
      <c r="BO10" s="634">
        <v>2</v>
      </c>
      <c r="BP10" s="634"/>
      <c r="BQ10" s="634"/>
      <c r="BR10" s="634"/>
      <c r="BS10" s="635" t="s">
        <v>129</v>
      </c>
      <c r="BT10" s="635"/>
      <c r="BU10" s="635"/>
      <c r="BV10" s="635"/>
      <c r="BW10" s="635"/>
      <c r="BX10" s="635"/>
      <c r="BY10" s="635"/>
      <c r="BZ10" s="635"/>
      <c r="CA10" s="635"/>
      <c r="CB10" s="639"/>
      <c r="CD10" s="628" t="s">
        <v>252</v>
      </c>
      <c r="CE10" s="629"/>
      <c r="CF10" s="629"/>
      <c r="CG10" s="629"/>
      <c r="CH10" s="629"/>
      <c r="CI10" s="629"/>
      <c r="CJ10" s="629"/>
      <c r="CK10" s="629"/>
      <c r="CL10" s="629"/>
      <c r="CM10" s="629"/>
      <c r="CN10" s="629"/>
      <c r="CO10" s="629"/>
      <c r="CP10" s="629"/>
      <c r="CQ10" s="630"/>
      <c r="CR10" s="631">
        <v>584</v>
      </c>
      <c r="CS10" s="632"/>
      <c r="CT10" s="632"/>
      <c r="CU10" s="632"/>
      <c r="CV10" s="632"/>
      <c r="CW10" s="632"/>
      <c r="CX10" s="632"/>
      <c r="CY10" s="633"/>
      <c r="CZ10" s="634">
        <v>0</v>
      </c>
      <c r="DA10" s="634"/>
      <c r="DB10" s="634"/>
      <c r="DC10" s="634"/>
      <c r="DD10" s="640" t="s">
        <v>129</v>
      </c>
      <c r="DE10" s="632"/>
      <c r="DF10" s="632"/>
      <c r="DG10" s="632"/>
      <c r="DH10" s="632"/>
      <c r="DI10" s="632"/>
      <c r="DJ10" s="632"/>
      <c r="DK10" s="632"/>
      <c r="DL10" s="632"/>
      <c r="DM10" s="632"/>
      <c r="DN10" s="632"/>
      <c r="DO10" s="632"/>
      <c r="DP10" s="633"/>
      <c r="DQ10" s="640">
        <v>584</v>
      </c>
      <c r="DR10" s="632"/>
      <c r="DS10" s="632"/>
      <c r="DT10" s="632"/>
      <c r="DU10" s="632"/>
      <c r="DV10" s="632"/>
      <c r="DW10" s="632"/>
      <c r="DX10" s="632"/>
      <c r="DY10" s="632"/>
      <c r="DZ10" s="632"/>
      <c r="EA10" s="632"/>
      <c r="EB10" s="632"/>
      <c r="EC10" s="641"/>
    </row>
    <row r="11" spans="2:143" ht="11.25" customHeight="1" x14ac:dyDescent="0.15">
      <c r="B11" s="628" t="s">
        <v>253</v>
      </c>
      <c r="C11" s="629"/>
      <c r="D11" s="629"/>
      <c r="E11" s="629"/>
      <c r="F11" s="629"/>
      <c r="G11" s="629"/>
      <c r="H11" s="629"/>
      <c r="I11" s="629"/>
      <c r="J11" s="629"/>
      <c r="K11" s="629"/>
      <c r="L11" s="629"/>
      <c r="M11" s="629"/>
      <c r="N11" s="629"/>
      <c r="O11" s="629"/>
      <c r="P11" s="629"/>
      <c r="Q11" s="630"/>
      <c r="R11" s="631">
        <v>370177</v>
      </c>
      <c r="S11" s="632"/>
      <c r="T11" s="632"/>
      <c r="U11" s="632"/>
      <c r="V11" s="632"/>
      <c r="W11" s="632"/>
      <c r="X11" s="632"/>
      <c r="Y11" s="633"/>
      <c r="Z11" s="636">
        <v>4.7</v>
      </c>
      <c r="AA11" s="637"/>
      <c r="AB11" s="637"/>
      <c r="AC11" s="643"/>
      <c r="AD11" s="640">
        <v>370177</v>
      </c>
      <c r="AE11" s="632"/>
      <c r="AF11" s="632"/>
      <c r="AG11" s="632"/>
      <c r="AH11" s="632"/>
      <c r="AI11" s="632"/>
      <c r="AJ11" s="632"/>
      <c r="AK11" s="633"/>
      <c r="AL11" s="636">
        <v>8.5</v>
      </c>
      <c r="AM11" s="637"/>
      <c r="AN11" s="637"/>
      <c r="AO11" s="638"/>
      <c r="AP11" s="628" t="s">
        <v>254</v>
      </c>
      <c r="AQ11" s="629"/>
      <c r="AR11" s="629"/>
      <c r="AS11" s="629"/>
      <c r="AT11" s="629"/>
      <c r="AU11" s="629"/>
      <c r="AV11" s="629"/>
      <c r="AW11" s="629"/>
      <c r="AX11" s="629"/>
      <c r="AY11" s="629"/>
      <c r="AZ11" s="629"/>
      <c r="BA11" s="629"/>
      <c r="BB11" s="629"/>
      <c r="BC11" s="629"/>
      <c r="BD11" s="629"/>
      <c r="BE11" s="629"/>
      <c r="BF11" s="630"/>
      <c r="BG11" s="631">
        <v>51839</v>
      </c>
      <c r="BH11" s="632"/>
      <c r="BI11" s="632"/>
      <c r="BJ11" s="632"/>
      <c r="BK11" s="632"/>
      <c r="BL11" s="632"/>
      <c r="BM11" s="632"/>
      <c r="BN11" s="633"/>
      <c r="BO11" s="634">
        <v>2.2000000000000002</v>
      </c>
      <c r="BP11" s="634"/>
      <c r="BQ11" s="634"/>
      <c r="BR11" s="634"/>
      <c r="BS11" s="635">
        <v>8831</v>
      </c>
      <c r="BT11" s="635"/>
      <c r="BU11" s="635"/>
      <c r="BV11" s="635"/>
      <c r="BW11" s="635"/>
      <c r="BX11" s="635"/>
      <c r="BY11" s="635"/>
      <c r="BZ11" s="635"/>
      <c r="CA11" s="635"/>
      <c r="CB11" s="639"/>
      <c r="CD11" s="628" t="s">
        <v>255</v>
      </c>
      <c r="CE11" s="629"/>
      <c r="CF11" s="629"/>
      <c r="CG11" s="629"/>
      <c r="CH11" s="629"/>
      <c r="CI11" s="629"/>
      <c r="CJ11" s="629"/>
      <c r="CK11" s="629"/>
      <c r="CL11" s="629"/>
      <c r="CM11" s="629"/>
      <c r="CN11" s="629"/>
      <c r="CO11" s="629"/>
      <c r="CP11" s="629"/>
      <c r="CQ11" s="630"/>
      <c r="CR11" s="631">
        <v>199035</v>
      </c>
      <c r="CS11" s="632"/>
      <c r="CT11" s="632"/>
      <c r="CU11" s="632"/>
      <c r="CV11" s="632"/>
      <c r="CW11" s="632"/>
      <c r="CX11" s="632"/>
      <c r="CY11" s="633"/>
      <c r="CZ11" s="634">
        <v>2.7</v>
      </c>
      <c r="DA11" s="634"/>
      <c r="DB11" s="634"/>
      <c r="DC11" s="634"/>
      <c r="DD11" s="640">
        <v>32208</v>
      </c>
      <c r="DE11" s="632"/>
      <c r="DF11" s="632"/>
      <c r="DG11" s="632"/>
      <c r="DH11" s="632"/>
      <c r="DI11" s="632"/>
      <c r="DJ11" s="632"/>
      <c r="DK11" s="632"/>
      <c r="DL11" s="632"/>
      <c r="DM11" s="632"/>
      <c r="DN11" s="632"/>
      <c r="DO11" s="632"/>
      <c r="DP11" s="633"/>
      <c r="DQ11" s="640">
        <v>154808</v>
      </c>
      <c r="DR11" s="632"/>
      <c r="DS11" s="632"/>
      <c r="DT11" s="632"/>
      <c r="DU11" s="632"/>
      <c r="DV11" s="632"/>
      <c r="DW11" s="632"/>
      <c r="DX11" s="632"/>
      <c r="DY11" s="632"/>
      <c r="DZ11" s="632"/>
      <c r="EA11" s="632"/>
      <c r="EB11" s="632"/>
      <c r="EC11" s="641"/>
    </row>
    <row r="12" spans="2:143" ht="11.25" customHeight="1" x14ac:dyDescent="0.15">
      <c r="B12" s="628" t="s">
        <v>256</v>
      </c>
      <c r="C12" s="629"/>
      <c r="D12" s="629"/>
      <c r="E12" s="629"/>
      <c r="F12" s="629"/>
      <c r="G12" s="629"/>
      <c r="H12" s="629"/>
      <c r="I12" s="629"/>
      <c r="J12" s="629"/>
      <c r="K12" s="629"/>
      <c r="L12" s="629"/>
      <c r="M12" s="629"/>
      <c r="N12" s="629"/>
      <c r="O12" s="629"/>
      <c r="P12" s="629"/>
      <c r="Q12" s="630"/>
      <c r="R12" s="631">
        <v>16488</v>
      </c>
      <c r="S12" s="632"/>
      <c r="T12" s="632"/>
      <c r="U12" s="632"/>
      <c r="V12" s="632"/>
      <c r="W12" s="632"/>
      <c r="X12" s="632"/>
      <c r="Y12" s="633"/>
      <c r="Z12" s="634">
        <v>0.2</v>
      </c>
      <c r="AA12" s="634"/>
      <c r="AB12" s="634"/>
      <c r="AC12" s="634"/>
      <c r="AD12" s="635">
        <v>16488</v>
      </c>
      <c r="AE12" s="635"/>
      <c r="AF12" s="635"/>
      <c r="AG12" s="635"/>
      <c r="AH12" s="635"/>
      <c r="AI12" s="635"/>
      <c r="AJ12" s="635"/>
      <c r="AK12" s="635"/>
      <c r="AL12" s="636">
        <v>0.4</v>
      </c>
      <c r="AM12" s="637"/>
      <c r="AN12" s="637"/>
      <c r="AO12" s="638"/>
      <c r="AP12" s="628" t="s">
        <v>257</v>
      </c>
      <c r="AQ12" s="629"/>
      <c r="AR12" s="629"/>
      <c r="AS12" s="629"/>
      <c r="AT12" s="629"/>
      <c r="AU12" s="629"/>
      <c r="AV12" s="629"/>
      <c r="AW12" s="629"/>
      <c r="AX12" s="629"/>
      <c r="AY12" s="629"/>
      <c r="AZ12" s="629"/>
      <c r="BA12" s="629"/>
      <c r="BB12" s="629"/>
      <c r="BC12" s="629"/>
      <c r="BD12" s="629"/>
      <c r="BE12" s="629"/>
      <c r="BF12" s="630"/>
      <c r="BG12" s="631">
        <v>1172139</v>
      </c>
      <c r="BH12" s="632"/>
      <c r="BI12" s="632"/>
      <c r="BJ12" s="632"/>
      <c r="BK12" s="632"/>
      <c r="BL12" s="632"/>
      <c r="BM12" s="632"/>
      <c r="BN12" s="633"/>
      <c r="BO12" s="634">
        <v>49.2</v>
      </c>
      <c r="BP12" s="634"/>
      <c r="BQ12" s="634"/>
      <c r="BR12" s="634"/>
      <c r="BS12" s="635" t="s">
        <v>129</v>
      </c>
      <c r="BT12" s="635"/>
      <c r="BU12" s="635"/>
      <c r="BV12" s="635"/>
      <c r="BW12" s="635"/>
      <c r="BX12" s="635"/>
      <c r="BY12" s="635"/>
      <c r="BZ12" s="635"/>
      <c r="CA12" s="635"/>
      <c r="CB12" s="639"/>
      <c r="CD12" s="628" t="s">
        <v>258</v>
      </c>
      <c r="CE12" s="629"/>
      <c r="CF12" s="629"/>
      <c r="CG12" s="629"/>
      <c r="CH12" s="629"/>
      <c r="CI12" s="629"/>
      <c r="CJ12" s="629"/>
      <c r="CK12" s="629"/>
      <c r="CL12" s="629"/>
      <c r="CM12" s="629"/>
      <c r="CN12" s="629"/>
      <c r="CO12" s="629"/>
      <c r="CP12" s="629"/>
      <c r="CQ12" s="630"/>
      <c r="CR12" s="631">
        <v>234661</v>
      </c>
      <c r="CS12" s="632"/>
      <c r="CT12" s="632"/>
      <c r="CU12" s="632"/>
      <c r="CV12" s="632"/>
      <c r="CW12" s="632"/>
      <c r="CX12" s="632"/>
      <c r="CY12" s="633"/>
      <c r="CZ12" s="634">
        <v>3.2</v>
      </c>
      <c r="DA12" s="634"/>
      <c r="DB12" s="634"/>
      <c r="DC12" s="634"/>
      <c r="DD12" s="640" t="s">
        <v>129</v>
      </c>
      <c r="DE12" s="632"/>
      <c r="DF12" s="632"/>
      <c r="DG12" s="632"/>
      <c r="DH12" s="632"/>
      <c r="DI12" s="632"/>
      <c r="DJ12" s="632"/>
      <c r="DK12" s="632"/>
      <c r="DL12" s="632"/>
      <c r="DM12" s="632"/>
      <c r="DN12" s="632"/>
      <c r="DO12" s="632"/>
      <c r="DP12" s="633"/>
      <c r="DQ12" s="640">
        <v>131310</v>
      </c>
      <c r="DR12" s="632"/>
      <c r="DS12" s="632"/>
      <c r="DT12" s="632"/>
      <c r="DU12" s="632"/>
      <c r="DV12" s="632"/>
      <c r="DW12" s="632"/>
      <c r="DX12" s="632"/>
      <c r="DY12" s="632"/>
      <c r="DZ12" s="632"/>
      <c r="EA12" s="632"/>
      <c r="EB12" s="632"/>
      <c r="EC12" s="641"/>
    </row>
    <row r="13" spans="2:143" ht="11.25" customHeight="1" x14ac:dyDescent="0.15">
      <c r="B13" s="628" t="s">
        <v>259</v>
      </c>
      <c r="C13" s="629"/>
      <c r="D13" s="629"/>
      <c r="E13" s="629"/>
      <c r="F13" s="629"/>
      <c r="G13" s="629"/>
      <c r="H13" s="629"/>
      <c r="I13" s="629"/>
      <c r="J13" s="629"/>
      <c r="K13" s="629"/>
      <c r="L13" s="629"/>
      <c r="M13" s="629"/>
      <c r="N13" s="629"/>
      <c r="O13" s="629"/>
      <c r="P13" s="629"/>
      <c r="Q13" s="630"/>
      <c r="R13" s="631" t="s">
        <v>129</v>
      </c>
      <c r="S13" s="632"/>
      <c r="T13" s="632"/>
      <c r="U13" s="632"/>
      <c r="V13" s="632"/>
      <c r="W13" s="632"/>
      <c r="X13" s="632"/>
      <c r="Y13" s="633"/>
      <c r="Z13" s="634" t="s">
        <v>129</v>
      </c>
      <c r="AA13" s="634"/>
      <c r="AB13" s="634"/>
      <c r="AC13" s="634"/>
      <c r="AD13" s="635" t="s">
        <v>129</v>
      </c>
      <c r="AE13" s="635"/>
      <c r="AF13" s="635"/>
      <c r="AG13" s="635"/>
      <c r="AH13" s="635"/>
      <c r="AI13" s="635"/>
      <c r="AJ13" s="635"/>
      <c r="AK13" s="635"/>
      <c r="AL13" s="636" t="s">
        <v>129</v>
      </c>
      <c r="AM13" s="637"/>
      <c r="AN13" s="637"/>
      <c r="AO13" s="638"/>
      <c r="AP13" s="628" t="s">
        <v>260</v>
      </c>
      <c r="AQ13" s="629"/>
      <c r="AR13" s="629"/>
      <c r="AS13" s="629"/>
      <c r="AT13" s="629"/>
      <c r="AU13" s="629"/>
      <c r="AV13" s="629"/>
      <c r="AW13" s="629"/>
      <c r="AX13" s="629"/>
      <c r="AY13" s="629"/>
      <c r="AZ13" s="629"/>
      <c r="BA13" s="629"/>
      <c r="BB13" s="629"/>
      <c r="BC13" s="629"/>
      <c r="BD13" s="629"/>
      <c r="BE13" s="629"/>
      <c r="BF13" s="630"/>
      <c r="BG13" s="631">
        <v>1166358</v>
      </c>
      <c r="BH13" s="632"/>
      <c r="BI13" s="632"/>
      <c r="BJ13" s="632"/>
      <c r="BK13" s="632"/>
      <c r="BL13" s="632"/>
      <c r="BM13" s="632"/>
      <c r="BN13" s="633"/>
      <c r="BO13" s="634">
        <v>49</v>
      </c>
      <c r="BP13" s="634"/>
      <c r="BQ13" s="634"/>
      <c r="BR13" s="634"/>
      <c r="BS13" s="635" t="s">
        <v>129</v>
      </c>
      <c r="BT13" s="635"/>
      <c r="BU13" s="635"/>
      <c r="BV13" s="635"/>
      <c r="BW13" s="635"/>
      <c r="BX13" s="635"/>
      <c r="BY13" s="635"/>
      <c r="BZ13" s="635"/>
      <c r="CA13" s="635"/>
      <c r="CB13" s="639"/>
      <c r="CD13" s="628" t="s">
        <v>261</v>
      </c>
      <c r="CE13" s="629"/>
      <c r="CF13" s="629"/>
      <c r="CG13" s="629"/>
      <c r="CH13" s="629"/>
      <c r="CI13" s="629"/>
      <c r="CJ13" s="629"/>
      <c r="CK13" s="629"/>
      <c r="CL13" s="629"/>
      <c r="CM13" s="629"/>
      <c r="CN13" s="629"/>
      <c r="CO13" s="629"/>
      <c r="CP13" s="629"/>
      <c r="CQ13" s="630"/>
      <c r="CR13" s="631">
        <v>648871</v>
      </c>
      <c r="CS13" s="632"/>
      <c r="CT13" s="632"/>
      <c r="CU13" s="632"/>
      <c r="CV13" s="632"/>
      <c r="CW13" s="632"/>
      <c r="CX13" s="632"/>
      <c r="CY13" s="633"/>
      <c r="CZ13" s="634">
        <v>8.8000000000000007</v>
      </c>
      <c r="DA13" s="634"/>
      <c r="DB13" s="634"/>
      <c r="DC13" s="634"/>
      <c r="DD13" s="640">
        <v>295390</v>
      </c>
      <c r="DE13" s="632"/>
      <c r="DF13" s="632"/>
      <c r="DG13" s="632"/>
      <c r="DH13" s="632"/>
      <c r="DI13" s="632"/>
      <c r="DJ13" s="632"/>
      <c r="DK13" s="632"/>
      <c r="DL13" s="632"/>
      <c r="DM13" s="632"/>
      <c r="DN13" s="632"/>
      <c r="DO13" s="632"/>
      <c r="DP13" s="633"/>
      <c r="DQ13" s="640">
        <v>395850</v>
      </c>
      <c r="DR13" s="632"/>
      <c r="DS13" s="632"/>
      <c r="DT13" s="632"/>
      <c r="DU13" s="632"/>
      <c r="DV13" s="632"/>
      <c r="DW13" s="632"/>
      <c r="DX13" s="632"/>
      <c r="DY13" s="632"/>
      <c r="DZ13" s="632"/>
      <c r="EA13" s="632"/>
      <c r="EB13" s="632"/>
      <c r="EC13" s="641"/>
    </row>
    <row r="14" spans="2:143" ht="11.25" customHeight="1" x14ac:dyDescent="0.15">
      <c r="B14" s="628" t="s">
        <v>262</v>
      </c>
      <c r="C14" s="629"/>
      <c r="D14" s="629"/>
      <c r="E14" s="629"/>
      <c r="F14" s="629"/>
      <c r="G14" s="629"/>
      <c r="H14" s="629"/>
      <c r="I14" s="629"/>
      <c r="J14" s="629"/>
      <c r="K14" s="629"/>
      <c r="L14" s="629"/>
      <c r="M14" s="629"/>
      <c r="N14" s="629"/>
      <c r="O14" s="629"/>
      <c r="P14" s="629"/>
      <c r="Q14" s="630"/>
      <c r="R14" s="631" t="s">
        <v>129</v>
      </c>
      <c r="S14" s="632"/>
      <c r="T14" s="632"/>
      <c r="U14" s="632"/>
      <c r="V14" s="632"/>
      <c r="W14" s="632"/>
      <c r="X14" s="632"/>
      <c r="Y14" s="633"/>
      <c r="Z14" s="634" t="s">
        <v>129</v>
      </c>
      <c r="AA14" s="634"/>
      <c r="AB14" s="634"/>
      <c r="AC14" s="634"/>
      <c r="AD14" s="635" t="s">
        <v>129</v>
      </c>
      <c r="AE14" s="635"/>
      <c r="AF14" s="635"/>
      <c r="AG14" s="635"/>
      <c r="AH14" s="635"/>
      <c r="AI14" s="635"/>
      <c r="AJ14" s="635"/>
      <c r="AK14" s="635"/>
      <c r="AL14" s="636" t="s">
        <v>129</v>
      </c>
      <c r="AM14" s="637"/>
      <c r="AN14" s="637"/>
      <c r="AO14" s="638"/>
      <c r="AP14" s="628" t="s">
        <v>263</v>
      </c>
      <c r="AQ14" s="629"/>
      <c r="AR14" s="629"/>
      <c r="AS14" s="629"/>
      <c r="AT14" s="629"/>
      <c r="AU14" s="629"/>
      <c r="AV14" s="629"/>
      <c r="AW14" s="629"/>
      <c r="AX14" s="629"/>
      <c r="AY14" s="629"/>
      <c r="AZ14" s="629"/>
      <c r="BA14" s="629"/>
      <c r="BB14" s="629"/>
      <c r="BC14" s="629"/>
      <c r="BD14" s="629"/>
      <c r="BE14" s="629"/>
      <c r="BF14" s="630"/>
      <c r="BG14" s="631">
        <v>61500</v>
      </c>
      <c r="BH14" s="632"/>
      <c r="BI14" s="632"/>
      <c r="BJ14" s="632"/>
      <c r="BK14" s="632"/>
      <c r="BL14" s="632"/>
      <c r="BM14" s="632"/>
      <c r="BN14" s="633"/>
      <c r="BO14" s="634">
        <v>2.6</v>
      </c>
      <c r="BP14" s="634"/>
      <c r="BQ14" s="634"/>
      <c r="BR14" s="634"/>
      <c r="BS14" s="635" t="s">
        <v>129</v>
      </c>
      <c r="BT14" s="635"/>
      <c r="BU14" s="635"/>
      <c r="BV14" s="635"/>
      <c r="BW14" s="635"/>
      <c r="BX14" s="635"/>
      <c r="BY14" s="635"/>
      <c r="BZ14" s="635"/>
      <c r="CA14" s="635"/>
      <c r="CB14" s="639"/>
      <c r="CD14" s="628" t="s">
        <v>264</v>
      </c>
      <c r="CE14" s="629"/>
      <c r="CF14" s="629"/>
      <c r="CG14" s="629"/>
      <c r="CH14" s="629"/>
      <c r="CI14" s="629"/>
      <c r="CJ14" s="629"/>
      <c r="CK14" s="629"/>
      <c r="CL14" s="629"/>
      <c r="CM14" s="629"/>
      <c r="CN14" s="629"/>
      <c r="CO14" s="629"/>
      <c r="CP14" s="629"/>
      <c r="CQ14" s="630"/>
      <c r="CR14" s="631">
        <v>281954</v>
      </c>
      <c r="CS14" s="632"/>
      <c r="CT14" s="632"/>
      <c r="CU14" s="632"/>
      <c r="CV14" s="632"/>
      <c r="CW14" s="632"/>
      <c r="CX14" s="632"/>
      <c r="CY14" s="633"/>
      <c r="CZ14" s="634">
        <v>3.8</v>
      </c>
      <c r="DA14" s="634"/>
      <c r="DB14" s="634"/>
      <c r="DC14" s="634"/>
      <c r="DD14" s="640">
        <v>30313</v>
      </c>
      <c r="DE14" s="632"/>
      <c r="DF14" s="632"/>
      <c r="DG14" s="632"/>
      <c r="DH14" s="632"/>
      <c r="DI14" s="632"/>
      <c r="DJ14" s="632"/>
      <c r="DK14" s="632"/>
      <c r="DL14" s="632"/>
      <c r="DM14" s="632"/>
      <c r="DN14" s="632"/>
      <c r="DO14" s="632"/>
      <c r="DP14" s="633"/>
      <c r="DQ14" s="640">
        <v>270973</v>
      </c>
      <c r="DR14" s="632"/>
      <c r="DS14" s="632"/>
      <c r="DT14" s="632"/>
      <c r="DU14" s="632"/>
      <c r="DV14" s="632"/>
      <c r="DW14" s="632"/>
      <c r="DX14" s="632"/>
      <c r="DY14" s="632"/>
      <c r="DZ14" s="632"/>
      <c r="EA14" s="632"/>
      <c r="EB14" s="632"/>
      <c r="EC14" s="641"/>
    </row>
    <row r="15" spans="2:143" ht="11.25" customHeight="1" x14ac:dyDescent="0.15">
      <c r="B15" s="628" t="s">
        <v>265</v>
      </c>
      <c r="C15" s="629"/>
      <c r="D15" s="629"/>
      <c r="E15" s="629"/>
      <c r="F15" s="629"/>
      <c r="G15" s="629"/>
      <c r="H15" s="629"/>
      <c r="I15" s="629"/>
      <c r="J15" s="629"/>
      <c r="K15" s="629"/>
      <c r="L15" s="629"/>
      <c r="M15" s="629"/>
      <c r="N15" s="629"/>
      <c r="O15" s="629"/>
      <c r="P15" s="629"/>
      <c r="Q15" s="630"/>
      <c r="R15" s="631" t="s">
        <v>129</v>
      </c>
      <c r="S15" s="632"/>
      <c r="T15" s="632"/>
      <c r="U15" s="632"/>
      <c r="V15" s="632"/>
      <c r="W15" s="632"/>
      <c r="X15" s="632"/>
      <c r="Y15" s="633"/>
      <c r="Z15" s="634" t="s">
        <v>129</v>
      </c>
      <c r="AA15" s="634"/>
      <c r="AB15" s="634"/>
      <c r="AC15" s="634"/>
      <c r="AD15" s="635" t="s">
        <v>129</v>
      </c>
      <c r="AE15" s="635"/>
      <c r="AF15" s="635"/>
      <c r="AG15" s="635"/>
      <c r="AH15" s="635"/>
      <c r="AI15" s="635"/>
      <c r="AJ15" s="635"/>
      <c r="AK15" s="635"/>
      <c r="AL15" s="636" t="s">
        <v>129</v>
      </c>
      <c r="AM15" s="637"/>
      <c r="AN15" s="637"/>
      <c r="AO15" s="638"/>
      <c r="AP15" s="628" t="s">
        <v>266</v>
      </c>
      <c r="AQ15" s="629"/>
      <c r="AR15" s="629"/>
      <c r="AS15" s="629"/>
      <c r="AT15" s="629"/>
      <c r="AU15" s="629"/>
      <c r="AV15" s="629"/>
      <c r="AW15" s="629"/>
      <c r="AX15" s="629"/>
      <c r="AY15" s="629"/>
      <c r="AZ15" s="629"/>
      <c r="BA15" s="629"/>
      <c r="BB15" s="629"/>
      <c r="BC15" s="629"/>
      <c r="BD15" s="629"/>
      <c r="BE15" s="629"/>
      <c r="BF15" s="630"/>
      <c r="BG15" s="631">
        <v>100196</v>
      </c>
      <c r="BH15" s="632"/>
      <c r="BI15" s="632"/>
      <c r="BJ15" s="632"/>
      <c r="BK15" s="632"/>
      <c r="BL15" s="632"/>
      <c r="BM15" s="632"/>
      <c r="BN15" s="633"/>
      <c r="BO15" s="634">
        <v>4.2</v>
      </c>
      <c r="BP15" s="634"/>
      <c r="BQ15" s="634"/>
      <c r="BR15" s="634"/>
      <c r="BS15" s="635" t="s">
        <v>129</v>
      </c>
      <c r="BT15" s="635"/>
      <c r="BU15" s="635"/>
      <c r="BV15" s="635"/>
      <c r="BW15" s="635"/>
      <c r="BX15" s="635"/>
      <c r="BY15" s="635"/>
      <c r="BZ15" s="635"/>
      <c r="CA15" s="635"/>
      <c r="CB15" s="639"/>
      <c r="CD15" s="628" t="s">
        <v>267</v>
      </c>
      <c r="CE15" s="629"/>
      <c r="CF15" s="629"/>
      <c r="CG15" s="629"/>
      <c r="CH15" s="629"/>
      <c r="CI15" s="629"/>
      <c r="CJ15" s="629"/>
      <c r="CK15" s="629"/>
      <c r="CL15" s="629"/>
      <c r="CM15" s="629"/>
      <c r="CN15" s="629"/>
      <c r="CO15" s="629"/>
      <c r="CP15" s="629"/>
      <c r="CQ15" s="630"/>
      <c r="CR15" s="631">
        <v>625440</v>
      </c>
      <c r="CS15" s="632"/>
      <c r="CT15" s="632"/>
      <c r="CU15" s="632"/>
      <c r="CV15" s="632"/>
      <c r="CW15" s="632"/>
      <c r="CX15" s="632"/>
      <c r="CY15" s="633"/>
      <c r="CZ15" s="634">
        <v>8.5</v>
      </c>
      <c r="DA15" s="634"/>
      <c r="DB15" s="634"/>
      <c r="DC15" s="634"/>
      <c r="DD15" s="640">
        <v>50643</v>
      </c>
      <c r="DE15" s="632"/>
      <c r="DF15" s="632"/>
      <c r="DG15" s="632"/>
      <c r="DH15" s="632"/>
      <c r="DI15" s="632"/>
      <c r="DJ15" s="632"/>
      <c r="DK15" s="632"/>
      <c r="DL15" s="632"/>
      <c r="DM15" s="632"/>
      <c r="DN15" s="632"/>
      <c r="DO15" s="632"/>
      <c r="DP15" s="633"/>
      <c r="DQ15" s="640">
        <v>525863</v>
      </c>
      <c r="DR15" s="632"/>
      <c r="DS15" s="632"/>
      <c r="DT15" s="632"/>
      <c r="DU15" s="632"/>
      <c r="DV15" s="632"/>
      <c r="DW15" s="632"/>
      <c r="DX15" s="632"/>
      <c r="DY15" s="632"/>
      <c r="DZ15" s="632"/>
      <c r="EA15" s="632"/>
      <c r="EB15" s="632"/>
      <c r="EC15" s="641"/>
    </row>
    <row r="16" spans="2:143" ht="11.25" customHeight="1" x14ac:dyDescent="0.15">
      <c r="B16" s="628" t="s">
        <v>268</v>
      </c>
      <c r="C16" s="629"/>
      <c r="D16" s="629"/>
      <c r="E16" s="629"/>
      <c r="F16" s="629"/>
      <c r="G16" s="629"/>
      <c r="H16" s="629"/>
      <c r="I16" s="629"/>
      <c r="J16" s="629"/>
      <c r="K16" s="629"/>
      <c r="L16" s="629"/>
      <c r="M16" s="629"/>
      <c r="N16" s="629"/>
      <c r="O16" s="629"/>
      <c r="P16" s="629"/>
      <c r="Q16" s="630"/>
      <c r="R16" s="631">
        <v>4927</v>
      </c>
      <c r="S16" s="632"/>
      <c r="T16" s="632"/>
      <c r="U16" s="632"/>
      <c r="V16" s="632"/>
      <c r="W16" s="632"/>
      <c r="X16" s="632"/>
      <c r="Y16" s="633"/>
      <c r="Z16" s="634">
        <v>0.1</v>
      </c>
      <c r="AA16" s="634"/>
      <c r="AB16" s="634"/>
      <c r="AC16" s="634"/>
      <c r="AD16" s="635">
        <v>4927</v>
      </c>
      <c r="AE16" s="635"/>
      <c r="AF16" s="635"/>
      <c r="AG16" s="635"/>
      <c r="AH16" s="635"/>
      <c r="AI16" s="635"/>
      <c r="AJ16" s="635"/>
      <c r="AK16" s="635"/>
      <c r="AL16" s="636">
        <v>0.1</v>
      </c>
      <c r="AM16" s="637"/>
      <c r="AN16" s="637"/>
      <c r="AO16" s="638"/>
      <c r="AP16" s="628" t="s">
        <v>269</v>
      </c>
      <c r="AQ16" s="629"/>
      <c r="AR16" s="629"/>
      <c r="AS16" s="629"/>
      <c r="AT16" s="629"/>
      <c r="AU16" s="629"/>
      <c r="AV16" s="629"/>
      <c r="AW16" s="629"/>
      <c r="AX16" s="629"/>
      <c r="AY16" s="629"/>
      <c r="AZ16" s="629"/>
      <c r="BA16" s="629"/>
      <c r="BB16" s="629"/>
      <c r="BC16" s="629"/>
      <c r="BD16" s="629"/>
      <c r="BE16" s="629"/>
      <c r="BF16" s="630"/>
      <c r="BG16" s="631" t="s">
        <v>129</v>
      </c>
      <c r="BH16" s="632"/>
      <c r="BI16" s="632"/>
      <c r="BJ16" s="632"/>
      <c r="BK16" s="632"/>
      <c r="BL16" s="632"/>
      <c r="BM16" s="632"/>
      <c r="BN16" s="633"/>
      <c r="BO16" s="634" t="s">
        <v>129</v>
      </c>
      <c r="BP16" s="634"/>
      <c r="BQ16" s="634"/>
      <c r="BR16" s="634"/>
      <c r="BS16" s="635" t="s">
        <v>129</v>
      </c>
      <c r="BT16" s="635"/>
      <c r="BU16" s="635"/>
      <c r="BV16" s="635"/>
      <c r="BW16" s="635"/>
      <c r="BX16" s="635"/>
      <c r="BY16" s="635"/>
      <c r="BZ16" s="635"/>
      <c r="CA16" s="635"/>
      <c r="CB16" s="639"/>
      <c r="CD16" s="628" t="s">
        <v>270</v>
      </c>
      <c r="CE16" s="629"/>
      <c r="CF16" s="629"/>
      <c r="CG16" s="629"/>
      <c r="CH16" s="629"/>
      <c r="CI16" s="629"/>
      <c r="CJ16" s="629"/>
      <c r="CK16" s="629"/>
      <c r="CL16" s="629"/>
      <c r="CM16" s="629"/>
      <c r="CN16" s="629"/>
      <c r="CO16" s="629"/>
      <c r="CP16" s="629"/>
      <c r="CQ16" s="630"/>
      <c r="CR16" s="631">
        <v>32788</v>
      </c>
      <c r="CS16" s="632"/>
      <c r="CT16" s="632"/>
      <c r="CU16" s="632"/>
      <c r="CV16" s="632"/>
      <c r="CW16" s="632"/>
      <c r="CX16" s="632"/>
      <c r="CY16" s="633"/>
      <c r="CZ16" s="634">
        <v>0.4</v>
      </c>
      <c r="DA16" s="634"/>
      <c r="DB16" s="634"/>
      <c r="DC16" s="634"/>
      <c r="DD16" s="640" t="s">
        <v>129</v>
      </c>
      <c r="DE16" s="632"/>
      <c r="DF16" s="632"/>
      <c r="DG16" s="632"/>
      <c r="DH16" s="632"/>
      <c r="DI16" s="632"/>
      <c r="DJ16" s="632"/>
      <c r="DK16" s="632"/>
      <c r="DL16" s="632"/>
      <c r="DM16" s="632"/>
      <c r="DN16" s="632"/>
      <c r="DO16" s="632"/>
      <c r="DP16" s="633"/>
      <c r="DQ16" s="640">
        <v>20614</v>
      </c>
      <c r="DR16" s="632"/>
      <c r="DS16" s="632"/>
      <c r="DT16" s="632"/>
      <c r="DU16" s="632"/>
      <c r="DV16" s="632"/>
      <c r="DW16" s="632"/>
      <c r="DX16" s="632"/>
      <c r="DY16" s="632"/>
      <c r="DZ16" s="632"/>
      <c r="EA16" s="632"/>
      <c r="EB16" s="632"/>
      <c r="EC16" s="641"/>
    </row>
    <row r="17" spans="2:133" ht="11.25" customHeight="1" x14ac:dyDescent="0.15">
      <c r="B17" s="628" t="s">
        <v>271</v>
      </c>
      <c r="C17" s="629"/>
      <c r="D17" s="629"/>
      <c r="E17" s="629"/>
      <c r="F17" s="629"/>
      <c r="G17" s="629"/>
      <c r="H17" s="629"/>
      <c r="I17" s="629"/>
      <c r="J17" s="629"/>
      <c r="K17" s="629"/>
      <c r="L17" s="629"/>
      <c r="M17" s="629"/>
      <c r="N17" s="629"/>
      <c r="O17" s="629"/>
      <c r="P17" s="629"/>
      <c r="Q17" s="630"/>
      <c r="R17" s="631">
        <v>41448</v>
      </c>
      <c r="S17" s="632"/>
      <c r="T17" s="632"/>
      <c r="U17" s="632"/>
      <c r="V17" s="632"/>
      <c r="W17" s="632"/>
      <c r="X17" s="632"/>
      <c r="Y17" s="633"/>
      <c r="Z17" s="634">
        <v>0.5</v>
      </c>
      <c r="AA17" s="634"/>
      <c r="AB17" s="634"/>
      <c r="AC17" s="634"/>
      <c r="AD17" s="635">
        <v>41448</v>
      </c>
      <c r="AE17" s="635"/>
      <c r="AF17" s="635"/>
      <c r="AG17" s="635"/>
      <c r="AH17" s="635"/>
      <c r="AI17" s="635"/>
      <c r="AJ17" s="635"/>
      <c r="AK17" s="635"/>
      <c r="AL17" s="636">
        <v>1</v>
      </c>
      <c r="AM17" s="637"/>
      <c r="AN17" s="637"/>
      <c r="AO17" s="638"/>
      <c r="AP17" s="628" t="s">
        <v>272</v>
      </c>
      <c r="AQ17" s="629"/>
      <c r="AR17" s="629"/>
      <c r="AS17" s="629"/>
      <c r="AT17" s="629"/>
      <c r="AU17" s="629"/>
      <c r="AV17" s="629"/>
      <c r="AW17" s="629"/>
      <c r="AX17" s="629"/>
      <c r="AY17" s="629"/>
      <c r="AZ17" s="629"/>
      <c r="BA17" s="629"/>
      <c r="BB17" s="629"/>
      <c r="BC17" s="629"/>
      <c r="BD17" s="629"/>
      <c r="BE17" s="629"/>
      <c r="BF17" s="630"/>
      <c r="BG17" s="631" t="s">
        <v>129</v>
      </c>
      <c r="BH17" s="632"/>
      <c r="BI17" s="632"/>
      <c r="BJ17" s="632"/>
      <c r="BK17" s="632"/>
      <c r="BL17" s="632"/>
      <c r="BM17" s="632"/>
      <c r="BN17" s="633"/>
      <c r="BO17" s="634" t="s">
        <v>129</v>
      </c>
      <c r="BP17" s="634"/>
      <c r="BQ17" s="634"/>
      <c r="BR17" s="634"/>
      <c r="BS17" s="635" t="s">
        <v>129</v>
      </c>
      <c r="BT17" s="635"/>
      <c r="BU17" s="635"/>
      <c r="BV17" s="635"/>
      <c r="BW17" s="635"/>
      <c r="BX17" s="635"/>
      <c r="BY17" s="635"/>
      <c r="BZ17" s="635"/>
      <c r="CA17" s="635"/>
      <c r="CB17" s="639"/>
      <c r="CD17" s="628" t="s">
        <v>273</v>
      </c>
      <c r="CE17" s="629"/>
      <c r="CF17" s="629"/>
      <c r="CG17" s="629"/>
      <c r="CH17" s="629"/>
      <c r="CI17" s="629"/>
      <c r="CJ17" s="629"/>
      <c r="CK17" s="629"/>
      <c r="CL17" s="629"/>
      <c r="CM17" s="629"/>
      <c r="CN17" s="629"/>
      <c r="CO17" s="629"/>
      <c r="CP17" s="629"/>
      <c r="CQ17" s="630"/>
      <c r="CR17" s="631">
        <v>944712</v>
      </c>
      <c r="CS17" s="632"/>
      <c r="CT17" s="632"/>
      <c r="CU17" s="632"/>
      <c r="CV17" s="632"/>
      <c r="CW17" s="632"/>
      <c r="CX17" s="632"/>
      <c r="CY17" s="633"/>
      <c r="CZ17" s="634">
        <v>12.9</v>
      </c>
      <c r="DA17" s="634"/>
      <c r="DB17" s="634"/>
      <c r="DC17" s="634"/>
      <c r="DD17" s="640" t="s">
        <v>129</v>
      </c>
      <c r="DE17" s="632"/>
      <c r="DF17" s="632"/>
      <c r="DG17" s="632"/>
      <c r="DH17" s="632"/>
      <c r="DI17" s="632"/>
      <c r="DJ17" s="632"/>
      <c r="DK17" s="632"/>
      <c r="DL17" s="632"/>
      <c r="DM17" s="632"/>
      <c r="DN17" s="632"/>
      <c r="DO17" s="632"/>
      <c r="DP17" s="633"/>
      <c r="DQ17" s="640">
        <v>898461</v>
      </c>
      <c r="DR17" s="632"/>
      <c r="DS17" s="632"/>
      <c r="DT17" s="632"/>
      <c r="DU17" s="632"/>
      <c r="DV17" s="632"/>
      <c r="DW17" s="632"/>
      <c r="DX17" s="632"/>
      <c r="DY17" s="632"/>
      <c r="DZ17" s="632"/>
      <c r="EA17" s="632"/>
      <c r="EB17" s="632"/>
      <c r="EC17" s="641"/>
    </row>
    <row r="18" spans="2:133" ht="11.25" customHeight="1" x14ac:dyDescent="0.15">
      <c r="B18" s="628" t="s">
        <v>274</v>
      </c>
      <c r="C18" s="629"/>
      <c r="D18" s="629"/>
      <c r="E18" s="629"/>
      <c r="F18" s="629"/>
      <c r="G18" s="629"/>
      <c r="H18" s="629"/>
      <c r="I18" s="629"/>
      <c r="J18" s="629"/>
      <c r="K18" s="629"/>
      <c r="L18" s="629"/>
      <c r="M18" s="629"/>
      <c r="N18" s="629"/>
      <c r="O18" s="629"/>
      <c r="P18" s="629"/>
      <c r="Q18" s="630"/>
      <c r="R18" s="631">
        <v>36082</v>
      </c>
      <c r="S18" s="632"/>
      <c r="T18" s="632"/>
      <c r="U18" s="632"/>
      <c r="V18" s="632"/>
      <c r="W18" s="632"/>
      <c r="X18" s="632"/>
      <c r="Y18" s="633"/>
      <c r="Z18" s="634">
        <v>0.5</v>
      </c>
      <c r="AA18" s="634"/>
      <c r="AB18" s="634"/>
      <c r="AC18" s="634"/>
      <c r="AD18" s="635">
        <v>34979</v>
      </c>
      <c r="AE18" s="635"/>
      <c r="AF18" s="635"/>
      <c r="AG18" s="635"/>
      <c r="AH18" s="635"/>
      <c r="AI18" s="635"/>
      <c r="AJ18" s="635"/>
      <c r="AK18" s="635"/>
      <c r="AL18" s="636">
        <v>0.80000001192092896</v>
      </c>
      <c r="AM18" s="637"/>
      <c r="AN18" s="637"/>
      <c r="AO18" s="638"/>
      <c r="AP18" s="628" t="s">
        <v>275</v>
      </c>
      <c r="AQ18" s="629"/>
      <c r="AR18" s="629"/>
      <c r="AS18" s="629"/>
      <c r="AT18" s="629"/>
      <c r="AU18" s="629"/>
      <c r="AV18" s="629"/>
      <c r="AW18" s="629"/>
      <c r="AX18" s="629"/>
      <c r="AY18" s="629"/>
      <c r="AZ18" s="629"/>
      <c r="BA18" s="629"/>
      <c r="BB18" s="629"/>
      <c r="BC18" s="629"/>
      <c r="BD18" s="629"/>
      <c r="BE18" s="629"/>
      <c r="BF18" s="630"/>
      <c r="BG18" s="631" t="s">
        <v>129</v>
      </c>
      <c r="BH18" s="632"/>
      <c r="BI18" s="632"/>
      <c r="BJ18" s="632"/>
      <c r="BK18" s="632"/>
      <c r="BL18" s="632"/>
      <c r="BM18" s="632"/>
      <c r="BN18" s="633"/>
      <c r="BO18" s="634" t="s">
        <v>129</v>
      </c>
      <c r="BP18" s="634"/>
      <c r="BQ18" s="634"/>
      <c r="BR18" s="634"/>
      <c r="BS18" s="635" t="s">
        <v>129</v>
      </c>
      <c r="BT18" s="635"/>
      <c r="BU18" s="635"/>
      <c r="BV18" s="635"/>
      <c r="BW18" s="635"/>
      <c r="BX18" s="635"/>
      <c r="BY18" s="635"/>
      <c r="BZ18" s="635"/>
      <c r="CA18" s="635"/>
      <c r="CB18" s="639"/>
      <c r="CD18" s="628" t="s">
        <v>276</v>
      </c>
      <c r="CE18" s="629"/>
      <c r="CF18" s="629"/>
      <c r="CG18" s="629"/>
      <c r="CH18" s="629"/>
      <c r="CI18" s="629"/>
      <c r="CJ18" s="629"/>
      <c r="CK18" s="629"/>
      <c r="CL18" s="629"/>
      <c r="CM18" s="629"/>
      <c r="CN18" s="629"/>
      <c r="CO18" s="629"/>
      <c r="CP18" s="629"/>
      <c r="CQ18" s="630"/>
      <c r="CR18" s="631" t="s">
        <v>129</v>
      </c>
      <c r="CS18" s="632"/>
      <c r="CT18" s="632"/>
      <c r="CU18" s="632"/>
      <c r="CV18" s="632"/>
      <c r="CW18" s="632"/>
      <c r="CX18" s="632"/>
      <c r="CY18" s="633"/>
      <c r="CZ18" s="634" t="s">
        <v>129</v>
      </c>
      <c r="DA18" s="634"/>
      <c r="DB18" s="634"/>
      <c r="DC18" s="634"/>
      <c r="DD18" s="640" t="s">
        <v>129</v>
      </c>
      <c r="DE18" s="632"/>
      <c r="DF18" s="632"/>
      <c r="DG18" s="632"/>
      <c r="DH18" s="632"/>
      <c r="DI18" s="632"/>
      <c r="DJ18" s="632"/>
      <c r="DK18" s="632"/>
      <c r="DL18" s="632"/>
      <c r="DM18" s="632"/>
      <c r="DN18" s="632"/>
      <c r="DO18" s="632"/>
      <c r="DP18" s="633"/>
      <c r="DQ18" s="640" t="s">
        <v>129</v>
      </c>
      <c r="DR18" s="632"/>
      <c r="DS18" s="632"/>
      <c r="DT18" s="632"/>
      <c r="DU18" s="632"/>
      <c r="DV18" s="632"/>
      <c r="DW18" s="632"/>
      <c r="DX18" s="632"/>
      <c r="DY18" s="632"/>
      <c r="DZ18" s="632"/>
      <c r="EA18" s="632"/>
      <c r="EB18" s="632"/>
      <c r="EC18" s="641"/>
    </row>
    <row r="19" spans="2:133" ht="11.25" customHeight="1" x14ac:dyDescent="0.15">
      <c r="B19" s="628" t="s">
        <v>277</v>
      </c>
      <c r="C19" s="629"/>
      <c r="D19" s="629"/>
      <c r="E19" s="629"/>
      <c r="F19" s="629"/>
      <c r="G19" s="629"/>
      <c r="H19" s="629"/>
      <c r="I19" s="629"/>
      <c r="J19" s="629"/>
      <c r="K19" s="629"/>
      <c r="L19" s="629"/>
      <c r="M19" s="629"/>
      <c r="N19" s="629"/>
      <c r="O19" s="629"/>
      <c r="P19" s="629"/>
      <c r="Q19" s="630"/>
      <c r="R19" s="631">
        <v>15557</v>
      </c>
      <c r="S19" s="632"/>
      <c r="T19" s="632"/>
      <c r="U19" s="632"/>
      <c r="V19" s="632"/>
      <c r="W19" s="632"/>
      <c r="X19" s="632"/>
      <c r="Y19" s="633"/>
      <c r="Z19" s="634">
        <v>0.2</v>
      </c>
      <c r="AA19" s="634"/>
      <c r="AB19" s="634"/>
      <c r="AC19" s="634"/>
      <c r="AD19" s="635">
        <v>15557</v>
      </c>
      <c r="AE19" s="635"/>
      <c r="AF19" s="635"/>
      <c r="AG19" s="635"/>
      <c r="AH19" s="635"/>
      <c r="AI19" s="635"/>
      <c r="AJ19" s="635"/>
      <c r="AK19" s="635"/>
      <c r="AL19" s="636">
        <v>0.4</v>
      </c>
      <c r="AM19" s="637"/>
      <c r="AN19" s="637"/>
      <c r="AO19" s="638"/>
      <c r="AP19" s="628" t="s">
        <v>278</v>
      </c>
      <c r="AQ19" s="629"/>
      <c r="AR19" s="629"/>
      <c r="AS19" s="629"/>
      <c r="AT19" s="629"/>
      <c r="AU19" s="629"/>
      <c r="AV19" s="629"/>
      <c r="AW19" s="629"/>
      <c r="AX19" s="629"/>
      <c r="AY19" s="629"/>
      <c r="AZ19" s="629"/>
      <c r="BA19" s="629"/>
      <c r="BB19" s="629"/>
      <c r="BC19" s="629"/>
      <c r="BD19" s="629"/>
      <c r="BE19" s="629"/>
      <c r="BF19" s="630"/>
      <c r="BG19" s="631">
        <v>118060</v>
      </c>
      <c r="BH19" s="632"/>
      <c r="BI19" s="632"/>
      <c r="BJ19" s="632"/>
      <c r="BK19" s="632"/>
      <c r="BL19" s="632"/>
      <c r="BM19" s="632"/>
      <c r="BN19" s="633"/>
      <c r="BO19" s="634">
        <v>5</v>
      </c>
      <c r="BP19" s="634"/>
      <c r="BQ19" s="634"/>
      <c r="BR19" s="634"/>
      <c r="BS19" s="635" t="s">
        <v>129</v>
      </c>
      <c r="BT19" s="635"/>
      <c r="BU19" s="635"/>
      <c r="BV19" s="635"/>
      <c r="BW19" s="635"/>
      <c r="BX19" s="635"/>
      <c r="BY19" s="635"/>
      <c r="BZ19" s="635"/>
      <c r="CA19" s="635"/>
      <c r="CB19" s="639"/>
      <c r="CD19" s="628" t="s">
        <v>279</v>
      </c>
      <c r="CE19" s="629"/>
      <c r="CF19" s="629"/>
      <c r="CG19" s="629"/>
      <c r="CH19" s="629"/>
      <c r="CI19" s="629"/>
      <c r="CJ19" s="629"/>
      <c r="CK19" s="629"/>
      <c r="CL19" s="629"/>
      <c r="CM19" s="629"/>
      <c r="CN19" s="629"/>
      <c r="CO19" s="629"/>
      <c r="CP19" s="629"/>
      <c r="CQ19" s="630"/>
      <c r="CR19" s="631" t="s">
        <v>129</v>
      </c>
      <c r="CS19" s="632"/>
      <c r="CT19" s="632"/>
      <c r="CU19" s="632"/>
      <c r="CV19" s="632"/>
      <c r="CW19" s="632"/>
      <c r="CX19" s="632"/>
      <c r="CY19" s="633"/>
      <c r="CZ19" s="634" t="s">
        <v>129</v>
      </c>
      <c r="DA19" s="634"/>
      <c r="DB19" s="634"/>
      <c r="DC19" s="634"/>
      <c r="DD19" s="640" t="s">
        <v>129</v>
      </c>
      <c r="DE19" s="632"/>
      <c r="DF19" s="632"/>
      <c r="DG19" s="632"/>
      <c r="DH19" s="632"/>
      <c r="DI19" s="632"/>
      <c r="DJ19" s="632"/>
      <c r="DK19" s="632"/>
      <c r="DL19" s="632"/>
      <c r="DM19" s="632"/>
      <c r="DN19" s="632"/>
      <c r="DO19" s="632"/>
      <c r="DP19" s="633"/>
      <c r="DQ19" s="640" t="s">
        <v>129</v>
      </c>
      <c r="DR19" s="632"/>
      <c r="DS19" s="632"/>
      <c r="DT19" s="632"/>
      <c r="DU19" s="632"/>
      <c r="DV19" s="632"/>
      <c r="DW19" s="632"/>
      <c r="DX19" s="632"/>
      <c r="DY19" s="632"/>
      <c r="DZ19" s="632"/>
      <c r="EA19" s="632"/>
      <c r="EB19" s="632"/>
      <c r="EC19" s="641"/>
    </row>
    <row r="20" spans="2:133" ht="11.25" customHeight="1" x14ac:dyDescent="0.15">
      <c r="B20" s="628" t="s">
        <v>280</v>
      </c>
      <c r="C20" s="629"/>
      <c r="D20" s="629"/>
      <c r="E20" s="629"/>
      <c r="F20" s="629"/>
      <c r="G20" s="629"/>
      <c r="H20" s="629"/>
      <c r="I20" s="629"/>
      <c r="J20" s="629"/>
      <c r="K20" s="629"/>
      <c r="L20" s="629"/>
      <c r="M20" s="629"/>
      <c r="N20" s="629"/>
      <c r="O20" s="629"/>
      <c r="P20" s="629"/>
      <c r="Q20" s="630"/>
      <c r="R20" s="631">
        <v>1437</v>
      </c>
      <c r="S20" s="632"/>
      <c r="T20" s="632"/>
      <c r="U20" s="632"/>
      <c r="V20" s="632"/>
      <c r="W20" s="632"/>
      <c r="X20" s="632"/>
      <c r="Y20" s="633"/>
      <c r="Z20" s="634">
        <v>0</v>
      </c>
      <c r="AA20" s="634"/>
      <c r="AB20" s="634"/>
      <c r="AC20" s="634"/>
      <c r="AD20" s="635">
        <v>1437</v>
      </c>
      <c r="AE20" s="635"/>
      <c r="AF20" s="635"/>
      <c r="AG20" s="635"/>
      <c r="AH20" s="635"/>
      <c r="AI20" s="635"/>
      <c r="AJ20" s="635"/>
      <c r="AK20" s="635"/>
      <c r="AL20" s="636">
        <v>0</v>
      </c>
      <c r="AM20" s="637"/>
      <c r="AN20" s="637"/>
      <c r="AO20" s="638"/>
      <c r="AP20" s="628" t="s">
        <v>281</v>
      </c>
      <c r="AQ20" s="629"/>
      <c r="AR20" s="629"/>
      <c r="AS20" s="629"/>
      <c r="AT20" s="629"/>
      <c r="AU20" s="629"/>
      <c r="AV20" s="629"/>
      <c r="AW20" s="629"/>
      <c r="AX20" s="629"/>
      <c r="AY20" s="629"/>
      <c r="AZ20" s="629"/>
      <c r="BA20" s="629"/>
      <c r="BB20" s="629"/>
      <c r="BC20" s="629"/>
      <c r="BD20" s="629"/>
      <c r="BE20" s="629"/>
      <c r="BF20" s="630"/>
      <c r="BG20" s="631">
        <v>118060</v>
      </c>
      <c r="BH20" s="632"/>
      <c r="BI20" s="632"/>
      <c r="BJ20" s="632"/>
      <c r="BK20" s="632"/>
      <c r="BL20" s="632"/>
      <c r="BM20" s="632"/>
      <c r="BN20" s="633"/>
      <c r="BO20" s="634">
        <v>5</v>
      </c>
      <c r="BP20" s="634"/>
      <c r="BQ20" s="634"/>
      <c r="BR20" s="634"/>
      <c r="BS20" s="635" t="s">
        <v>129</v>
      </c>
      <c r="BT20" s="635"/>
      <c r="BU20" s="635"/>
      <c r="BV20" s="635"/>
      <c r="BW20" s="635"/>
      <c r="BX20" s="635"/>
      <c r="BY20" s="635"/>
      <c r="BZ20" s="635"/>
      <c r="CA20" s="635"/>
      <c r="CB20" s="639"/>
      <c r="CD20" s="628" t="s">
        <v>282</v>
      </c>
      <c r="CE20" s="629"/>
      <c r="CF20" s="629"/>
      <c r="CG20" s="629"/>
      <c r="CH20" s="629"/>
      <c r="CI20" s="629"/>
      <c r="CJ20" s="629"/>
      <c r="CK20" s="629"/>
      <c r="CL20" s="629"/>
      <c r="CM20" s="629"/>
      <c r="CN20" s="629"/>
      <c r="CO20" s="629"/>
      <c r="CP20" s="629"/>
      <c r="CQ20" s="630"/>
      <c r="CR20" s="631">
        <v>7351671</v>
      </c>
      <c r="CS20" s="632"/>
      <c r="CT20" s="632"/>
      <c r="CU20" s="632"/>
      <c r="CV20" s="632"/>
      <c r="CW20" s="632"/>
      <c r="CX20" s="632"/>
      <c r="CY20" s="633"/>
      <c r="CZ20" s="634">
        <v>100</v>
      </c>
      <c r="DA20" s="634"/>
      <c r="DB20" s="634"/>
      <c r="DC20" s="634"/>
      <c r="DD20" s="640">
        <v>448985</v>
      </c>
      <c r="DE20" s="632"/>
      <c r="DF20" s="632"/>
      <c r="DG20" s="632"/>
      <c r="DH20" s="632"/>
      <c r="DI20" s="632"/>
      <c r="DJ20" s="632"/>
      <c r="DK20" s="632"/>
      <c r="DL20" s="632"/>
      <c r="DM20" s="632"/>
      <c r="DN20" s="632"/>
      <c r="DO20" s="632"/>
      <c r="DP20" s="633"/>
      <c r="DQ20" s="640">
        <v>4586164</v>
      </c>
      <c r="DR20" s="632"/>
      <c r="DS20" s="632"/>
      <c r="DT20" s="632"/>
      <c r="DU20" s="632"/>
      <c r="DV20" s="632"/>
      <c r="DW20" s="632"/>
      <c r="DX20" s="632"/>
      <c r="DY20" s="632"/>
      <c r="DZ20" s="632"/>
      <c r="EA20" s="632"/>
      <c r="EB20" s="632"/>
      <c r="EC20" s="641"/>
    </row>
    <row r="21" spans="2:133" ht="11.25" customHeight="1" x14ac:dyDescent="0.15">
      <c r="B21" s="628" t="s">
        <v>283</v>
      </c>
      <c r="C21" s="629"/>
      <c r="D21" s="629"/>
      <c r="E21" s="629"/>
      <c r="F21" s="629"/>
      <c r="G21" s="629"/>
      <c r="H21" s="629"/>
      <c r="I21" s="629"/>
      <c r="J21" s="629"/>
      <c r="K21" s="629"/>
      <c r="L21" s="629"/>
      <c r="M21" s="629"/>
      <c r="N21" s="629"/>
      <c r="O21" s="629"/>
      <c r="P21" s="629"/>
      <c r="Q21" s="630"/>
      <c r="R21" s="631">
        <v>1310</v>
      </c>
      <c r="S21" s="632"/>
      <c r="T21" s="632"/>
      <c r="U21" s="632"/>
      <c r="V21" s="632"/>
      <c r="W21" s="632"/>
      <c r="X21" s="632"/>
      <c r="Y21" s="633"/>
      <c r="Z21" s="634">
        <v>0</v>
      </c>
      <c r="AA21" s="634"/>
      <c r="AB21" s="634"/>
      <c r="AC21" s="634"/>
      <c r="AD21" s="635">
        <v>1310</v>
      </c>
      <c r="AE21" s="635"/>
      <c r="AF21" s="635"/>
      <c r="AG21" s="635"/>
      <c r="AH21" s="635"/>
      <c r="AI21" s="635"/>
      <c r="AJ21" s="635"/>
      <c r="AK21" s="635"/>
      <c r="AL21" s="636">
        <v>0</v>
      </c>
      <c r="AM21" s="637"/>
      <c r="AN21" s="637"/>
      <c r="AO21" s="638"/>
      <c r="AP21" s="628" t="s">
        <v>284</v>
      </c>
      <c r="AQ21" s="644"/>
      <c r="AR21" s="644"/>
      <c r="AS21" s="644"/>
      <c r="AT21" s="644"/>
      <c r="AU21" s="644"/>
      <c r="AV21" s="644"/>
      <c r="AW21" s="644"/>
      <c r="AX21" s="644"/>
      <c r="AY21" s="644"/>
      <c r="AZ21" s="644"/>
      <c r="BA21" s="644"/>
      <c r="BB21" s="644"/>
      <c r="BC21" s="644"/>
      <c r="BD21" s="644"/>
      <c r="BE21" s="644"/>
      <c r="BF21" s="645"/>
      <c r="BG21" s="631">
        <v>2340</v>
      </c>
      <c r="BH21" s="632"/>
      <c r="BI21" s="632"/>
      <c r="BJ21" s="632"/>
      <c r="BK21" s="632"/>
      <c r="BL21" s="632"/>
      <c r="BM21" s="632"/>
      <c r="BN21" s="633"/>
      <c r="BO21" s="634">
        <v>0.1</v>
      </c>
      <c r="BP21" s="634"/>
      <c r="BQ21" s="634"/>
      <c r="BR21" s="634"/>
      <c r="BS21" s="635" t="s">
        <v>129</v>
      </c>
      <c r="BT21" s="635"/>
      <c r="BU21" s="635"/>
      <c r="BV21" s="635"/>
      <c r="BW21" s="635"/>
      <c r="BX21" s="635"/>
      <c r="BY21" s="635"/>
      <c r="BZ21" s="635"/>
      <c r="CA21" s="635"/>
      <c r="CB21" s="639"/>
      <c r="CD21" s="649"/>
      <c r="CE21" s="650"/>
      <c r="CF21" s="650"/>
      <c r="CG21" s="650"/>
      <c r="CH21" s="650"/>
      <c r="CI21" s="650"/>
      <c r="CJ21" s="650"/>
      <c r="CK21" s="650"/>
      <c r="CL21" s="650"/>
      <c r="CM21" s="650"/>
      <c r="CN21" s="650"/>
      <c r="CO21" s="650"/>
      <c r="CP21" s="650"/>
      <c r="CQ21" s="651"/>
      <c r="CR21" s="652"/>
      <c r="CS21" s="647"/>
      <c r="CT21" s="647"/>
      <c r="CU21" s="647"/>
      <c r="CV21" s="647"/>
      <c r="CW21" s="647"/>
      <c r="CX21" s="647"/>
      <c r="CY21" s="653"/>
      <c r="CZ21" s="654"/>
      <c r="DA21" s="654"/>
      <c r="DB21" s="654"/>
      <c r="DC21" s="654"/>
      <c r="DD21" s="646"/>
      <c r="DE21" s="647"/>
      <c r="DF21" s="647"/>
      <c r="DG21" s="647"/>
      <c r="DH21" s="647"/>
      <c r="DI21" s="647"/>
      <c r="DJ21" s="647"/>
      <c r="DK21" s="647"/>
      <c r="DL21" s="647"/>
      <c r="DM21" s="647"/>
      <c r="DN21" s="647"/>
      <c r="DO21" s="647"/>
      <c r="DP21" s="653"/>
      <c r="DQ21" s="646"/>
      <c r="DR21" s="647"/>
      <c r="DS21" s="647"/>
      <c r="DT21" s="647"/>
      <c r="DU21" s="647"/>
      <c r="DV21" s="647"/>
      <c r="DW21" s="647"/>
      <c r="DX21" s="647"/>
      <c r="DY21" s="647"/>
      <c r="DZ21" s="647"/>
      <c r="EA21" s="647"/>
      <c r="EB21" s="647"/>
      <c r="EC21" s="648"/>
    </row>
    <row r="22" spans="2:133" ht="11.25" customHeight="1" x14ac:dyDescent="0.15">
      <c r="B22" s="660" t="s">
        <v>285</v>
      </c>
      <c r="C22" s="661"/>
      <c r="D22" s="661"/>
      <c r="E22" s="661"/>
      <c r="F22" s="661"/>
      <c r="G22" s="661"/>
      <c r="H22" s="661"/>
      <c r="I22" s="661"/>
      <c r="J22" s="661"/>
      <c r="K22" s="661"/>
      <c r="L22" s="661"/>
      <c r="M22" s="661"/>
      <c r="N22" s="661"/>
      <c r="O22" s="661"/>
      <c r="P22" s="661"/>
      <c r="Q22" s="662"/>
      <c r="R22" s="631">
        <v>17778</v>
      </c>
      <c r="S22" s="632"/>
      <c r="T22" s="632"/>
      <c r="U22" s="632"/>
      <c r="V22" s="632"/>
      <c r="W22" s="632"/>
      <c r="X22" s="632"/>
      <c r="Y22" s="633"/>
      <c r="Z22" s="634">
        <v>0.2</v>
      </c>
      <c r="AA22" s="634"/>
      <c r="AB22" s="634"/>
      <c r="AC22" s="634"/>
      <c r="AD22" s="635">
        <v>16675</v>
      </c>
      <c r="AE22" s="635"/>
      <c r="AF22" s="635"/>
      <c r="AG22" s="635"/>
      <c r="AH22" s="635"/>
      <c r="AI22" s="635"/>
      <c r="AJ22" s="635"/>
      <c r="AK22" s="635"/>
      <c r="AL22" s="636">
        <v>0.40000000596046448</v>
      </c>
      <c r="AM22" s="637"/>
      <c r="AN22" s="637"/>
      <c r="AO22" s="638"/>
      <c r="AP22" s="628" t="s">
        <v>286</v>
      </c>
      <c r="AQ22" s="644"/>
      <c r="AR22" s="644"/>
      <c r="AS22" s="644"/>
      <c r="AT22" s="644"/>
      <c r="AU22" s="644"/>
      <c r="AV22" s="644"/>
      <c r="AW22" s="644"/>
      <c r="AX22" s="644"/>
      <c r="AY22" s="644"/>
      <c r="AZ22" s="644"/>
      <c r="BA22" s="644"/>
      <c r="BB22" s="644"/>
      <c r="BC22" s="644"/>
      <c r="BD22" s="644"/>
      <c r="BE22" s="644"/>
      <c r="BF22" s="645"/>
      <c r="BG22" s="631" t="s">
        <v>129</v>
      </c>
      <c r="BH22" s="632"/>
      <c r="BI22" s="632"/>
      <c r="BJ22" s="632"/>
      <c r="BK22" s="632"/>
      <c r="BL22" s="632"/>
      <c r="BM22" s="632"/>
      <c r="BN22" s="633"/>
      <c r="BO22" s="634" t="s">
        <v>129</v>
      </c>
      <c r="BP22" s="634"/>
      <c r="BQ22" s="634"/>
      <c r="BR22" s="634"/>
      <c r="BS22" s="635" t="s">
        <v>129</v>
      </c>
      <c r="BT22" s="635"/>
      <c r="BU22" s="635"/>
      <c r="BV22" s="635"/>
      <c r="BW22" s="635"/>
      <c r="BX22" s="635"/>
      <c r="BY22" s="635"/>
      <c r="BZ22" s="635"/>
      <c r="CA22" s="635"/>
      <c r="CB22" s="639"/>
      <c r="CD22" s="613" t="s">
        <v>287</v>
      </c>
      <c r="CE22" s="614"/>
      <c r="CF22" s="614"/>
      <c r="CG22" s="614"/>
      <c r="CH22" s="614"/>
      <c r="CI22" s="614"/>
      <c r="CJ22" s="614"/>
      <c r="CK22" s="614"/>
      <c r="CL22" s="614"/>
      <c r="CM22" s="614"/>
      <c r="CN22" s="614"/>
      <c r="CO22" s="614"/>
      <c r="CP22" s="614"/>
      <c r="CQ22" s="614"/>
      <c r="CR22" s="614"/>
      <c r="CS22" s="614"/>
      <c r="CT22" s="614"/>
      <c r="CU22" s="614"/>
      <c r="CV22" s="614"/>
      <c r="CW22" s="614"/>
      <c r="CX22" s="614"/>
      <c r="CY22" s="614"/>
      <c r="CZ22" s="614"/>
      <c r="DA22" s="614"/>
      <c r="DB22" s="614"/>
      <c r="DC22" s="614"/>
      <c r="DD22" s="614"/>
      <c r="DE22" s="614"/>
      <c r="DF22" s="614"/>
      <c r="DG22" s="614"/>
      <c r="DH22" s="614"/>
      <c r="DI22" s="614"/>
      <c r="DJ22" s="614"/>
      <c r="DK22" s="614"/>
      <c r="DL22" s="614"/>
      <c r="DM22" s="614"/>
      <c r="DN22" s="614"/>
      <c r="DO22" s="614"/>
      <c r="DP22" s="614"/>
      <c r="DQ22" s="614"/>
      <c r="DR22" s="614"/>
      <c r="DS22" s="614"/>
      <c r="DT22" s="614"/>
      <c r="DU22" s="614"/>
      <c r="DV22" s="614"/>
      <c r="DW22" s="614"/>
      <c r="DX22" s="614"/>
      <c r="DY22" s="614"/>
      <c r="DZ22" s="614"/>
      <c r="EA22" s="614"/>
      <c r="EB22" s="614"/>
      <c r="EC22" s="615"/>
    </row>
    <row r="23" spans="2:133" ht="11.25" customHeight="1" x14ac:dyDescent="0.15">
      <c r="B23" s="628" t="s">
        <v>288</v>
      </c>
      <c r="C23" s="629"/>
      <c r="D23" s="629"/>
      <c r="E23" s="629"/>
      <c r="F23" s="629"/>
      <c r="G23" s="629"/>
      <c r="H23" s="629"/>
      <c r="I23" s="629"/>
      <c r="J23" s="629"/>
      <c r="K23" s="629"/>
      <c r="L23" s="629"/>
      <c r="M23" s="629"/>
      <c r="N23" s="629"/>
      <c r="O23" s="629"/>
      <c r="P23" s="629"/>
      <c r="Q23" s="630"/>
      <c r="R23" s="631">
        <v>1596084</v>
      </c>
      <c r="S23" s="632"/>
      <c r="T23" s="632"/>
      <c r="U23" s="632"/>
      <c r="V23" s="632"/>
      <c r="W23" s="632"/>
      <c r="X23" s="632"/>
      <c r="Y23" s="633"/>
      <c r="Z23" s="634">
        <v>20.3</v>
      </c>
      <c r="AA23" s="634"/>
      <c r="AB23" s="634"/>
      <c r="AC23" s="634"/>
      <c r="AD23" s="635">
        <v>1498752</v>
      </c>
      <c r="AE23" s="635"/>
      <c r="AF23" s="635"/>
      <c r="AG23" s="635"/>
      <c r="AH23" s="635"/>
      <c r="AI23" s="635"/>
      <c r="AJ23" s="635"/>
      <c r="AK23" s="635"/>
      <c r="AL23" s="636">
        <v>34.6</v>
      </c>
      <c r="AM23" s="637"/>
      <c r="AN23" s="637"/>
      <c r="AO23" s="638"/>
      <c r="AP23" s="628" t="s">
        <v>289</v>
      </c>
      <c r="AQ23" s="644"/>
      <c r="AR23" s="644"/>
      <c r="AS23" s="644"/>
      <c r="AT23" s="644"/>
      <c r="AU23" s="644"/>
      <c r="AV23" s="644"/>
      <c r="AW23" s="644"/>
      <c r="AX23" s="644"/>
      <c r="AY23" s="644"/>
      <c r="AZ23" s="644"/>
      <c r="BA23" s="644"/>
      <c r="BB23" s="644"/>
      <c r="BC23" s="644"/>
      <c r="BD23" s="644"/>
      <c r="BE23" s="644"/>
      <c r="BF23" s="645"/>
      <c r="BG23" s="631">
        <v>115720</v>
      </c>
      <c r="BH23" s="632"/>
      <c r="BI23" s="632"/>
      <c r="BJ23" s="632"/>
      <c r="BK23" s="632"/>
      <c r="BL23" s="632"/>
      <c r="BM23" s="632"/>
      <c r="BN23" s="633"/>
      <c r="BO23" s="634">
        <v>4.9000000000000004</v>
      </c>
      <c r="BP23" s="634"/>
      <c r="BQ23" s="634"/>
      <c r="BR23" s="634"/>
      <c r="BS23" s="635" t="s">
        <v>129</v>
      </c>
      <c r="BT23" s="635"/>
      <c r="BU23" s="635"/>
      <c r="BV23" s="635"/>
      <c r="BW23" s="635"/>
      <c r="BX23" s="635"/>
      <c r="BY23" s="635"/>
      <c r="BZ23" s="635"/>
      <c r="CA23" s="635"/>
      <c r="CB23" s="639"/>
      <c r="CD23" s="613" t="s">
        <v>229</v>
      </c>
      <c r="CE23" s="614"/>
      <c r="CF23" s="614"/>
      <c r="CG23" s="614"/>
      <c r="CH23" s="614"/>
      <c r="CI23" s="614"/>
      <c r="CJ23" s="614"/>
      <c r="CK23" s="614"/>
      <c r="CL23" s="614"/>
      <c r="CM23" s="614"/>
      <c r="CN23" s="614"/>
      <c r="CO23" s="614"/>
      <c r="CP23" s="614"/>
      <c r="CQ23" s="615"/>
      <c r="CR23" s="613" t="s">
        <v>290</v>
      </c>
      <c r="CS23" s="614"/>
      <c r="CT23" s="614"/>
      <c r="CU23" s="614"/>
      <c r="CV23" s="614"/>
      <c r="CW23" s="614"/>
      <c r="CX23" s="614"/>
      <c r="CY23" s="615"/>
      <c r="CZ23" s="613" t="s">
        <v>291</v>
      </c>
      <c r="DA23" s="614"/>
      <c r="DB23" s="614"/>
      <c r="DC23" s="615"/>
      <c r="DD23" s="613" t="s">
        <v>292</v>
      </c>
      <c r="DE23" s="614"/>
      <c r="DF23" s="614"/>
      <c r="DG23" s="614"/>
      <c r="DH23" s="614"/>
      <c r="DI23" s="614"/>
      <c r="DJ23" s="614"/>
      <c r="DK23" s="615"/>
      <c r="DL23" s="655" t="s">
        <v>293</v>
      </c>
      <c r="DM23" s="656"/>
      <c r="DN23" s="656"/>
      <c r="DO23" s="656"/>
      <c r="DP23" s="656"/>
      <c r="DQ23" s="656"/>
      <c r="DR23" s="656"/>
      <c r="DS23" s="656"/>
      <c r="DT23" s="656"/>
      <c r="DU23" s="656"/>
      <c r="DV23" s="657"/>
      <c r="DW23" s="613" t="s">
        <v>294</v>
      </c>
      <c r="DX23" s="614"/>
      <c r="DY23" s="614"/>
      <c r="DZ23" s="614"/>
      <c r="EA23" s="614"/>
      <c r="EB23" s="614"/>
      <c r="EC23" s="615"/>
    </row>
    <row r="24" spans="2:133" ht="11.25" customHeight="1" x14ac:dyDescent="0.15">
      <c r="B24" s="628" t="s">
        <v>295</v>
      </c>
      <c r="C24" s="629"/>
      <c r="D24" s="629"/>
      <c r="E24" s="629"/>
      <c r="F24" s="629"/>
      <c r="G24" s="629"/>
      <c r="H24" s="629"/>
      <c r="I24" s="629"/>
      <c r="J24" s="629"/>
      <c r="K24" s="629"/>
      <c r="L24" s="629"/>
      <c r="M24" s="629"/>
      <c r="N24" s="629"/>
      <c r="O24" s="629"/>
      <c r="P24" s="629"/>
      <c r="Q24" s="630"/>
      <c r="R24" s="631">
        <v>1498752</v>
      </c>
      <c r="S24" s="632"/>
      <c r="T24" s="632"/>
      <c r="U24" s="632"/>
      <c r="V24" s="632"/>
      <c r="W24" s="632"/>
      <c r="X24" s="632"/>
      <c r="Y24" s="633"/>
      <c r="Z24" s="634">
        <v>19.100000000000001</v>
      </c>
      <c r="AA24" s="634"/>
      <c r="AB24" s="634"/>
      <c r="AC24" s="634"/>
      <c r="AD24" s="635">
        <v>1498752</v>
      </c>
      <c r="AE24" s="635"/>
      <c r="AF24" s="635"/>
      <c r="AG24" s="635"/>
      <c r="AH24" s="635"/>
      <c r="AI24" s="635"/>
      <c r="AJ24" s="635"/>
      <c r="AK24" s="635"/>
      <c r="AL24" s="636">
        <v>34.6</v>
      </c>
      <c r="AM24" s="637"/>
      <c r="AN24" s="637"/>
      <c r="AO24" s="638"/>
      <c r="AP24" s="628" t="s">
        <v>296</v>
      </c>
      <c r="AQ24" s="644"/>
      <c r="AR24" s="644"/>
      <c r="AS24" s="644"/>
      <c r="AT24" s="644"/>
      <c r="AU24" s="644"/>
      <c r="AV24" s="644"/>
      <c r="AW24" s="644"/>
      <c r="AX24" s="644"/>
      <c r="AY24" s="644"/>
      <c r="AZ24" s="644"/>
      <c r="BA24" s="644"/>
      <c r="BB24" s="644"/>
      <c r="BC24" s="644"/>
      <c r="BD24" s="644"/>
      <c r="BE24" s="644"/>
      <c r="BF24" s="645"/>
      <c r="BG24" s="631" t="s">
        <v>129</v>
      </c>
      <c r="BH24" s="632"/>
      <c r="BI24" s="632"/>
      <c r="BJ24" s="632"/>
      <c r="BK24" s="632"/>
      <c r="BL24" s="632"/>
      <c r="BM24" s="632"/>
      <c r="BN24" s="633"/>
      <c r="BO24" s="634" t="s">
        <v>129</v>
      </c>
      <c r="BP24" s="634"/>
      <c r="BQ24" s="634"/>
      <c r="BR24" s="634"/>
      <c r="BS24" s="635" t="s">
        <v>129</v>
      </c>
      <c r="BT24" s="635"/>
      <c r="BU24" s="635"/>
      <c r="BV24" s="635"/>
      <c r="BW24" s="635"/>
      <c r="BX24" s="635"/>
      <c r="BY24" s="635"/>
      <c r="BZ24" s="635"/>
      <c r="CA24" s="635"/>
      <c r="CB24" s="639"/>
      <c r="CD24" s="617" t="s">
        <v>297</v>
      </c>
      <c r="CE24" s="618"/>
      <c r="CF24" s="618"/>
      <c r="CG24" s="618"/>
      <c r="CH24" s="618"/>
      <c r="CI24" s="618"/>
      <c r="CJ24" s="618"/>
      <c r="CK24" s="618"/>
      <c r="CL24" s="618"/>
      <c r="CM24" s="618"/>
      <c r="CN24" s="618"/>
      <c r="CO24" s="618"/>
      <c r="CP24" s="618"/>
      <c r="CQ24" s="619"/>
      <c r="CR24" s="620">
        <v>2834453</v>
      </c>
      <c r="CS24" s="621"/>
      <c r="CT24" s="621"/>
      <c r="CU24" s="621"/>
      <c r="CV24" s="621"/>
      <c r="CW24" s="621"/>
      <c r="CX24" s="621"/>
      <c r="CY24" s="622"/>
      <c r="CZ24" s="625">
        <v>38.6</v>
      </c>
      <c r="DA24" s="626"/>
      <c r="DB24" s="626"/>
      <c r="DC24" s="642"/>
      <c r="DD24" s="663">
        <v>2247093</v>
      </c>
      <c r="DE24" s="621"/>
      <c r="DF24" s="621"/>
      <c r="DG24" s="621"/>
      <c r="DH24" s="621"/>
      <c r="DI24" s="621"/>
      <c r="DJ24" s="621"/>
      <c r="DK24" s="622"/>
      <c r="DL24" s="663">
        <v>2211500</v>
      </c>
      <c r="DM24" s="621"/>
      <c r="DN24" s="621"/>
      <c r="DO24" s="621"/>
      <c r="DP24" s="621"/>
      <c r="DQ24" s="621"/>
      <c r="DR24" s="621"/>
      <c r="DS24" s="621"/>
      <c r="DT24" s="621"/>
      <c r="DU24" s="621"/>
      <c r="DV24" s="622"/>
      <c r="DW24" s="625">
        <v>47.5</v>
      </c>
      <c r="DX24" s="626"/>
      <c r="DY24" s="626"/>
      <c r="DZ24" s="626"/>
      <c r="EA24" s="626"/>
      <c r="EB24" s="626"/>
      <c r="EC24" s="627"/>
    </row>
    <row r="25" spans="2:133" ht="11.25" customHeight="1" x14ac:dyDescent="0.15">
      <c r="B25" s="628" t="s">
        <v>298</v>
      </c>
      <c r="C25" s="629"/>
      <c r="D25" s="629"/>
      <c r="E25" s="629"/>
      <c r="F25" s="629"/>
      <c r="G25" s="629"/>
      <c r="H25" s="629"/>
      <c r="I25" s="629"/>
      <c r="J25" s="629"/>
      <c r="K25" s="629"/>
      <c r="L25" s="629"/>
      <c r="M25" s="629"/>
      <c r="N25" s="629"/>
      <c r="O25" s="629"/>
      <c r="P25" s="629"/>
      <c r="Q25" s="630"/>
      <c r="R25" s="631">
        <v>97274</v>
      </c>
      <c r="S25" s="632"/>
      <c r="T25" s="632"/>
      <c r="U25" s="632"/>
      <c r="V25" s="632"/>
      <c r="W25" s="632"/>
      <c r="X25" s="632"/>
      <c r="Y25" s="633"/>
      <c r="Z25" s="634">
        <v>1.2</v>
      </c>
      <c r="AA25" s="634"/>
      <c r="AB25" s="634"/>
      <c r="AC25" s="634"/>
      <c r="AD25" s="635" t="s">
        <v>129</v>
      </c>
      <c r="AE25" s="635"/>
      <c r="AF25" s="635"/>
      <c r="AG25" s="635"/>
      <c r="AH25" s="635"/>
      <c r="AI25" s="635"/>
      <c r="AJ25" s="635"/>
      <c r="AK25" s="635"/>
      <c r="AL25" s="636" t="s">
        <v>129</v>
      </c>
      <c r="AM25" s="637"/>
      <c r="AN25" s="637"/>
      <c r="AO25" s="638"/>
      <c r="AP25" s="628" t="s">
        <v>299</v>
      </c>
      <c r="AQ25" s="644"/>
      <c r="AR25" s="644"/>
      <c r="AS25" s="644"/>
      <c r="AT25" s="644"/>
      <c r="AU25" s="644"/>
      <c r="AV25" s="644"/>
      <c r="AW25" s="644"/>
      <c r="AX25" s="644"/>
      <c r="AY25" s="644"/>
      <c r="AZ25" s="644"/>
      <c r="BA25" s="644"/>
      <c r="BB25" s="644"/>
      <c r="BC25" s="644"/>
      <c r="BD25" s="644"/>
      <c r="BE25" s="644"/>
      <c r="BF25" s="645"/>
      <c r="BG25" s="631" t="s">
        <v>129</v>
      </c>
      <c r="BH25" s="632"/>
      <c r="BI25" s="632"/>
      <c r="BJ25" s="632"/>
      <c r="BK25" s="632"/>
      <c r="BL25" s="632"/>
      <c r="BM25" s="632"/>
      <c r="BN25" s="633"/>
      <c r="BO25" s="634" t="s">
        <v>129</v>
      </c>
      <c r="BP25" s="634"/>
      <c r="BQ25" s="634"/>
      <c r="BR25" s="634"/>
      <c r="BS25" s="635" t="s">
        <v>129</v>
      </c>
      <c r="BT25" s="635"/>
      <c r="BU25" s="635"/>
      <c r="BV25" s="635"/>
      <c r="BW25" s="635"/>
      <c r="BX25" s="635"/>
      <c r="BY25" s="635"/>
      <c r="BZ25" s="635"/>
      <c r="CA25" s="635"/>
      <c r="CB25" s="639"/>
      <c r="CD25" s="628" t="s">
        <v>300</v>
      </c>
      <c r="CE25" s="629"/>
      <c r="CF25" s="629"/>
      <c r="CG25" s="629"/>
      <c r="CH25" s="629"/>
      <c r="CI25" s="629"/>
      <c r="CJ25" s="629"/>
      <c r="CK25" s="629"/>
      <c r="CL25" s="629"/>
      <c r="CM25" s="629"/>
      <c r="CN25" s="629"/>
      <c r="CO25" s="629"/>
      <c r="CP25" s="629"/>
      <c r="CQ25" s="630"/>
      <c r="CR25" s="631">
        <v>1269529</v>
      </c>
      <c r="CS25" s="664"/>
      <c r="CT25" s="664"/>
      <c r="CU25" s="664"/>
      <c r="CV25" s="664"/>
      <c r="CW25" s="664"/>
      <c r="CX25" s="664"/>
      <c r="CY25" s="665"/>
      <c r="CZ25" s="636">
        <v>17.3</v>
      </c>
      <c r="DA25" s="658"/>
      <c r="DB25" s="658"/>
      <c r="DC25" s="666"/>
      <c r="DD25" s="640">
        <v>1152545</v>
      </c>
      <c r="DE25" s="664"/>
      <c r="DF25" s="664"/>
      <c r="DG25" s="664"/>
      <c r="DH25" s="664"/>
      <c r="DI25" s="664"/>
      <c r="DJ25" s="664"/>
      <c r="DK25" s="665"/>
      <c r="DL25" s="640">
        <v>1135781</v>
      </c>
      <c r="DM25" s="664"/>
      <c r="DN25" s="664"/>
      <c r="DO25" s="664"/>
      <c r="DP25" s="664"/>
      <c r="DQ25" s="664"/>
      <c r="DR25" s="664"/>
      <c r="DS25" s="664"/>
      <c r="DT25" s="664"/>
      <c r="DU25" s="664"/>
      <c r="DV25" s="665"/>
      <c r="DW25" s="636">
        <v>24.4</v>
      </c>
      <c r="DX25" s="658"/>
      <c r="DY25" s="658"/>
      <c r="DZ25" s="658"/>
      <c r="EA25" s="658"/>
      <c r="EB25" s="658"/>
      <c r="EC25" s="659"/>
    </row>
    <row r="26" spans="2:133" ht="11.25" customHeight="1" x14ac:dyDescent="0.15">
      <c r="B26" s="628" t="s">
        <v>301</v>
      </c>
      <c r="C26" s="629"/>
      <c r="D26" s="629"/>
      <c r="E26" s="629"/>
      <c r="F26" s="629"/>
      <c r="G26" s="629"/>
      <c r="H26" s="629"/>
      <c r="I26" s="629"/>
      <c r="J26" s="629"/>
      <c r="K26" s="629"/>
      <c r="L26" s="629"/>
      <c r="M26" s="629"/>
      <c r="N26" s="629"/>
      <c r="O26" s="629"/>
      <c r="P26" s="629"/>
      <c r="Q26" s="630"/>
      <c r="R26" s="631">
        <v>58</v>
      </c>
      <c r="S26" s="632"/>
      <c r="T26" s="632"/>
      <c r="U26" s="632"/>
      <c r="V26" s="632"/>
      <c r="W26" s="632"/>
      <c r="X26" s="632"/>
      <c r="Y26" s="633"/>
      <c r="Z26" s="634">
        <v>0</v>
      </c>
      <c r="AA26" s="634"/>
      <c r="AB26" s="634"/>
      <c r="AC26" s="634"/>
      <c r="AD26" s="635" t="s">
        <v>129</v>
      </c>
      <c r="AE26" s="635"/>
      <c r="AF26" s="635"/>
      <c r="AG26" s="635"/>
      <c r="AH26" s="635"/>
      <c r="AI26" s="635"/>
      <c r="AJ26" s="635"/>
      <c r="AK26" s="635"/>
      <c r="AL26" s="636" t="s">
        <v>129</v>
      </c>
      <c r="AM26" s="637"/>
      <c r="AN26" s="637"/>
      <c r="AO26" s="638"/>
      <c r="AP26" s="628" t="s">
        <v>302</v>
      </c>
      <c r="AQ26" s="644"/>
      <c r="AR26" s="644"/>
      <c r="AS26" s="644"/>
      <c r="AT26" s="644"/>
      <c r="AU26" s="644"/>
      <c r="AV26" s="644"/>
      <c r="AW26" s="644"/>
      <c r="AX26" s="644"/>
      <c r="AY26" s="644"/>
      <c r="AZ26" s="644"/>
      <c r="BA26" s="644"/>
      <c r="BB26" s="644"/>
      <c r="BC26" s="644"/>
      <c r="BD26" s="644"/>
      <c r="BE26" s="644"/>
      <c r="BF26" s="645"/>
      <c r="BG26" s="631" t="s">
        <v>129</v>
      </c>
      <c r="BH26" s="632"/>
      <c r="BI26" s="632"/>
      <c r="BJ26" s="632"/>
      <c r="BK26" s="632"/>
      <c r="BL26" s="632"/>
      <c r="BM26" s="632"/>
      <c r="BN26" s="633"/>
      <c r="BO26" s="634" t="s">
        <v>129</v>
      </c>
      <c r="BP26" s="634"/>
      <c r="BQ26" s="634"/>
      <c r="BR26" s="634"/>
      <c r="BS26" s="635" t="s">
        <v>129</v>
      </c>
      <c r="BT26" s="635"/>
      <c r="BU26" s="635"/>
      <c r="BV26" s="635"/>
      <c r="BW26" s="635"/>
      <c r="BX26" s="635"/>
      <c r="BY26" s="635"/>
      <c r="BZ26" s="635"/>
      <c r="CA26" s="635"/>
      <c r="CB26" s="639"/>
      <c r="CD26" s="628" t="s">
        <v>303</v>
      </c>
      <c r="CE26" s="629"/>
      <c r="CF26" s="629"/>
      <c r="CG26" s="629"/>
      <c r="CH26" s="629"/>
      <c r="CI26" s="629"/>
      <c r="CJ26" s="629"/>
      <c r="CK26" s="629"/>
      <c r="CL26" s="629"/>
      <c r="CM26" s="629"/>
      <c r="CN26" s="629"/>
      <c r="CO26" s="629"/>
      <c r="CP26" s="629"/>
      <c r="CQ26" s="630"/>
      <c r="CR26" s="631">
        <v>717045</v>
      </c>
      <c r="CS26" s="632"/>
      <c r="CT26" s="632"/>
      <c r="CU26" s="632"/>
      <c r="CV26" s="632"/>
      <c r="CW26" s="632"/>
      <c r="CX26" s="632"/>
      <c r="CY26" s="633"/>
      <c r="CZ26" s="636">
        <v>9.8000000000000007</v>
      </c>
      <c r="DA26" s="658"/>
      <c r="DB26" s="658"/>
      <c r="DC26" s="666"/>
      <c r="DD26" s="640">
        <v>637510</v>
      </c>
      <c r="DE26" s="632"/>
      <c r="DF26" s="632"/>
      <c r="DG26" s="632"/>
      <c r="DH26" s="632"/>
      <c r="DI26" s="632"/>
      <c r="DJ26" s="632"/>
      <c r="DK26" s="633"/>
      <c r="DL26" s="640" t="s">
        <v>129</v>
      </c>
      <c r="DM26" s="632"/>
      <c r="DN26" s="632"/>
      <c r="DO26" s="632"/>
      <c r="DP26" s="632"/>
      <c r="DQ26" s="632"/>
      <c r="DR26" s="632"/>
      <c r="DS26" s="632"/>
      <c r="DT26" s="632"/>
      <c r="DU26" s="632"/>
      <c r="DV26" s="633"/>
      <c r="DW26" s="636" t="s">
        <v>129</v>
      </c>
      <c r="DX26" s="658"/>
      <c r="DY26" s="658"/>
      <c r="DZ26" s="658"/>
      <c r="EA26" s="658"/>
      <c r="EB26" s="658"/>
      <c r="EC26" s="659"/>
    </row>
    <row r="27" spans="2:133" ht="11.25" customHeight="1" x14ac:dyDescent="0.15">
      <c r="B27" s="628" t="s">
        <v>304</v>
      </c>
      <c r="C27" s="629"/>
      <c r="D27" s="629"/>
      <c r="E27" s="629"/>
      <c r="F27" s="629"/>
      <c r="G27" s="629"/>
      <c r="H27" s="629"/>
      <c r="I27" s="629"/>
      <c r="J27" s="629"/>
      <c r="K27" s="629"/>
      <c r="L27" s="629"/>
      <c r="M27" s="629"/>
      <c r="N27" s="629"/>
      <c r="O27" s="629"/>
      <c r="P27" s="629"/>
      <c r="Q27" s="630"/>
      <c r="R27" s="631">
        <v>4540404</v>
      </c>
      <c r="S27" s="632"/>
      <c r="T27" s="632"/>
      <c r="U27" s="632"/>
      <c r="V27" s="632"/>
      <c r="W27" s="632"/>
      <c r="X27" s="632"/>
      <c r="Y27" s="633"/>
      <c r="Z27" s="634">
        <v>57.7</v>
      </c>
      <c r="AA27" s="634"/>
      <c r="AB27" s="634"/>
      <c r="AC27" s="634"/>
      <c r="AD27" s="635">
        <v>4326249</v>
      </c>
      <c r="AE27" s="635"/>
      <c r="AF27" s="635"/>
      <c r="AG27" s="635"/>
      <c r="AH27" s="635"/>
      <c r="AI27" s="635"/>
      <c r="AJ27" s="635"/>
      <c r="AK27" s="635"/>
      <c r="AL27" s="636">
        <v>99.800003051757813</v>
      </c>
      <c r="AM27" s="637"/>
      <c r="AN27" s="637"/>
      <c r="AO27" s="638"/>
      <c r="AP27" s="628" t="s">
        <v>305</v>
      </c>
      <c r="AQ27" s="629"/>
      <c r="AR27" s="629"/>
      <c r="AS27" s="629"/>
      <c r="AT27" s="629"/>
      <c r="AU27" s="629"/>
      <c r="AV27" s="629"/>
      <c r="AW27" s="629"/>
      <c r="AX27" s="629"/>
      <c r="AY27" s="629"/>
      <c r="AZ27" s="629"/>
      <c r="BA27" s="629"/>
      <c r="BB27" s="629"/>
      <c r="BC27" s="629"/>
      <c r="BD27" s="629"/>
      <c r="BE27" s="629"/>
      <c r="BF27" s="630"/>
      <c r="BG27" s="631">
        <v>2380663</v>
      </c>
      <c r="BH27" s="632"/>
      <c r="BI27" s="632"/>
      <c r="BJ27" s="632"/>
      <c r="BK27" s="632"/>
      <c r="BL27" s="632"/>
      <c r="BM27" s="632"/>
      <c r="BN27" s="633"/>
      <c r="BO27" s="634">
        <v>100</v>
      </c>
      <c r="BP27" s="634"/>
      <c r="BQ27" s="634"/>
      <c r="BR27" s="634"/>
      <c r="BS27" s="635">
        <v>8831</v>
      </c>
      <c r="BT27" s="635"/>
      <c r="BU27" s="635"/>
      <c r="BV27" s="635"/>
      <c r="BW27" s="635"/>
      <c r="BX27" s="635"/>
      <c r="BY27" s="635"/>
      <c r="BZ27" s="635"/>
      <c r="CA27" s="635"/>
      <c r="CB27" s="639"/>
      <c r="CD27" s="628" t="s">
        <v>306</v>
      </c>
      <c r="CE27" s="629"/>
      <c r="CF27" s="629"/>
      <c r="CG27" s="629"/>
      <c r="CH27" s="629"/>
      <c r="CI27" s="629"/>
      <c r="CJ27" s="629"/>
      <c r="CK27" s="629"/>
      <c r="CL27" s="629"/>
      <c r="CM27" s="629"/>
      <c r="CN27" s="629"/>
      <c r="CO27" s="629"/>
      <c r="CP27" s="629"/>
      <c r="CQ27" s="630"/>
      <c r="CR27" s="631">
        <v>620212</v>
      </c>
      <c r="CS27" s="664"/>
      <c r="CT27" s="664"/>
      <c r="CU27" s="664"/>
      <c r="CV27" s="664"/>
      <c r="CW27" s="664"/>
      <c r="CX27" s="664"/>
      <c r="CY27" s="665"/>
      <c r="CZ27" s="636">
        <v>8.4</v>
      </c>
      <c r="DA27" s="658"/>
      <c r="DB27" s="658"/>
      <c r="DC27" s="666"/>
      <c r="DD27" s="640">
        <v>196087</v>
      </c>
      <c r="DE27" s="664"/>
      <c r="DF27" s="664"/>
      <c r="DG27" s="664"/>
      <c r="DH27" s="664"/>
      <c r="DI27" s="664"/>
      <c r="DJ27" s="664"/>
      <c r="DK27" s="665"/>
      <c r="DL27" s="640">
        <v>177258</v>
      </c>
      <c r="DM27" s="664"/>
      <c r="DN27" s="664"/>
      <c r="DO27" s="664"/>
      <c r="DP27" s="664"/>
      <c r="DQ27" s="664"/>
      <c r="DR27" s="664"/>
      <c r="DS27" s="664"/>
      <c r="DT27" s="664"/>
      <c r="DU27" s="664"/>
      <c r="DV27" s="665"/>
      <c r="DW27" s="636">
        <v>3.8</v>
      </c>
      <c r="DX27" s="658"/>
      <c r="DY27" s="658"/>
      <c r="DZ27" s="658"/>
      <c r="EA27" s="658"/>
      <c r="EB27" s="658"/>
      <c r="EC27" s="659"/>
    </row>
    <row r="28" spans="2:133" ht="11.25" customHeight="1" x14ac:dyDescent="0.15">
      <c r="B28" s="628" t="s">
        <v>307</v>
      </c>
      <c r="C28" s="629"/>
      <c r="D28" s="629"/>
      <c r="E28" s="629"/>
      <c r="F28" s="629"/>
      <c r="G28" s="629"/>
      <c r="H28" s="629"/>
      <c r="I28" s="629"/>
      <c r="J28" s="629"/>
      <c r="K28" s="629"/>
      <c r="L28" s="629"/>
      <c r="M28" s="629"/>
      <c r="N28" s="629"/>
      <c r="O28" s="629"/>
      <c r="P28" s="629"/>
      <c r="Q28" s="630"/>
      <c r="R28" s="631">
        <v>1642</v>
      </c>
      <c r="S28" s="632"/>
      <c r="T28" s="632"/>
      <c r="U28" s="632"/>
      <c r="V28" s="632"/>
      <c r="W28" s="632"/>
      <c r="X28" s="632"/>
      <c r="Y28" s="633"/>
      <c r="Z28" s="634">
        <v>0</v>
      </c>
      <c r="AA28" s="634"/>
      <c r="AB28" s="634"/>
      <c r="AC28" s="634"/>
      <c r="AD28" s="635">
        <v>1642</v>
      </c>
      <c r="AE28" s="635"/>
      <c r="AF28" s="635"/>
      <c r="AG28" s="635"/>
      <c r="AH28" s="635"/>
      <c r="AI28" s="635"/>
      <c r="AJ28" s="635"/>
      <c r="AK28" s="635"/>
      <c r="AL28" s="636">
        <v>0</v>
      </c>
      <c r="AM28" s="637"/>
      <c r="AN28" s="637"/>
      <c r="AO28" s="638"/>
      <c r="AP28" s="628"/>
      <c r="AQ28" s="629"/>
      <c r="AR28" s="629"/>
      <c r="AS28" s="629"/>
      <c r="AT28" s="629"/>
      <c r="AU28" s="629"/>
      <c r="AV28" s="629"/>
      <c r="AW28" s="629"/>
      <c r="AX28" s="629"/>
      <c r="AY28" s="629"/>
      <c r="AZ28" s="629"/>
      <c r="BA28" s="629"/>
      <c r="BB28" s="629"/>
      <c r="BC28" s="629"/>
      <c r="BD28" s="629"/>
      <c r="BE28" s="629"/>
      <c r="BF28" s="630"/>
      <c r="BG28" s="631"/>
      <c r="BH28" s="632"/>
      <c r="BI28" s="632"/>
      <c r="BJ28" s="632"/>
      <c r="BK28" s="632"/>
      <c r="BL28" s="632"/>
      <c r="BM28" s="632"/>
      <c r="BN28" s="633"/>
      <c r="BO28" s="634"/>
      <c r="BP28" s="634"/>
      <c r="BQ28" s="634"/>
      <c r="BR28" s="634"/>
      <c r="BS28" s="640"/>
      <c r="BT28" s="632"/>
      <c r="BU28" s="632"/>
      <c r="BV28" s="632"/>
      <c r="BW28" s="632"/>
      <c r="BX28" s="632"/>
      <c r="BY28" s="632"/>
      <c r="BZ28" s="632"/>
      <c r="CA28" s="632"/>
      <c r="CB28" s="641"/>
      <c r="CD28" s="628" t="s">
        <v>308</v>
      </c>
      <c r="CE28" s="629"/>
      <c r="CF28" s="629"/>
      <c r="CG28" s="629"/>
      <c r="CH28" s="629"/>
      <c r="CI28" s="629"/>
      <c r="CJ28" s="629"/>
      <c r="CK28" s="629"/>
      <c r="CL28" s="629"/>
      <c r="CM28" s="629"/>
      <c r="CN28" s="629"/>
      <c r="CO28" s="629"/>
      <c r="CP28" s="629"/>
      <c r="CQ28" s="630"/>
      <c r="CR28" s="631">
        <v>944712</v>
      </c>
      <c r="CS28" s="632"/>
      <c r="CT28" s="632"/>
      <c r="CU28" s="632"/>
      <c r="CV28" s="632"/>
      <c r="CW28" s="632"/>
      <c r="CX28" s="632"/>
      <c r="CY28" s="633"/>
      <c r="CZ28" s="636">
        <v>12.9</v>
      </c>
      <c r="DA28" s="658"/>
      <c r="DB28" s="658"/>
      <c r="DC28" s="666"/>
      <c r="DD28" s="640">
        <v>898461</v>
      </c>
      <c r="DE28" s="632"/>
      <c r="DF28" s="632"/>
      <c r="DG28" s="632"/>
      <c r="DH28" s="632"/>
      <c r="DI28" s="632"/>
      <c r="DJ28" s="632"/>
      <c r="DK28" s="633"/>
      <c r="DL28" s="640">
        <v>898461</v>
      </c>
      <c r="DM28" s="632"/>
      <c r="DN28" s="632"/>
      <c r="DO28" s="632"/>
      <c r="DP28" s="632"/>
      <c r="DQ28" s="632"/>
      <c r="DR28" s="632"/>
      <c r="DS28" s="632"/>
      <c r="DT28" s="632"/>
      <c r="DU28" s="632"/>
      <c r="DV28" s="633"/>
      <c r="DW28" s="636">
        <v>19.3</v>
      </c>
      <c r="DX28" s="658"/>
      <c r="DY28" s="658"/>
      <c r="DZ28" s="658"/>
      <c r="EA28" s="658"/>
      <c r="EB28" s="658"/>
      <c r="EC28" s="659"/>
    </row>
    <row r="29" spans="2:133" ht="11.25" customHeight="1" x14ac:dyDescent="0.15">
      <c r="B29" s="628" t="s">
        <v>309</v>
      </c>
      <c r="C29" s="629"/>
      <c r="D29" s="629"/>
      <c r="E29" s="629"/>
      <c r="F29" s="629"/>
      <c r="G29" s="629"/>
      <c r="H29" s="629"/>
      <c r="I29" s="629"/>
      <c r="J29" s="629"/>
      <c r="K29" s="629"/>
      <c r="L29" s="629"/>
      <c r="M29" s="629"/>
      <c r="N29" s="629"/>
      <c r="O29" s="629"/>
      <c r="P29" s="629"/>
      <c r="Q29" s="630"/>
      <c r="R29" s="631">
        <v>9103</v>
      </c>
      <c r="S29" s="632"/>
      <c r="T29" s="632"/>
      <c r="U29" s="632"/>
      <c r="V29" s="632"/>
      <c r="W29" s="632"/>
      <c r="X29" s="632"/>
      <c r="Y29" s="633"/>
      <c r="Z29" s="634">
        <v>0.1</v>
      </c>
      <c r="AA29" s="634"/>
      <c r="AB29" s="634"/>
      <c r="AC29" s="634"/>
      <c r="AD29" s="635" t="s">
        <v>129</v>
      </c>
      <c r="AE29" s="635"/>
      <c r="AF29" s="635"/>
      <c r="AG29" s="635"/>
      <c r="AH29" s="635"/>
      <c r="AI29" s="635"/>
      <c r="AJ29" s="635"/>
      <c r="AK29" s="635"/>
      <c r="AL29" s="636" t="s">
        <v>129</v>
      </c>
      <c r="AM29" s="637"/>
      <c r="AN29" s="637"/>
      <c r="AO29" s="638"/>
      <c r="AP29" s="649"/>
      <c r="AQ29" s="650"/>
      <c r="AR29" s="650"/>
      <c r="AS29" s="650"/>
      <c r="AT29" s="650"/>
      <c r="AU29" s="650"/>
      <c r="AV29" s="650"/>
      <c r="AW29" s="650"/>
      <c r="AX29" s="650"/>
      <c r="AY29" s="650"/>
      <c r="AZ29" s="650"/>
      <c r="BA29" s="650"/>
      <c r="BB29" s="650"/>
      <c r="BC29" s="650"/>
      <c r="BD29" s="650"/>
      <c r="BE29" s="650"/>
      <c r="BF29" s="651"/>
      <c r="BG29" s="631"/>
      <c r="BH29" s="632"/>
      <c r="BI29" s="632"/>
      <c r="BJ29" s="632"/>
      <c r="BK29" s="632"/>
      <c r="BL29" s="632"/>
      <c r="BM29" s="632"/>
      <c r="BN29" s="633"/>
      <c r="BO29" s="634"/>
      <c r="BP29" s="634"/>
      <c r="BQ29" s="634"/>
      <c r="BR29" s="634"/>
      <c r="BS29" s="635"/>
      <c r="BT29" s="635"/>
      <c r="BU29" s="635"/>
      <c r="BV29" s="635"/>
      <c r="BW29" s="635"/>
      <c r="BX29" s="635"/>
      <c r="BY29" s="635"/>
      <c r="BZ29" s="635"/>
      <c r="CA29" s="635"/>
      <c r="CB29" s="639"/>
      <c r="CD29" s="669" t="s">
        <v>310</v>
      </c>
      <c r="CE29" s="670"/>
      <c r="CF29" s="628" t="s">
        <v>70</v>
      </c>
      <c r="CG29" s="629"/>
      <c r="CH29" s="629"/>
      <c r="CI29" s="629"/>
      <c r="CJ29" s="629"/>
      <c r="CK29" s="629"/>
      <c r="CL29" s="629"/>
      <c r="CM29" s="629"/>
      <c r="CN29" s="629"/>
      <c r="CO29" s="629"/>
      <c r="CP29" s="629"/>
      <c r="CQ29" s="630"/>
      <c r="CR29" s="631">
        <v>944712</v>
      </c>
      <c r="CS29" s="664"/>
      <c r="CT29" s="664"/>
      <c r="CU29" s="664"/>
      <c r="CV29" s="664"/>
      <c r="CW29" s="664"/>
      <c r="CX29" s="664"/>
      <c r="CY29" s="665"/>
      <c r="CZ29" s="636">
        <v>12.9</v>
      </c>
      <c r="DA29" s="658"/>
      <c r="DB29" s="658"/>
      <c r="DC29" s="666"/>
      <c r="DD29" s="640">
        <v>898461</v>
      </c>
      <c r="DE29" s="664"/>
      <c r="DF29" s="664"/>
      <c r="DG29" s="664"/>
      <c r="DH29" s="664"/>
      <c r="DI29" s="664"/>
      <c r="DJ29" s="664"/>
      <c r="DK29" s="665"/>
      <c r="DL29" s="640">
        <v>898461</v>
      </c>
      <c r="DM29" s="664"/>
      <c r="DN29" s="664"/>
      <c r="DO29" s="664"/>
      <c r="DP29" s="664"/>
      <c r="DQ29" s="664"/>
      <c r="DR29" s="664"/>
      <c r="DS29" s="664"/>
      <c r="DT29" s="664"/>
      <c r="DU29" s="664"/>
      <c r="DV29" s="665"/>
      <c r="DW29" s="636">
        <v>19.3</v>
      </c>
      <c r="DX29" s="658"/>
      <c r="DY29" s="658"/>
      <c r="DZ29" s="658"/>
      <c r="EA29" s="658"/>
      <c r="EB29" s="658"/>
      <c r="EC29" s="659"/>
    </row>
    <row r="30" spans="2:133" ht="11.25" customHeight="1" x14ac:dyDescent="0.15">
      <c r="B30" s="628" t="s">
        <v>311</v>
      </c>
      <c r="C30" s="629"/>
      <c r="D30" s="629"/>
      <c r="E30" s="629"/>
      <c r="F30" s="629"/>
      <c r="G30" s="629"/>
      <c r="H30" s="629"/>
      <c r="I30" s="629"/>
      <c r="J30" s="629"/>
      <c r="K30" s="629"/>
      <c r="L30" s="629"/>
      <c r="M30" s="629"/>
      <c r="N30" s="629"/>
      <c r="O30" s="629"/>
      <c r="P30" s="629"/>
      <c r="Q30" s="630"/>
      <c r="R30" s="631">
        <v>96970</v>
      </c>
      <c r="S30" s="632"/>
      <c r="T30" s="632"/>
      <c r="U30" s="632"/>
      <c r="V30" s="632"/>
      <c r="W30" s="632"/>
      <c r="X30" s="632"/>
      <c r="Y30" s="633"/>
      <c r="Z30" s="634">
        <v>1.2</v>
      </c>
      <c r="AA30" s="634"/>
      <c r="AB30" s="634"/>
      <c r="AC30" s="634"/>
      <c r="AD30" s="635" t="s">
        <v>129</v>
      </c>
      <c r="AE30" s="635"/>
      <c r="AF30" s="635"/>
      <c r="AG30" s="635"/>
      <c r="AH30" s="635"/>
      <c r="AI30" s="635"/>
      <c r="AJ30" s="635"/>
      <c r="AK30" s="635"/>
      <c r="AL30" s="636" t="s">
        <v>129</v>
      </c>
      <c r="AM30" s="637"/>
      <c r="AN30" s="637"/>
      <c r="AO30" s="638"/>
      <c r="AP30" s="613" t="s">
        <v>229</v>
      </c>
      <c r="AQ30" s="614"/>
      <c r="AR30" s="614"/>
      <c r="AS30" s="614"/>
      <c r="AT30" s="614"/>
      <c r="AU30" s="614"/>
      <c r="AV30" s="614"/>
      <c r="AW30" s="614"/>
      <c r="AX30" s="614"/>
      <c r="AY30" s="614"/>
      <c r="AZ30" s="614"/>
      <c r="BA30" s="614"/>
      <c r="BB30" s="614"/>
      <c r="BC30" s="614"/>
      <c r="BD30" s="614"/>
      <c r="BE30" s="614"/>
      <c r="BF30" s="615"/>
      <c r="BG30" s="613" t="s">
        <v>312</v>
      </c>
      <c r="BH30" s="667"/>
      <c r="BI30" s="667"/>
      <c r="BJ30" s="667"/>
      <c r="BK30" s="667"/>
      <c r="BL30" s="667"/>
      <c r="BM30" s="667"/>
      <c r="BN30" s="667"/>
      <c r="BO30" s="667"/>
      <c r="BP30" s="667"/>
      <c r="BQ30" s="668"/>
      <c r="BR30" s="613" t="s">
        <v>313</v>
      </c>
      <c r="BS30" s="667"/>
      <c r="BT30" s="667"/>
      <c r="BU30" s="667"/>
      <c r="BV30" s="667"/>
      <c r="BW30" s="667"/>
      <c r="BX30" s="667"/>
      <c r="BY30" s="667"/>
      <c r="BZ30" s="667"/>
      <c r="CA30" s="667"/>
      <c r="CB30" s="668"/>
      <c r="CD30" s="671"/>
      <c r="CE30" s="672"/>
      <c r="CF30" s="628" t="s">
        <v>314</v>
      </c>
      <c r="CG30" s="629"/>
      <c r="CH30" s="629"/>
      <c r="CI30" s="629"/>
      <c r="CJ30" s="629"/>
      <c r="CK30" s="629"/>
      <c r="CL30" s="629"/>
      <c r="CM30" s="629"/>
      <c r="CN30" s="629"/>
      <c r="CO30" s="629"/>
      <c r="CP30" s="629"/>
      <c r="CQ30" s="630"/>
      <c r="CR30" s="631">
        <v>931319</v>
      </c>
      <c r="CS30" s="632"/>
      <c r="CT30" s="632"/>
      <c r="CU30" s="632"/>
      <c r="CV30" s="632"/>
      <c r="CW30" s="632"/>
      <c r="CX30" s="632"/>
      <c r="CY30" s="633"/>
      <c r="CZ30" s="636">
        <v>12.7</v>
      </c>
      <c r="DA30" s="658"/>
      <c r="DB30" s="658"/>
      <c r="DC30" s="666"/>
      <c r="DD30" s="640">
        <v>885068</v>
      </c>
      <c r="DE30" s="632"/>
      <c r="DF30" s="632"/>
      <c r="DG30" s="632"/>
      <c r="DH30" s="632"/>
      <c r="DI30" s="632"/>
      <c r="DJ30" s="632"/>
      <c r="DK30" s="633"/>
      <c r="DL30" s="640">
        <v>885068</v>
      </c>
      <c r="DM30" s="632"/>
      <c r="DN30" s="632"/>
      <c r="DO30" s="632"/>
      <c r="DP30" s="632"/>
      <c r="DQ30" s="632"/>
      <c r="DR30" s="632"/>
      <c r="DS30" s="632"/>
      <c r="DT30" s="632"/>
      <c r="DU30" s="632"/>
      <c r="DV30" s="633"/>
      <c r="DW30" s="636">
        <v>19</v>
      </c>
      <c r="DX30" s="658"/>
      <c r="DY30" s="658"/>
      <c r="DZ30" s="658"/>
      <c r="EA30" s="658"/>
      <c r="EB30" s="658"/>
      <c r="EC30" s="659"/>
    </row>
    <row r="31" spans="2:133" ht="11.25" customHeight="1" x14ac:dyDescent="0.15">
      <c r="B31" s="628" t="s">
        <v>315</v>
      </c>
      <c r="C31" s="629"/>
      <c r="D31" s="629"/>
      <c r="E31" s="629"/>
      <c r="F31" s="629"/>
      <c r="G31" s="629"/>
      <c r="H31" s="629"/>
      <c r="I31" s="629"/>
      <c r="J31" s="629"/>
      <c r="K31" s="629"/>
      <c r="L31" s="629"/>
      <c r="M31" s="629"/>
      <c r="N31" s="629"/>
      <c r="O31" s="629"/>
      <c r="P31" s="629"/>
      <c r="Q31" s="630"/>
      <c r="R31" s="631">
        <v>9713</v>
      </c>
      <c r="S31" s="632"/>
      <c r="T31" s="632"/>
      <c r="U31" s="632"/>
      <c r="V31" s="632"/>
      <c r="W31" s="632"/>
      <c r="X31" s="632"/>
      <c r="Y31" s="633"/>
      <c r="Z31" s="634">
        <v>0.1</v>
      </c>
      <c r="AA31" s="634"/>
      <c r="AB31" s="634"/>
      <c r="AC31" s="634"/>
      <c r="AD31" s="635" t="s">
        <v>129</v>
      </c>
      <c r="AE31" s="635"/>
      <c r="AF31" s="635"/>
      <c r="AG31" s="635"/>
      <c r="AH31" s="635"/>
      <c r="AI31" s="635"/>
      <c r="AJ31" s="635"/>
      <c r="AK31" s="635"/>
      <c r="AL31" s="636" t="s">
        <v>129</v>
      </c>
      <c r="AM31" s="637"/>
      <c r="AN31" s="637"/>
      <c r="AO31" s="638"/>
      <c r="AP31" s="679" t="s">
        <v>316</v>
      </c>
      <c r="AQ31" s="680"/>
      <c r="AR31" s="680"/>
      <c r="AS31" s="680"/>
      <c r="AT31" s="685" t="s">
        <v>317</v>
      </c>
      <c r="AU31" s="341"/>
      <c r="AV31" s="341"/>
      <c r="AW31" s="341"/>
      <c r="AX31" s="617" t="s">
        <v>192</v>
      </c>
      <c r="AY31" s="618"/>
      <c r="AZ31" s="618"/>
      <c r="BA31" s="618"/>
      <c r="BB31" s="618"/>
      <c r="BC31" s="618"/>
      <c r="BD31" s="618"/>
      <c r="BE31" s="618"/>
      <c r="BF31" s="619"/>
      <c r="BG31" s="678">
        <v>99.1</v>
      </c>
      <c r="BH31" s="675"/>
      <c r="BI31" s="675"/>
      <c r="BJ31" s="675"/>
      <c r="BK31" s="675"/>
      <c r="BL31" s="675"/>
      <c r="BM31" s="626">
        <v>94.8</v>
      </c>
      <c r="BN31" s="675"/>
      <c r="BO31" s="675"/>
      <c r="BP31" s="675"/>
      <c r="BQ31" s="676"/>
      <c r="BR31" s="678">
        <v>99</v>
      </c>
      <c r="BS31" s="675"/>
      <c r="BT31" s="675"/>
      <c r="BU31" s="675"/>
      <c r="BV31" s="675"/>
      <c r="BW31" s="675"/>
      <c r="BX31" s="626">
        <v>94.4</v>
      </c>
      <c r="BY31" s="675"/>
      <c r="BZ31" s="675"/>
      <c r="CA31" s="675"/>
      <c r="CB31" s="676"/>
      <c r="CD31" s="671"/>
      <c r="CE31" s="672"/>
      <c r="CF31" s="628" t="s">
        <v>318</v>
      </c>
      <c r="CG31" s="629"/>
      <c r="CH31" s="629"/>
      <c r="CI31" s="629"/>
      <c r="CJ31" s="629"/>
      <c r="CK31" s="629"/>
      <c r="CL31" s="629"/>
      <c r="CM31" s="629"/>
      <c r="CN31" s="629"/>
      <c r="CO31" s="629"/>
      <c r="CP31" s="629"/>
      <c r="CQ31" s="630"/>
      <c r="CR31" s="631">
        <v>13393</v>
      </c>
      <c r="CS31" s="664"/>
      <c r="CT31" s="664"/>
      <c r="CU31" s="664"/>
      <c r="CV31" s="664"/>
      <c r="CW31" s="664"/>
      <c r="CX31" s="664"/>
      <c r="CY31" s="665"/>
      <c r="CZ31" s="636">
        <v>0.2</v>
      </c>
      <c r="DA31" s="658"/>
      <c r="DB31" s="658"/>
      <c r="DC31" s="666"/>
      <c r="DD31" s="640">
        <v>13393</v>
      </c>
      <c r="DE31" s="664"/>
      <c r="DF31" s="664"/>
      <c r="DG31" s="664"/>
      <c r="DH31" s="664"/>
      <c r="DI31" s="664"/>
      <c r="DJ31" s="664"/>
      <c r="DK31" s="665"/>
      <c r="DL31" s="640">
        <v>13393</v>
      </c>
      <c r="DM31" s="664"/>
      <c r="DN31" s="664"/>
      <c r="DO31" s="664"/>
      <c r="DP31" s="664"/>
      <c r="DQ31" s="664"/>
      <c r="DR31" s="664"/>
      <c r="DS31" s="664"/>
      <c r="DT31" s="664"/>
      <c r="DU31" s="664"/>
      <c r="DV31" s="665"/>
      <c r="DW31" s="636">
        <v>0.3</v>
      </c>
      <c r="DX31" s="658"/>
      <c r="DY31" s="658"/>
      <c r="DZ31" s="658"/>
      <c r="EA31" s="658"/>
      <c r="EB31" s="658"/>
      <c r="EC31" s="659"/>
    </row>
    <row r="32" spans="2:133" ht="11.25" customHeight="1" x14ac:dyDescent="0.15">
      <c r="B32" s="628" t="s">
        <v>319</v>
      </c>
      <c r="C32" s="629"/>
      <c r="D32" s="629"/>
      <c r="E32" s="629"/>
      <c r="F32" s="629"/>
      <c r="G32" s="629"/>
      <c r="H32" s="629"/>
      <c r="I32" s="629"/>
      <c r="J32" s="629"/>
      <c r="K32" s="629"/>
      <c r="L32" s="629"/>
      <c r="M32" s="629"/>
      <c r="N32" s="629"/>
      <c r="O32" s="629"/>
      <c r="P32" s="629"/>
      <c r="Q32" s="630"/>
      <c r="R32" s="631">
        <v>1418009</v>
      </c>
      <c r="S32" s="632"/>
      <c r="T32" s="632"/>
      <c r="U32" s="632"/>
      <c r="V32" s="632"/>
      <c r="W32" s="632"/>
      <c r="X32" s="632"/>
      <c r="Y32" s="633"/>
      <c r="Z32" s="634">
        <v>18</v>
      </c>
      <c r="AA32" s="634"/>
      <c r="AB32" s="634"/>
      <c r="AC32" s="634"/>
      <c r="AD32" s="635" t="s">
        <v>129</v>
      </c>
      <c r="AE32" s="635"/>
      <c r="AF32" s="635"/>
      <c r="AG32" s="635"/>
      <c r="AH32" s="635"/>
      <c r="AI32" s="635"/>
      <c r="AJ32" s="635"/>
      <c r="AK32" s="635"/>
      <c r="AL32" s="636" t="s">
        <v>129</v>
      </c>
      <c r="AM32" s="637"/>
      <c r="AN32" s="637"/>
      <c r="AO32" s="638"/>
      <c r="AP32" s="681"/>
      <c r="AQ32" s="682"/>
      <c r="AR32" s="682"/>
      <c r="AS32" s="682"/>
      <c r="AT32" s="686"/>
      <c r="AU32" s="203" t="s">
        <v>320</v>
      </c>
      <c r="AX32" s="628" t="s">
        <v>321</v>
      </c>
      <c r="AY32" s="629"/>
      <c r="AZ32" s="629"/>
      <c r="BA32" s="629"/>
      <c r="BB32" s="629"/>
      <c r="BC32" s="629"/>
      <c r="BD32" s="629"/>
      <c r="BE32" s="629"/>
      <c r="BF32" s="630"/>
      <c r="BG32" s="688">
        <v>99.2</v>
      </c>
      <c r="BH32" s="664"/>
      <c r="BI32" s="664"/>
      <c r="BJ32" s="664"/>
      <c r="BK32" s="664"/>
      <c r="BL32" s="664"/>
      <c r="BM32" s="637">
        <v>96.5</v>
      </c>
      <c r="BN32" s="664"/>
      <c r="BO32" s="664"/>
      <c r="BP32" s="664"/>
      <c r="BQ32" s="677"/>
      <c r="BR32" s="688">
        <v>99.1</v>
      </c>
      <c r="BS32" s="664"/>
      <c r="BT32" s="664"/>
      <c r="BU32" s="664"/>
      <c r="BV32" s="664"/>
      <c r="BW32" s="664"/>
      <c r="BX32" s="637">
        <v>96.4</v>
      </c>
      <c r="BY32" s="664"/>
      <c r="BZ32" s="664"/>
      <c r="CA32" s="664"/>
      <c r="CB32" s="677"/>
      <c r="CD32" s="673"/>
      <c r="CE32" s="674"/>
      <c r="CF32" s="628" t="s">
        <v>322</v>
      </c>
      <c r="CG32" s="629"/>
      <c r="CH32" s="629"/>
      <c r="CI32" s="629"/>
      <c r="CJ32" s="629"/>
      <c r="CK32" s="629"/>
      <c r="CL32" s="629"/>
      <c r="CM32" s="629"/>
      <c r="CN32" s="629"/>
      <c r="CO32" s="629"/>
      <c r="CP32" s="629"/>
      <c r="CQ32" s="630"/>
      <c r="CR32" s="631" t="s">
        <v>129</v>
      </c>
      <c r="CS32" s="632"/>
      <c r="CT32" s="632"/>
      <c r="CU32" s="632"/>
      <c r="CV32" s="632"/>
      <c r="CW32" s="632"/>
      <c r="CX32" s="632"/>
      <c r="CY32" s="633"/>
      <c r="CZ32" s="636" t="s">
        <v>129</v>
      </c>
      <c r="DA32" s="658"/>
      <c r="DB32" s="658"/>
      <c r="DC32" s="666"/>
      <c r="DD32" s="640" t="s">
        <v>129</v>
      </c>
      <c r="DE32" s="632"/>
      <c r="DF32" s="632"/>
      <c r="DG32" s="632"/>
      <c r="DH32" s="632"/>
      <c r="DI32" s="632"/>
      <c r="DJ32" s="632"/>
      <c r="DK32" s="633"/>
      <c r="DL32" s="640" t="s">
        <v>129</v>
      </c>
      <c r="DM32" s="632"/>
      <c r="DN32" s="632"/>
      <c r="DO32" s="632"/>
      <c r="DP32" s="632"/>
      <c r="DQ32" s="632"/>
      <c r="DR32" s="632"/>
      <c r="DS32" s="632"/>
      <c r="DT32" s="632"/>
      <c r="DU32" s="632"/>
      <c r="DV32" s="633"/>
      <c r="DW32" s="636" t="s">
        <v>129</v>
      </c>
      <c r="DX32" s="658"/>
      <c r="DY32" s="658"/>
      <c r="DZ32" s="658"/>
      <c r="EA32" s="658"/>
      <c r="EB32" s="658"/>
      <c r="EC32" s="659"/>
    </row>
    <row r="33" spans="2:133" ht="11.25" customHeight="1" x14ac:dyDescent="0.15">
      <c r="B33" s="660" t="s">
        <v>323</v>
      </c>
      <c r="C33" s="661"/>
      <c r="D33" s="661"/>
      <c r="E33" s="661"/>
      <c r="F33" s="661"/>
      <c r="G33" s="661"/>
      <c r="H33" s="661"/>
      <c r="I33" s="661"/>
      <c r="J33" s="661"/>
      <c r="K33" s="661"/>
      <c r="L33" s="661"/>
      <c r="M33" s="661"/>
      <c r="N33" s="661"/>
      <c r="O33" s="661"/>
      <c r="P33" s="661"/>
      <c r="Q33" s="662"/>
      <c r="R33" s="631" t="s">
        <v>129</v>
      </c>
      <c r="S33" s="632"/>
      <c r="T33" s="632"/>
      <c r="U33" s="632"/>
      <c r="V33" s="632"/>
      <c r="W33" s="632"/>
      <c r="X33" s="632"/>
      <c r="Y33" s="633"/>
      <c r="Z33" s="634" t="s">
        <v>129</v>
      </c>
      <c r="AA33" s="634"/>
      <c r="AB33" s="634"/>
      <c r="AC33" s="634"/>
      <c r="AD33" s="635" t="s">
        <v>129</v>
      </c>
      <c r="AE33" s="635"/>
      <c r="AF33" s="635"/>
      <c r="AG33" s="635"/>
      <c r="AH33" s="635"/>
      <c r="AI33" s="635"/>
      <c r="AJ33" s="635"/>
      <c r="AK33" s="635"/>
      <c r="AL33" s="636" t="s">
        <v>129</v>
      </c>
      <c r="AM33" s="637"/>
      <c r="AN33" s="637"/>
      <c r="AO33" s="638"/>
      <c r="AP33" s="683"/>
      <c r="AQ33" s="684"/>
      <c r="AR33" s="684"/>
      <c r="AS33" s="684"/>
      <c r="AT33" s="687"/>
      <c r="AU33" s="340"/>
      <c r="AV33" s="340"/>
      <c r="AW33" s="340"/>
      <c r="AX33" s="649" t="s">
        <v>324</v>
      </c>
      <c r="AY33" s="650"/>
      <c r="AZ33" s="650"/>
      <c r="BA33" s="650"/>
      <c r="BB33" s="650"/>
      <c r="BC33" s="650"/>
      <c r="BD33" s="650"/>
      <c r="BE33" s="650"/>
      <c r="BF33" s="651"/>
      <c r="BG33" s="689">
        <v>98.9</v>
      </c>
      <c r="BH33" s="690"/>
      <c r="BI33" s="690"/>
      <c r="BJ33" s="690"/>
      <c r="BK33" s="690"/>
      <c r="BL33" s="690"/>
      <c r="BM33" s="691">
        <v>93.2</v>
      </c>
      <c r="BN33" s="690"/>
      <c r="BO33" s="690"/>
      <c r="BP33" s="690"/>
      <c r="BQ33" s="692"/>
      <c r="BR33" s="689">
        <v>98.9</v>
      </c>
      <c r="BS33" s="690"/>
      <c r="BT33" s="690"/>
      <c r="BU33" s="690"/>
      <c r="BV33" s="690"/>
      <c r="BW33" s="690"/>
      <c r="BX33" s="691">
        <v>92.5</v>
      </c>
      <c r="BY33" s="690"/>
      <c r="BZ33" s="690"/>
      <c r="CA33" s="690"/>
      <c r="CB33" s="692"/>
      <c r="CD33" s="628" t="s">
        <v>325</v>
      </c>
      <c r="CE33" s="629"/>
      <c r="CF33" s="629"/>
      <c r="CG33" s="629"/>
      <c r="CH33" s="629"/>
      <c r="CI33" s="629"/>
      <c r="CJ33" s="629"/>
      <c r="CK33" s="629"/>
      <c r="CL33" s="629"/>
      <c r="CM33" s="629"/>
      <c r="CN33" s="629"/>
      <c r="CO33" s="629"/>
      <c r="CP33" s="629"/>
      <c r="CQ33" s="630"/>
      <c r="CR33" s="631">
        <v>4035445</v>
      </c>
      <c r="CS33" s="664"/>
      <c r="CT33" s="664"/>
      <c r="CU33" s="664"/>
      <c r="CV33" s="664"/>
      <c r="CW33" s="664"/>
      <c r="CX33" s="664"/>
      <c r="CY33" s="665"/>
      <c r="CZ33" s="636">
        <v>54.9</v>
      </c>
      <c r="DA33" s="658"/>
      <c r="DB33" s="658"/>
      <c r="DC33" s="666"/>
      <c r="DD33" s="640">
        <v>2170011</v>
      </c>
      <c r="DE33" s="664"/>
      <c r="DF33" s="664"/>
      <c r="DG33" s="664"/>
      <c r="DH33" s="664"/>
      <c r="DI33" s="664"/>
      <c r="DJ33" s="664"/>
      <c r="DK33" s="665"/>
      <c r="DL33" s="640">
        <v>1362775</v>
      </c>
      <c r="DM33" s="664"/>
      <c r="DN33" s="664"/>
      <c r="DO33" s="664"/>
      <c r="DP33" s="664"/>
      <c r="DQ33" s="664"/>
      <c r="DR33" s="664"/>
      <c r="DS33" s="664"/>
      <c r="DT33" s="664"/>
      <c r="DU33" s="664"/>
      <c r="DV33" s="665"/>
      <c r="DW33" s="636">
        <v>29.3</v>
      </c>
      <c r="DX33" s="658"/>
      <c r="DY33" s="658"/>
      <c r="DZ33" s="658"/>
      <c r="EA33" s="658"/>
      <c r="EB33" s="658"/>
      <c r="EC33" s="659"/>
    </row>
    <row r="34" spans="2:133" ht="11.25" customHeight="1" x14ac:dyDescent="0.15">
      <c r="B34" s="628" t="s">
        <v>326</v>
      </c>
      <c r="C34" s="629"/>
      <c r="D34" s="629"/>
      <c r="E34" s="629"/>
      <c r="F34" s="629"/>
      <c r="G34" s="629"/>
      <c r="H34" s="629"/>
      <c r="I34" s="629"/>
      <c r="J34" s="629"/>
      <c r="K34" s="629"/>
      <c r="L34" s="629"/>
      <c r="M34" s="629"/>
      <c r="N34" s="629"/>
      <c r="O34" s="629"/>
      <c r="P34" s="629"/>
      <c r="Q34" s="630"/>
      <c r="R34" s="631">
        <v>388485</v>
      </c>
      <c r="S34" s="632"/>
      <c r="T34" s="632"/>
      <c r="U34" s="632"/>
      <c r="V34" s="632"/>
      <c r="W34" s="632"/>
      <c r="X34" s="632"/>
      <c r="Y34" s="633"/>
      <c r="Z34" s="634">
        <v>4.9000000000000004</v>
      </c>
      <c r="AA34" s="634"/>
      <c r="AB34" s="634"/>
      <c r="AC34" s="634"/>
      <c r="AD34" s="635" t="s">
        <v>129</v>
      </c>
      <c r="AE34" s="635"/>
      <c r="AF34" s="635"/>
      <c r="AG34" s="635"/>
      <c r="AH34" s="635"/>
      <c r="AI34" s="635"/>
      <c r="AJ34" s="635"/>
      <c r="AK34" s="635"/>
      <c r="AL34" s="636" t="s">
        <v>129</v>
      </c>
      <c r="AM34" s="637"/>
      <c r="AN34" s="637"/>
      <c r="AO34" s="638"/>
      <c r="AP34" s="206"/>
      <c r="AQ34" s="207"/>
      <c r="AS34" s="341"/>
      <c r="AT34" s="341"/>
      <c r="AU34" s="341"/>
      <c r="AV34" s="341"/>
      <c r="AW34" s="341"/>
      <c r="AX34" s="341"/>
      <c r="AY34" s="341"/>
      <c r="AZ34" s="341"/>
      <c r="BA34" s="341"/>
      <c r="BB34" s="341"/>
      <c r="BC34" s="341"/>
      <c r="BD34" s="341"/>
      <c r="BE34" s="341"/>
      <c r="BF34" s="341"/>
      <c r="BG34" s="207"/>
      <c r="BH34" s="207"/>
      <c r="BI34" s="207"/>
      <c r="BJ34" s="207"/>
      <c r="BK34" s="207"/>
      <c r="BL34" s="207"/>
      <c r="BM34" s="207"/>
      <c r="BN34" s="207"/>
      <c r="BO34" s="207"/>
      <c r="BP34" s="207"/>
      <c r="BQ34" s="207"/>
      <c r="BR34" s="207"/>
      <c r="BS34" s="207"/>
      <c r="BT34" s="207"/>
      <c r="BU34" s="207"/>
      <c r="BV34" s="207"/>
      <c r="BW34" s="207"/>
      <c r="BX34" s="207"/>
      <c r="BY34" s="207"/>
      <c r="BZ34" s="207"/>
      <c r="CA34" s="207"/>
      <c r="CB34" s="207"/>
      <c r="CD34" s="628" t="s">
        <v>327</v>
      </c>
      <c r="CE34" s="629"/>
      <c r="CF34" s="629"/>
      <c r="CG34" s="629"/>
      <c r="CH34" s="629"/>
      <c r="CI34" s="629"/>
      <c r="CJ34" s="629"/>
      <c r="CK34" s="629"/>
      <c r="CL34" s="629"/>
      <c r="CM34" s="629"/>
      <c r="CN34" s="629"/>
      <c r="CO34" s="629"/>
      <c r="CP34" s="629"/>
      <c r="CQ34" s="630"/>
      <c r="CR34" s="631">
        <v>1478511</v>
      </c>
      <c r="CS34" s="632"/>
      <c r="CT34" s="632"/>
      <c r="CU34" s="632"/>
      <c r="CV34" s="632"/>
      <c r="CW34" s="632"/>
      <c r="CX34" s="632"/>
      <c r="CY34" s="633"/>
      <c r="CZ34" s="636">
        <v>20.100000000000001</v>
      </c>
      <c r="DA34" s="658"/>
      <c r="DB34" s="658"/>
      <c r="DC34" s="666"/>
      <c r="DD34" s="640">
        <v>681364</v>
      </c>
      <c r="DE34" s="632"/>
      <c r="DF34" s="632"/>
      <c r="DG34" s="632"/>
      <c r="DH34" s="632"/>
      <c r="DI34" s="632"/>
      <c r="DJ34" s="632"/>
      <c r="DK34" s="633"/>
      <c r="DL34" s="640">
        <v>559063</v>
      </c>
      <c r="DM34" s="632"/>
      <c r="DN34" s="632"/>
      <c r="DO34" s="632"/>
      <c r="DP34" s="632"/>
      <c r="DQ34" s="632"/>
      <c r="DR34" s="632"/>
      <c r="DS34" s="632"/>
      <c r="DT34" s="632"/>
      <c r="DU34" s="632"/>
      <c r="DV34" s="633"/>
      <c r="DW34" s="636">
        <v>12</v>
      </c>
      <c r="DX34" s="658"/>
      <c r="DY34" s="658"/>
      <c r="DZ34" s="658"/>
      <c r="EA34" s="658"/>
      <c r="EB34" s="658"/>
      <c r="EC34" s="659"/>
    </row>
    <row r="35" spans="2:133" ht="11.25" customHeight="1" x14ac:dyDescent="0.15">
      <c r="B35" s="628" t="s">
        <v>328</v>
      </c>
      <c r="C35" s="629"/>
      <c r="D35" s="629"/>
      <c r="E35" s="629"/>
      <c r="F35" s="629"/>
      <c r="G35" s="629"/>
      <c r="H35" s="629"/>
      <c r="I35" s="629"/>
      <c r="J35" s="629"/>
      <c r="K35" s="629"/>
      <c r="L35" s="629"/>
      <c r="M35" s="629"/>
      <c r="N35" s="629"/>
      <c r="O35" s="629"/>
      <c r="P35" s="629"/>
      <c r="Q35" s="630"/>
      <c r="R35" s="631">
        <v>26949</v>
      </c>
      <c r="S35" s="632"/>
      <c r="T35" s="632"/>
      <c r="U35" s="632"/>
      <c r="V35" s="632"/>
      <c r="W35" s="632"/>
      <c r="X35" s="632"/>
      <c r="Y35" s="633"/>
      <c r="Z35" s="634">
        <v>0.3</v>
      </c>
      <c r="AA35" s="634"/>
      <c r="AB35" s="634"/>
      <c r="AC35" s="634"/>
      <c r="AD35" s="635">
        <v>360</v>
      </c>
      <c r="AE35" s="635"/>
      <c r="AF35" s="635"/>
      <c r="AG35" s="635"/>
      <c r="AH35" s="635"/>
      <c r="AI35" s="635"/>
      <c r="AJ35" s="635"/>
      <c r="AK35" s="635"/>
      <c r="AL35" s="636">
        <v>0</v>
      </c>
      <c r="AM35" s="637"/>
      <c r="AN35" s="637"/>
      <c r="AO35" s="638"/>
      <c r="AP35" s="208"/>
      <c r="AQ35" s="613" t="s">
        <v>329</v>
      </c>
      <c r="AR35" s="614"/>
      <c r="AS35" s="614"/>
      <c r="AT35" s="614"/>
      <c r="AU35" s="614"/>
      <c r="AV35" s="614"/>
      <c r="AW35" s="614"/>
      <c r="AX35" s="614"/>
      <c r="AY35" s="614"/>
      <c r="AZ35" s="614"/>
      <c r="BA35" s="614"/>
      <c r="BB35" s="614"/>
      <c r="BC35" s="614"/>
      <c r="BD35" s="614"/>
      <c r="BE35" s="614"/>
      <c r="BF35" s="615"/>
      <c r="BG35" s="613" t="s">
        <v>330</v>
      </c>
      <c r="BH35" s="614"/>
      <c r="BI35" s="614"/>
      <c r="BJ35" s="614"/>
      <c r="BK35" s="614"/>
      <c r="BL35" s="614"/>
      <c r="BM35" s="614"/>
      <c r="BN35" s="614"/>
      <c r="BO35" s="614"/>
      <c r="BP35" s="614"/>
      <c r="BQ35" s="614"/>
      <c r="BR35" s="614"/>
      <c r="BS35" s="614"/>
      <c r="BT35" s="614"/>
      <c r="BU35" s="614"/>
      <c r="BV35" s="614"/>
      <c r="BW35" s="614"/>
      <c r="BX35" s="614"/>
      <c r="BY35" s="614"/>
      <c r="BZ35" s="614"/>
      <c r="CA35" s="614"/>
      <c r="CB35" s="615"/>
      <c r="CD35" s="628" t="s">
        <v>331</v>
      </c>
      <c r="CE35" s="629"/>
      <c r="CF35" s="629"/>
      <c r="CG35" s="629"/>
      <c r="CH35" s="629"/>
      <c r="CI35" s="629"/>
      <c r="CJ35" s="629"/>
      <c r="CK35" s="629"/>
      <c r="CL35" s="629"/>
      <c r="CM35" s="629"/>
      <c r="CN35" s="629"/>
      <c r="CO35" s="629"/>
      <c r="CP35" s="629"/>
      <c r="CQ35" s="630"/>
      <c r="CR35" s="631">
        <v>57294</v>
      </c>
      <c r="CS35" s="664"/>
      <c r="CT35" s="664"/>
      <c r="CU35" s="664"/>
      <c r="CV35" s="664"/>
      <c r="CW35" s="664"/>
      <c r="CX35" s="664"/>
      <c r="CY35" s="665"/>
      <c r="CZ35" s="636">
        <v>0.8</v>
      </c>
      <c r="DA35" s="658"/>
      <c r="DB35" s="658"/>
      <c r="DC35" s="666"/>
      <c r="DD35" s="640">
        <v>55296</v>
      </c>
      <c r="DE35" s="664"/>
      <c r="DF35" s="664"/>
      <c r="DG35" s="664"/>
      <c r="DH35" s="664"/>
      <c r="DI35" s="664"/>
      <c r="DJ35" s="664"/>
      <c r="DK35" s="665"/>
      <c r="DL35" s="640">
        <v>49930</v>
      </c>
      <c r="DM35" s="664"/>
      <c r="DN35" s="664"/>
      <c r="DO35" s="664"/>
      <c r="DP35" s="664"/>
      <c r="DQ35" s="664"/>
      <c r="DR35" s="664"/>
      <c r="DS35" s="664"/>
      <c r="DT35" s="664"/>
      <c r="DU35" s="664"/>
      <c r="DV35" s="665"/>
      <c r="DW35" s="636">
        <v>1.1000000000000001</v>
      </c>
      <c r="DX35" s="658"/>
      <c r="DY35" s="658"/>
      <c r="DZ35" s="658"/>
      <c r="EA35" s="658"/>
      <c r="EB35" s="658"/>
      <c r="EC35" s="659"/>
    </row>
    <row r="36" spans="2:133" ht="11.25" customHeight="1" x14ac:dyDescent="0.15">
      <c r="B36" s="628" t="s">
        <v>332</v>
      </c>
      <c r="C36" s="629"/>
      <c r="D36" s="629"/>
      <c r="E36" s="629"/>
      <c r="F36" s="629"/>
      <c r="G36" s="629"/>
      <c r="H36" s="629"/>
      <c r="I36" s="629"/>
      <c r="J36" s="629"/>
      <c r="K36" s="629"/>
      <c r="L36" s="629"/>
      <c r="M36" s="629"/>
      <c r="N36" s="629"/>
      <c r="O36" s="629"/>
      <c r="P36" s="629"/>
      <c r="Q36" s="630"/>
      <c r="R36" s="631">
        <v>488626</v>
      </c>
      <c r="S36" s="632"/>
      <c r="T36" s="632"/>
      <c r="U36" s="632"/>
      <c r="V36" s="632"/>
      <c r="W36" s="632"/>
      <c r="X36" s="632"/>
      <c r="Y36" s="633"/>
      <c r="Z36" s="634">
        <v>6.2</v>
      </c>
      <c r="AA36" s="634"/>
      <c r="AB36" s="634"/>
      <c r="AC36" s="634"/>
      <c r="AD36" s="635" t="s">
        <v>129</v>
      </c>
      <c r="AE36" s="635"/>
      <c r="AF36" s="635"/>
      <c r="AG36" s="635"/>
      <c r="AH36" s="635"/>
      <c r="AI36" s="635"/>
      <c r="AJ36" s="635"/>
      <c r="AK36" s="635"/>
      <c r="AL36" s="636" t="s">
        <v>129</v>
      </c>
      <c r="AM36" s="637"/>
      <c r="AN36" s="637"/>
      <c r="AO36" s="638"/>
      <c r="AP36" s="208"/>
      <c r="AQ36" s="693" t="s">
        <v>333</v>
      </c>
      <c r="AR36" s="694"/>
      <c r="AS36" s="694"/>
      <c r="AT36" s="694"/>
      <c r="AU36" s="694"/>
      <c r="AV36" s="694"/>
      <c r="AW36" s="694"/>
      <c r="AX36" s="694"/>
      <c r="AY36" s="695"/>
      <c r="AZ36" s="620">
        <v>699057</v>
      </c>
      <c r="BA36" s="621"/>
      <c r="BB36" s="621"/>
      <c r="BC36" s="621"/>
      <c r="BD36" s="621"/>
      <c r="BE36" s="621"/>
      <c r="BF36" s="696"/>
      <c r="BG36" s="617" t="s">
        <v>334</v>
      </c>
      <c r="BH36" s="618"/>
      <c r="BI36" s="618"/>
      <c r="BJ36" s="618"/>
      <c r="BK36" s="618"/>
      <c r="BL36" s="618"/>
      <c r="BM36" s="618"/>
      <c r="BN36" s="618"/>
      <c r="BO36" s="618"/>
      <c r="BP36" s="618"/>
      <c r="BQ36" s="618"/>
      <c r="BR36" s="618"/>
      <c r="BS36" s="618"/>
      <c r="BT36" s="618"/>
      <c r="BU36" s="619"/>
      <c r="BV36" s="620">
        <v>138401</v>
      </c>
      <c r="BW36" s="621"/>
      <c r="BX36" s="621"/>
      <c r="BY36" s="621"/>
      <c r="BZ36" s="621"/>
      <c r="CA36" s="621"/>
      <c r="CB36" s="696"/>
      <c r="CD36" s="628" t="s">
        <v>335</v>
      </c>
      <c r="CE36" s="629"/>
      <c r="CF36" s="629"/>
      <c r="CG36" s="629"/>
      <c r="CH36" s="629"/>
      <c r="CI36" s="629"/>
      <c r="CJ36" s="629"/>
      <c r="CK36" s="629"/>
      <c r="CL36" s="629"/>
      <c r="CM36" s="629"/>
      <c r="CN36" s="629"/>
      <c r="CO36" s="629"/>
      <c r="CP36" s="629"/>
      <c r="CQ36" s="630"/>
      <c r="CR36" s="631">
        <v>1365086</v>
      </c>
      <c r="CS36" s="632"/>
      <c r="CT36" s="632"/>
      <c r="CU36" s="632"/>
      <c r="CV36" s="632"/>
      <c r="CW36" s="632"/>
      <c r="CX36" s="632"/>
      <c r="CY36" s="633"/>
      <c r="CZ36" s="636">
        <v>18.600000000000001</v>
      </c>
      <c r="DA36" s="658"/>
      <c r="DB36" s="658"/>
      <c r="DC36" s="666"/>
      <c r="DD36" s="640">
        <v>667299</v>
      </c>
      <c r="DE36" s="632"/>
      <c r="DF36" s="632"/>
      <c r="DG36" s="632"/>
      <c r="DH36" s="632"/>
      <c r="DI36" s="632"/>
      <c r="DJ36" s="632"/>
      <c r="DK36" s="633"/>
      <c r="DL36" s="640">
        <v>437675</v>
      </c>
      <c r="DM36" s="632"/>
      <c r="DN36" s="632"/>
      <c r="DO36" s="632"/>
      <c r="DP36" s="632"/>
      <c r="DQ36" s="632"/>
      <c r="DR36" s="632"/>
      <c r="DS36" s="632"/>
      <c r="DT36" s="632"/>
      <c r="DU36" s="632"/>
      <c r="DV36" s="633"/>
      <c r="DW36" s="636">
        <v>9.4</v>
      </c>
      <c r="DX36" s="658"/>
      <c r="DY36" s="658"/>
      <c r="DZ36" s="658"/>
      <c r="EA36" s="658"/>
      <c r="EB36" s="658"/>
      <c r="EC36" s="659"/>
    </row>
    <row r="37" spans="2:133" ht="11.25" customHeight="1" x14ac:dyDescent="0.15">
      <c r="B37" s="628" t="s">
        <v>336</v>
      </c>
      <c r="C37" s="629"/>
      <c r="D37" s="629"/>
      <c r="E37" s="629"/>
      <c r="F37" s="629"/>
      <c r="G37" s="629"/>
      <c r="H37" s="629"/>
      <c r="I37" s="629"/>
      <c r="J37" s="629"/>
      <c r="K37" s="629"/>
      <c r="L37" s="629"/>
      <c r="M37" s="629"/>
      <c r="N37" s="629"/>
      <c r="O37" s="629"/>
      <c r="P37" s="629"/>
      <c r="Q37" s="630"/>
      <c r="R37" s="631">
        <v>58857</v>
      </c>
      <c r="S37" s="632"/>
      <c r="T37" s="632"/>
      <c r="U37" s="632"/>
      <c r="V37" s="632"/>
      <c r="W37" s="632"/>
      <c r="X37" s="632"/>
      <c r="Y37" s="633"/>
      <c r="Z37" s="634">
        <v>0.7</v>
      </c>
      <c r="AA37" s="634"/>
      <c r="AB37" s="634"/>
      <c r="AC37" s="634"/>
      <c r="AD37" s="635" t="s">
        <v>129</v>
      </c>
      <c r="AE37" s="635"/>
      <c r="AF37" s="635"/>
      <c r="AG37" s="635"/>
      <c r="AH37" s="635"/>
      <c r="AI37" s="635"/>
      <c r="AJ37" s="635"/>
      <c r="AK37" s="635"/>
      <c r="AL37" s="636" t="s">
        <v>129</v>
      </c>
      <c r="AM37" s="637"/>
      <c r="AN37" s="637"/>
      <c r="AO37" s="638"/>
      <c r="AQ37" s="697" t="s">
        <v>337</v>
      </c>
      <c r="AR37" s="698"/>
      <c r="AS37" s="698"/>
      <c r="AT37" s="698"/>
      <c r="AU37" s="698"/>
      <c r="AV37" s="698"/>
      <c r="AW37" s="698"/>
      <c r="AX37" s="698"/>
      <c r="AY37" s="699"/>
      <c r="AZ37" s="631">
        <v>218764</v>
      </c>
      <c r="BA37" s="632"/>
      <c r="BB37" s="632"/>
      <c r="BC37" s="632"/>
      <c r="BD37" s="664"/>
      <c r="BE37" s="664"/>
      <c r="BF37" s="677"/>
      <c r="BG37" s="628" t="s">
        <v>338</v>
      </c>
      <c r="BH37" s="629"/>
      <c r="BI37" s="629"/>
      <c r="BJ37" s="629"/>
      <c r="BK37" s="629"/>
      <c r="BL37" s="629"/>
      <c r="BM37" s="629"/>
      <c r="BN37" s="629"/>
      <c r="BO37" s="629"/>
      <c r="BP37" s="629"/>
      <c r="BQ37" s="629"/>
      <c r="BR37" s="629"/>
      <c r="BS37" s="629"/>
      <c r="BT37" s="629"/>
      <c r="BU37" s="630"/>
      <c r="BV37" s="631">
        <v>131491</v>
      </c>
      <c r="BW37" s="632"/>
      <c r="BX37" s="632"/>
      <c r="BY37" s="632"/>
      <c r="BZ37" s="632"/>
      <c r="CA37" s="632"/>
      <c r="CB37" s="641"/>
      <c r="CD37" s="628" t="s">
        <v>339</v>
      </c>
      <c r="CE37" s="629"/>
      <c r="CF37" s="629"/>
      <c r="CG37" s="629"/>
      <c r="CH37" s="629"/>
      <c r="CI37" s="629"/>
      <c r="CJ37" s="629"/>
      <c r="CK37" s="629"/>
      <c r="CL37" s="629"/>
      <c r="CM37" s="629"/>
      <c r="CN37" s="629"/>
      <c r="CO37" s="629"/>
      <c r="CP37" s="629"/>
      <c r="CQ37" s="630"/>
      <c r="CR37" s="631">
        <v>365337</v>
      </c>
      <c r="CS37" s="664"/>
      <c r="CT37" s="664"/>
      <c r="CU37" s="664"/>
      <c r="CV37" s="664"/>
      <c r="CW37" s="664"/>
      <c r="CX37" s="664"/>
      <c r="CY37" s="665"/>
      <c r="CZ37" s="636">
        <v>5</v>
      </c>
      <c r="DA37" s="658"/>
      <c r="DB37" s="658"/>
      <c r="DC37" s="666"/>
      <c r="DD37" s="640">
        <v>359397</v>
      </c>
      <c r="DE37" s="664"/>
      <c r="DF37" s="664"/>
      <c r="DG37" s="664"/>
      <c r="DH37" s="664"/>
      <c r="DI37" s="664"/>
      <c r="DJ37" s="664"/>
      <c r="DK37" s="665"/>
      <c r="DL37" s="640">
        <v>320213</v>
      </c>
      <c r="DM37" s="664"/>
      <c r="DN37" s="664"/>
      <c r="DO37" s="664"/>
      <c r="DP37" s="664"/>
      <c r="DQ37" s="664"/>
      <c r="DR37" s="664"/>
      <c r="DS37" s="664"/>
      <c r="DT37" s="664"/>
      <c r="DU37" s="664"/>
      <c r="DV37" s="665"/>
      <c r="DW37" s="636">
        <v>6.9</v>
      </c>
      <c r="DX37" s="658"/>
      <c r="DY37" s="658"/>
      <c r="DZ37" s="658"/>
      <c r="EA37" s="658"/>
      <c r="EB37" s="658"/>
      <c r="EC37" s="659"/>
    </row>
    <row r="38" spans="2:133" ht="11.25" customHeight="1" x14ac:dyDescent="0.15">
      <c r="B38" s="628" t="s">
        <v>340</v>
      </c>
      <c r="C38" s="629"/>
      <c r="D38" s="629"/>
      <c r="E38" s="629"/>
      <c r="F38" s="629"/>
      <c r="G38" s="629"/>
      <c r="H38" s="629"/>
      <c r="I38" s="629"/>
      <c r="J38" s="629"/>
      <c r="K38" s="629"/>
      <c r="L38" s="629"/>
      <c r="M38" s="629"/>
      <c r="N38" s="629"/>
      <c r="O38" s="629"/>
      <c r="P38" s="629"/>
      <c r="Q38" s="630"/>
      <c r="R38" s="631">
        <v>99871</v>
      </c>
      <c r="S38" s="632"/>
      <c r="T38" s="632"/>
      <c r="U38" s="632"/>
      <c r="V38" s="632"/>
      <c r="W38" s="632"/>
      <c r="X38" s="632"/>
      <c r="Y38" s="633"/>
      <c r="Z38" s="634">
        <v>1.3</v>
      </c>
      <c r="AA38" s="634"/>
      <c r="AB38" s="634"/>
      <c r="AC38" s="634"/>
      <c r="AD38" s="635" t="s">
        <v>129</v>
      </c>
      <c r="AE38" s="635"/>
      <c r="AF38" s="635"/>
      <c r="AG38" s="635"/>
      <c r="AH38" s="635"/>
      <c r="AI38" s="635"/>
      <c r="AJ38" s="635"/>
      <c r="AK38" s="635"/>
      <c r="AL38" s="636" t="s">
        <v>129</v>
      </c>
      <c r="AM38" s="637"/>
      <c r="AN38" s="637"/>
      <c r="AO38" s="638"/>
      <c r="AQ38" s="697" t="s">
        <v>341</v>
      </c>
      <c r="AR38" s="698"/>
      <c r="AS38" s="698"/>
      <c r="AT38" s="698"/>
      <c r="AU38" s="698"/>
      <c r="AV38" s="698"/>
      <c r="AW38" s="698"/>
      <c r="AX38" s="698"/>
      <c r="AY38" s="699"/>
      <c r="AZ38" s="631">
        <v>8247</v>
      </c>
      <c r="BA38" s="632"/>
      <c r="BB38" s="632"/>
      <c r="BC38" s="632"/>
      <c r="BD38" s="664"/>
      <c r="BE38" s="664"/>
      <c r="BF38" s="677"/>
      <c r="BG38" s="628" t="s">
        <v>342</v>
      </c>
      <c r="BH38" s="629"/>
      <c r="BI38" s="629"/>
      <c r="BJ38" s="629"/>
      <c r="BK38" s="629"/>
      <c r="BL38" s="629"/>
      <c r="BM38" s="629"/>
      <c r="BN38" s="629"/>
      <c r="BO38" s="629"/>
      <c r="BP38" s="629"/>
      <c r="BQ38" s="629"/>
      <c r="BR38" s="629"/>
      <c r="BS38" s="629"/>
      <c r="BT38" s="629"/>
      <c r="BU38" s="630"/>
      <c r="BV38" s="631">
        <v>2260</v>
      </c>
      <c r="BW38" s="632"/>
      <c r="BX38" s="632"/>
      <c r="BY38" s="632"/>
      <c r="BZ38" s="632"/>
      <c r="CA38" s="632"/>
      <c r="CB38" s="641"/>
      <c r="CD38" s="628" t="s">
        <v>343</v>
      </c>
      <c r="CE38" s="629"/>
      <c r="CF38" s="629"/>
      <c r="CG38" s="629"/>
      <c r="CH38" s="629"/>
      <c r="CI38" s="629"/>
      <c r="CJ38" s="629"/>
      <c r="CK38" s="629"/>
      <c r="CL38" s="629"/>
      <c r="CM38" s="629"/>
      <c r="CN38" s="629"/>
      <c r="CO38" s="629"/>
      <c r="CP38" s="629"/>
      <c r="CQ38" s="630"/>
      <c r="CR38" s="631">
        <v>690810</v>
      </c>
      <c r="CS38" s="632"/>
      <c r="CT38" s="632"/>
      <c r="CU38" s="632"/>
      <c r="CV38" s="632"/>
      <c r="CW38" s="632"/>
      <c r="CX38" s="632"/>
      <c r="CY38" s="633"/>
      <c r="CZ38" s="636">
        <v>9.4</v>
      </c>
      <c r="DA38" s="658"/>
      <c r="DB38" s="658"/>
      <c r="DC38" s="666"/>
      <c r="DD38" s="640">
        <v>575044</v>
      </c>
      <c r="DE38" s="632"/>
      <c r="DF38" s="632"/>
      <c r="DG38" s="632"/>
      <c r="DH38" s="632"/>
      <c r="DI38" s="632"/>
      <c r="DJ38" s="632"/>
      <c r="DK38" s="633"/>
      <c r="DL38" s="640">
        <v>316107</v>
      </c>
      <c r="DM38" s="632"/>
      <c r="DN38" s="632"/>
      <c r="DO38" s="632"/>
      <c r="DP38" s="632"/>
      <c r="DQ38" s="632"/>
      <c r="DR38" s="632"/>
      <c r="DS38" s="632"/>
      <c r="DT38" s="632"/>
      <c r="DU38" s="632"/>
      <c r="DV38" s="633"/>
      <c r="DW38" s="636">
        <v>6.8</v>
      </c>
      <c r="DX38" s="658"/>
      <c r="DY38" s="658"/>
      <c r="DZ38" s="658"/>
      <c r="EA38" s="658"/>
      <c r="EB38" s="658"/>
      <c r="EC38" s="659"/>
    </row>
    <row r="39" spans="2:133" ht="11.25" customHeight="1" x14ac:dyDescent="0.15">
      <c r="B39" s="628" t="s">
        <v>344</v>
      </c>
      <c r="C39" s="629"/>
      <c r="D39" s="629"/>
      <c r="E39" s="629"/>
      <c r="F39" s="629"/>
      <c r="G39" s="629"/>
      <c r="H39" s="629"/>
      <c r="I39" s="629"/>
      <c r="J39" s="629"/>
      <c r="K39" s="629"/>
      <c r="L39" s="629"/>
      <c r="M39" s="629"/>
      <c r="N39" s="629"/>
      <c r="O39" s="629"/>
      <c r="P39" s="629"/>
      <c r="Q39" s="630"/>
      <c r="R39" s="631">
        <v>215716</v>
      </c>
      <c r="S39" s="632"/>
      <c r="T39" s="632"/>
      <c r="U39" s="632"/>
      <c r="V39" s="632"/>
      <c r="W39" s="632"/>
      <c r="X39" s="632"/>
      <c r="Y39" s="633"/>
      <c r="Z39" s="634">
        <v>2.7</v>
      </c>
      <c r="AA39" s="634"/>
      <c r="AB39" s="634"/>
      <c r="AC39" s="634"/>
      <c r="AD39" s="635">
        <v>7234</v>
      </c>
      <c r="AE39" s="635"/>
      <c r="AF39" s="635"/>
      <c r="AG39" s="635"/>
      <c r="AH39" s="635"/>
      <c r="AI39" s="635"/>
      <c r="AJ39" s="635"/>
      <c r="AK39" s="635"/>
      <c r="AL39" s="636">
        <v>0.2</v>
      </c>
      <c r="AM39" s="637"/>
      <c r="AN39" s="637"/>
      <c r="AO39" s="638"/>
      <c r="AQ39" s="697" t="s">
        <v>345</v>
      </c>
      <c r="AR39" s="698"/>
      <c r="AS39" s="698"/>
      <c r="AT39" s="698"/>
      <c r="AU39" s="698"/>
      <c r="AV39" s="698"/>
      <c r="AW39" s="698"/>
      <c r="AX39" s="698"/>
      <c r="AY39" s="699"/>
      <c r="AZ39" s="631">
        <v>2900</v>
      </c>
      <c r="BA39" s="632"/>
      <c r="BB39" s="632"/>
      <c r="BC39" s="632"/>
      <c r="BD39" s="664"/>
      <c r="BE39" s="664"/>
      <c r="BF39" s="677"/>
      <c r="BG39" s="628" t="s">
        <v>346</v>
      </c>
      <c r="BH39" s="629"/>
      <c r="BI39" s="629"/>
      <c r="BJ39" s="629"/>
      <c r="BK39" s="629"/>
      <c r="BL39" s="629"/>
      <c r="BM39" s="629"/>
      <c r="BN39" s="629"/>
      <c r="BO39" s="629"/>
      <c r="BP39" s="629"/>
      <c r="BQ39" s="629"/>
      <c r="BR39" s="629"/>
      <c r="BS39" s="629"/>
      <c r="BT39" s="629"/>
      <c r="BU39" s="630"/>
      <c r="BV39" s="631">
        <v>3625</v>
      </c>
      <c r="BW39" s="632"/>
      <c r="BX39" s="632"/>
      <c r="BY39" s="632"/>
      <c r="BZ39" s="632"/>
      <c r="CA39" s="632"/>
      <c r="CB39" s="641"/>
      <c r="CD39" s="628" t="s">
        <v>347</v>
      </c>
      <c r="CE39" s="629"/>
      <c r="CF39" s="629"/>
      <c r="CG39" s="629"/>
      <c r="CH39" s="629"/>
      <c r="CI39" s="629"/>
      <c r="CJ39" s="629"/>
      <c r="CK39" s="629"/>
      <c r="CL39" s="629"/>
      <c r="CM39" s="629"/>
      <c r="CN39" s="629"/>
      <c r="CO39" s="629"/>
      <c r="CP39" s="629"/>
      <c r="CQ39" s="630"/>
      <c r="CR39" s="631">
        <v>443744</v>
      </c>
      <c r="CS39" s="664"/>
      <c r="CT39" s="664"/>
      <c r="CU39" s="664"/>
      <c r="CV39" s="664"/>
      <c r="CW39" s="664"/>
      <c r="CX39" s="664"/>
      <c r="CY39" s="665"/>
      <c r="CZ39" s="636">
        <v>6</v>
      </c>
      <c r="DA39" s="658"/>
      <c r="DB39" s="658"/>
      <c r="DC39" s="666"/>
      <c r="DD39" s="640">
        <v>191008</v>
      </c>
      <c r="DE39" s="664"/>
      <c r="DF39" s="664"/>
      <c r="DG39" s="664"/>
      <c r="DH39" s="664"/>
      <c r="DI39" s="664"/>
      <c r="DJ39" s="664"/>
      <c r="DK39" s="665"/>
      <c r="DL39" s="640" t="s">
        <v>129</v>
      </c>
      <c r="DM39" s="664"/>
      <c r="DN39" s="664"/>
      <c r="DO39" s="664"/>
      <c r="DP39" s="664"/>
      <c r="DQ39" s="664"/>
      <c r="DR39" s="664"/>
      <c r="DS39" s="664"/>
      <c r="DT39" s="664"/>
      <c r="DU39" s="664"/>
      <c r="DV39" s="665"/>
      <c r="DW39" s="636" t="s">
        <v>129</v>
      </c>
      <c r="DX39" s="658"/>
      <c r="DY39" s="658"/>
      <c r="DZ39" s="658"/>
      <c r="EA39" s="658"/>
      <c r="EB39" s="658"/>
      <c r="EC39" s="659"/>
    </row>
    <row r="40" spans="2:133" ht="11.25" customHeight="1" x14ac:dyDescent="0.15">
      <c r="B40" s="628" t="s">
        <v>348</v>
      </c>
      <c r="C40" s="629"/>
      <c r="D40" s="629"/>
      <c r="E40" s="629"/>
      <c r="F40" s="629"/>
      <c r="G40" s="629"/>
      <c r="H40" s="629"/>
      <c r="I40" s="629"/>
      <c r="J40" s="629"/>
      <c r="K40" s="629"/>
      <c r="L40" s="629"/>
      <c r="M40" s="629"/>
      <c r="N40" s="629"/>
      <c r="O40" s="629"/>
      <c r="P40" s="629"/>
      <c r="Q40" s="630"/>
      <c r="R40" s="631">
        <v>511471</v>
      </c>
      <c r="S40" s="632"/>
      <c r="T40" s="632"/>
      <c r="U40" s="632"/>
      <c r="V40" s="632"/>
      <c r="W40" s="632"/>
      <c r="X40" s="632"/>
      <c r="Y40" s="633"/>
      <c r="Z40" s="634">
        <v>6.5</v>
      </c>
      <c r="AA40" s="634"/>
      <c r="AB40" s="634"/>
      <c r="AC40" s="634"/>
      <c r="AD40" s="635" t="s">
        <v>129</v>
      </c>
      <c r="AE40" s="635"/>
      <c r="AF40" s="635"/>
      <c r="AG40" s="635"/>
      <c r="AH40" s="635"/>
      <c r="AI40" s="635"/>
      <c r="AJ40" s="635"/>
      <c r="AK40" s="635"/>
      <c r="AL40" s="636" t="s">
        <v>129</v>
      </c>
      <c r="AM40" s="637"/>
      <c r="AN40" s="637"/>
      <c r="AO40" s="638"/>
      <c r="AQ40" s="697" t="s">
        <v>349</v>
      </c>
      <c r="AR40" s="698"/>
      <c r="AS40" s="698"/>
      <c r="AT40" s="698"/>
      <c r="AU40" s="698"/>
      <c r="AV40" s="698"/>
      <c r="AW40" s="698"/>
      <c r="AX40" s="698"/>
      <c r="AY40" s="699"/>
      <c r="AZ40" s="631">
        <v>2259</v>
      </c>
      <c r="BA40" s="632"/>
      <c r="BB40" s="632"/>
      <c r="BC40" s="632"/>
      <c r="BD40" s="664"/>
      <c r="BE40" s="664"/>
      <c r="BF40" s="677"/>
      <c r="BG40" s="681" t="s">
        <v>350</v>
      </c>
      <c r="BH40" s="682"/>
      <c r="BI40" s="682"/>
      <c r="BJ40" s="682"/>
      <c r="BK40" s="682"/>
      <c r="BL40" s="344"/>
      <c r="BM40" s="629" t="s">
        <v>351</v>
      </c>
      <c r="BN40" s="629"/>
      <c r="BO40" s="629"/>
      <c r="BP40" s="629"/>
      <c r="BQ40" s="629"/>
      <c r="BR40" s="629"/>
      <c r="BS40" s="629"/>
      <c r="BT40" s="629"/>
      <c r="BU40" s="630"/>
      <c r="BV40" s="631">
        <v>113</v>
      </c>
      <c r="BW40" s="632"/>
      <c r="BX40" s="632"/>
      <c r="BY40" s="632"/>
      <c r="BZ40" s="632"/>
      <c r="CA40" s="632"/>
      <c r="CB40" s="641"/>
      <c r="CD40" s="628" t="s">
        <v>352</v>
      </c>
      <c r="CE40" s="629"/>
      <c r="CF40" s="629"/>
      <c r="CG40" s="629"/>
      <c r="CH40" s="629"/>
      <c r="CI40" s="629"/>
      <c r="CJ40" s="629"/>
      <c r="CK40" s="629"/>
      <c r="CL40" s="629"/>
      <c r="CM40" s="629"/>
      <c r="CN40" s="629"/>
      <c r="CO40" s="629"/>
      <c r="CP40" s="629"/>
      <c r="CQ40" s="630"/>
      <c r="CR40" s="631" t="s">
        <v>129</v>
      </c>
      <c r="CS40" s="632"/>
      <c r="CT40" s="632"/>
      <c r="CU40" s="632"/>
      <c r="CV40" s="632"/>
      <c r="CW40" s="632"/>
      <c r="CX40" s="632"/>
      <c r="CY40" s="633"/>
      <c r="CZ40" s="636" t="s">
        <v>129</v>
      </c>
      <c r="DA40" s="658"/>
      <c r="DB40" s="658"/>
      <c r="DC40" s="666"/>
      <c r="DD40" s="640" t="s">
        <v>129</v>
      </c>
      <c r="DE40" s="632"/>
      <c r="DF40" s="632"/>
      <c r="DG40" s="632"/>
      <c r="DH40" s="632"/>
      <c r="DI40" s="632"/>
      <c r="DJ40" s="632"/>
      <c r="DK40" s="633"/>
      <c r="DL40" s="640" t="s">
        <v>129</v>
      </c>
      <c r="DM40" s="632"/>
      <c r="DN40" s="632"/>
      <c r="DO40" s="632"/>
      <c r="DP40" s="632"/>
      <c r="DQ40" s="632"/>
      <c r="DR40" s="632"/>
      <c r="DS40" s="632"/>
      <c r="DT40" s="632"/>
      <c r="DU40" s="632"/>
      <c r="DV40" s="633"/>
      <c r="DW40" s="636" t="s">
        <v>129</v>
      </c>
      <c r="DX40" s="658"/>
      <c r="DY40" s="658"/>
      <c r="DZ40" s="658"/>
      <c r="EA40" s="658"/>
      <c r="EB40" s="658"/>
      <c r="EC40" s="659"/>
    </row>
    <row r="41" spans="2:133" ht="11.25" customHeight="1" x14ac:dyDescent="0.15">
      <c r="B41" s="628" t="s">
        <v>353</v>
      </c>
      <c r="C41" s="629"/>
      <c r="D41" s="629"/>
      <c r="E41" s="629"/>
      <c r="F41" s="629"/>
      <c r="G41" s="629"/>
      <c r="H41" s="629"/>
      <c r="I41" s="629"/>
      <c r="J41" s="629"/>
      <c r="K41" s="629"/>
      <c r="L41" s="629"/>
      <c r="M41" s="629"/>
      <c r="N41" s="629"/>
      <c r="O41" s="629"/>
      <c r="P41" s="629"/>
      <c r="Q41" s="630"/>
      <c r="R41" s="631" t="s">
        <v>129</v>
      </c>
      <c r="S41" s="632"/>
      <c r="T41" s="632"/>
      <c r="U41" s="632"/>
      <c r="V41" s="632"/>
      <c r="W41" s="632"/>
      <c r="X41" s="632"/>
      <c r="Y41" s="633"/>
      <c r="Z41" s="634" t="s">
        <v>129</v>
      </c>
      <c r="AA41" s="634"/>
      <c r="AB41" s="634"/>
      <c r="AC41" s="634"/>
      <c r="AD41" s="635" t="s">
        <v>129</v>
      </c>
      <c r="AE41" s="635"/>
      <c r="AF41" s="635"/>
      <c r="AG41" s="635"/>
      <c r="AH41" s="635"/>
      <c r="AI41" s="635"/>
      <c r="AJ41" s="635"/>
      <c r="AK41" s="635"/>
      <c r="AL41" s="636" t="s">
        <v>129</v>
      </c>
      <c r="AM41" s="637"/>
      <c r="AN41" s="637"/>
      <c r="AO41" s="638"/>
      <c r="AQ41" s="697" t="s">
        <v>354</v>
      </c>
      <c r="AR41" s="698"/>
      <c r="AS41" s="698"/>
      <c r="AT41" s="698"/>
      <c r="AU41" s="698"/>
      <c r="AV41" s="698"/>
      <c r="AW41" s="698"/>
      <c r="AX41" s="698"/>
      <c r="AY41" s="699"/>
      <c r="AZ41" s="631">
        <v>125250</v>
      </c>
      <c r="BA41" s="632"/>
      <c r="BB41" s="632"/>
      <c r="BC41" s="632"/>
      <c r="BD41" s="664"/>
      <c r="BE41" s="664"/>
      <c r="BF41" s="677"/>
      <c r="BG41" s="681"/>
      <c r="BH41" s="682"/>
      <c r="BI41" s="682"/>
      <c r="BJ41" s="682"/>
      <c r="BK41" s="682"/>
      <c r="BL41" s="344"/>
      <c r="BM41" s="629" t="s">
        <v>355</v>
      </c>
      <c r="BN41" s="629"/>
      <c r="BO41" s="629"/>
      <c r="BP41" s="629"/>
      <c r="BQ41" s="629"/>
      <c r="BR41" s="629"/>
      <c r="BS41" s="629"/>
      <c r="BT41" s="629"/>
      <c r="BU41" s="630"/>
      <c r="BV41" s="631">
        <v>2</v>
      </c>
      <c r="BW41" s="632"/>
      <c r="BX41" s="632"/>
      <c r="BY41" s="632"/>
      <c r="BZ41" s="632"/>
      <c r="CA41" s="632"/>
      <c r="CB41" s="641"/>
      <c r="CD41" s="628" t="s">
        <v>356</v>
      </c>
      <c r="CE41" s="629"/>
      <c r="CF41" s="629"/>
      <c r="CG41" s="629"/>
      <c r="CH41" s="629"/>
      <c r="CI41" s="629"/>
      <c r="CJ41" s="629"/>
      <c r="CK41" s="629"/>
      <c r="CL41" s="629"/>
      <c r="CM41" s="629"/>
      <c r="CN41" s="629"/>
      <c r="CO41" s="629"/>
      <c r="CP41" s="629"/>
      <c r="CQ41" s="630"/>
      <c r="CR41" s="631" t="s">
        <v>129</v>
      </c>
      <c r="CS41" s="664"/>
      <c r="CT41" s="664"/>
      <c r="CU41" s="664"/>
      <c r="CV41" s="664"/>
      <c r="CW41" s="664"/>
      <c r="CX41" s="664"/>
      <c r="CY41" s="665"/>
      <c r="CZ41" s="636" t="s">
        <v>129</v>
      </c>
      <c r="DA41" s="658"/>
      <c r="DB41" s="658"/>
      <c r="DC41" s="666"/>
      <c r="DD41" s="640" t="s">
        <v>129</v>
      </c>
      <c r="DE41" s="664"/>
      <c r="DF41" s="664"/>
      <c r="DG41" s="664"/>
      <c r="DH41" s="664"/>
      <c r="DI41" s="664"/>
      <c r="DJ41" s="664"/>
      <c r="DK41" s="665"/>
      <c r="DL41" s="706"/>
      <c r="DM41" s="707"/>
      <c r="DN41" s="707"/>
      <c r="DO41" s="707"/>
      <c r="DP41" s="707"/>
      <c r="DQ41" s="707"/>
      <c r="DR41" s="707"/>
      <c r="DS41" s="707"/>
      <c r="DT41" s="707"/>
      <c r="DU41" s="707"/>
      <c r="DV41" s="708"/>
      <c r="DW41" s="703"/>
      <c r="DX41" s="704"/>
      <c r="DY41" s="704"/>
      <c r="DZ41" s="704"/>
      <c r="EA41" s="704"/>
      <c r="EB41" s="704"/>
      <c r="EC41" s="705"/>
    </row>
    <row r="42" spans="2:133" ht="11.25" customHeight="1" x14ac:dyDescent="0.15">
      <c r="B42" s="628" t="s">
        <v>357</v>
      </c>
      <c r="C42" s="629"/>
      <c r="D42" s="629"/>
      <c r="E42" s="629"/>
      <c r="F42" s="629"/>
      <c r="G42" s="629"/>
      <c r="H42" s="629"/>
      <c r="I42" s="629"/>
      <c r="J42" s="629"/>
      <c r="K42" s="629"/>
      <c r="L42" s="629"/>
      <c r="M42" s="629"/>
      <c r="N42" s="629"/>
      <c r="O42" s="629"/>
      <c r="P42" s="629"/>
      <c r="Q42" s="630"/>
      <c r="R42" s="631" t="s">
        <v>129</v>
      </c>
      <c r="S42" s="632"/>
      <c r="T42" s="632"/>
      <c r="U42" s="632"/>
      <c r="V42" s="632"/>
      <c r="W42" s="632"/>
      <c r="X42" s="632"/>
      <c r="Y42" s="633"/>
      <c r="Z42" s="634" t="s">
        <v>129</v>
      </c>
      <c r="AA42" s="634"/>
      <c r="AB42" s="634"/>
      <c r="AC42" s="634"/>
      <c r="AD42" s="635" t="s">
        <v>129</v>
      </c>
      <c r="AE42" s="635"/>
      <c r="AF42" s="635"/>
      <c r="AG42" s="635"/>
      <c r="AH42" s="635"/>
      <c r="AI42" s="635"/>
      <c r="AJ42" s="635"/>
      <c r="AK42" s="635"/>
      <c r="AL42" s="636" t="s">
        <v>129</v>
      </c>
      <c r="AM42" s="637"/>
      <c r="AN42" s="637"/>
      <c r="AO42" s="638"/>
      <c r="AQ42" s="700" t="s">
        <v>358</v>
      </c>
      <c r="AR42" s="701"/>
      <c r="AS42" s="701"/>
      <c r="AT42" s="701"/>
      <c r="AU42" s="701"/>
      <c r="AV42" s="701"/>
      <c r="AW42" s="701"/>
      <c r="AX42" s="701"/>
      <c r="AY42" s="702"/>
      <c r="AZ42" s="709">
        <v>341637</v>
      </c>
      <c r="BA42" s="710"/>
      <c r="BB42" s="710"/>
      <c r="BC42" s="710"/>
      <c r="BD42" s="690"/>
      <c r="BE42" s="690"/>
      <c r="BF42" s="692"/>
      <c r="BG42" s="683"/>
      <c r="BH42" s="684"/>
      <c r="BI42" s="684"/>
      <c r="BJ42" s="684"/>
      <c r="BK42" s="684"/>
      <c r="BL42" s="342"/>
      <c r="BM42" s="650" t="s">
        <v>359</v>
      </c>
      <c r="BN42" s="650"/>
      <c r="BO42" s="650"/>
      <c r="BP42" s="650"/>
      <c r="BQ42" s="650"/>
      <c r="BR42" s="650"/>
      <c r="BS42" s="650"/>
      <c r="BT42" s="650"/>
      <c r="BU42" s="651"/>
      <c r="BV42" s="709">
        <v>281</v>
      </c>
      <c r="BW42" s="710"/>
      <c r="BX42" s="710"/>
      <c r="BY42" s="710"/>
      <c r="BZ42" s="710"/>
      <c r="CA42" s="710"/>
      <c r="CB42" s="716"/>
      <c r="CD42" s="628" t="s">
        <v>360</v>
      </c>
      <c r="CE42" s="629"/>
      <c r="CF42" s="629"/>
      <c r="CG42" s="629"/>
      <c r="CH42" s="629"/>
      <c r="CI42" s="629"/>
      <c r="CJ42" s="629"/>
      <c r="CK42" s="629"/>
      <c r="CL42" s="629"/>
      <c r="CM42" s="629"/>
      <c r="CN42" s="629"/>
      <c r="CO42" s="629"/>
      <c r="CP42" s="629"/>
      <c r="CQ42" s="630"/>
      <c r="CR42" s="631">
        <v>481773</v>
      </c>
      <c r="CS42" s="664"/>
      <c r="CT42" s="664"/>
      <c r="CU42" s="664"/>
      <c r="CV42" s="664"/>
      <c r="CW42" s="664"/>
      <c r="CX42" s="664"/>
      <c r="CY42" s="665"/>
      <c r="CZ42" s="636">
        <v>6.6</v>
      </c>
      <c r="DA42" s="658"/>
      <c r="DB42" s="658"/>
      <c r="DC42" s="666"/>
      <c r="DD42" s="640">
        <v>169060</v>
      </c>
      <c r="DE42" s="664"/>
      <c r="DF42" s="664"/>
      <c r="DG42" s="664"/>
      <c r="DH42" s="664"/>
      <c r="DI42" s="664"/>
      <c r="DJ42" s="664"/>
      <c r="DK42" s="665"/>
      <c r="DL42" s="706"/>
      <c r="DM42" s="707"/>
      <c r="DN42" s="707"/>
      <c r="DO42" s="707"/>
      <c r="DP42" s="707"/>
      <c r="DQ42" s="707"/>
      <c r="DR42" s="707"/>
      <c r="DS42" s="707"/>
      <c r="DT42" s="707"/>
      <c r="DU42" s="707"/>
      <c r="DV42" s="708"/>
      <c r="DW42" s="703"/>
      <c r="DX42" s="704"/>
      <c r="DY42" s="704"/>
      <c r="DZ42" s="704"/>
      <c r="EA42" s="704"/>
      <c r="EB42" s="704"/>
      <c r="EC42" s="705"/>
    </row>
    <row r="43" spans="2:133" ht="11.25" customHeight="1" x14ac:dyDescent="0.15">
      <c r="B43" s="628" t="s">
        <v>361</v>
      </c>
      <c r="C43" s="629"/>
      <c r="D43" s="629"/>
      <c r="E43" s="629"/>
      <c r="F43" s="629"/>
      <c r="G43" s="629"/>
      <c r="H43" s="629"/>
      <c r="I43" s="629"/>
      <c r="J43" s="629"/>
      <c r="K43" s="629"/>
      <c r="L43" s="629"/>
      <c r="M43" s="629"/>
      <c r="N43" s="629"/>
      <c r="O43" s="629"/>
      <c r="P43" s="629"/>
      <c r="Q43" s="630"/>
      <c r="R43" s="631">
        <v>316471</v>
      </c>
      <c r="S43" s="632"/>
      <c r="T43" s="632"/>
      <c r="U43" s="632"/>
      <c r="V43" s="632"/>
      <c r="W43" s="632"/>
      <c r="X43" s="632"/>
      <c r="Y43" s="633"/>
      <c r="Z43" s="634">
        <v>4</v>
      </c>
      <c r="AA43" s="634"/>
      <c r="AB43" s="634"/>
      <c r="AC43" s="634"/>
      <c r="AD43" s="635" t="s">
        <v>129</v>
      </c>
      <c r="AE43" s="635"/>
      <c r="AF43" s="635"/>
      <c r="AG43" s="635"/>
      <c r="AH43" s="635"/>
      <c r="AI43" s="635"/>
      <c r="AJ43" s="635"/>
      <c r="AK43" s="635"/>
      <c r="AL43" s="636" t="s">
        <v>129</v>
      </c>
      <c r="AM43" s="637"/>
      <c r="AN43" s="637"/>
      <c r="AO43" s="638"/>
      <c r="CD43" s="628" t="s">
        <v>362</v>
      </c>
      <c r="CE43" s="629"/>
      <c r="CF43" s="629"/>
      <c r="CG43" s="629"/>
      <c r="CH43" s="629"/>
      <c r="CI43" s="629"/>
      <c r="CJ43" s="629"/>
      <c r="CK43" s="629"/>
      <c r="CL43" s="629"/>
      <c r="CM43" s="629"/>
      <c r="CN43" s="629"/>
      <c r="CO43" s="629"/>
      <c r="CP43" s="629"/>
      <c r="CQ43" s="630"/>
      <c r="CR43" s="631" t="s">
        <v>129</v>
      </c>
      <c r="CS43" s="664"/>
      <c r="CT43" s="664"/>
      <c r="CU43" s="664"/>
      <c r="CV43" s="664"/>
      <c r="CW43" s="664"/>
      <c r="CX43" s="664"/>
      <c r="CY43" s="665"/>
      <c r="CZ43" s="636" t="s">
        <v>129</v>
      </c>
      <c r="DA43" s="658"/>
      <c r="DB43" s="658"/>
      <c r="DC43" s="666"/>
      <c r="DD43" s="640" t="s">
        <v>129</v>
      </c>
      <c r="DE43" s="664"/>
      <c r="DF43" s="664"/>
      <c r="DG43" s="664"/>
      <c r="DH43" s="664"/>
      <c r="DI43" s="664"/>
      <c r="DJ43" s="664"/>
      <c r="DK43" s="665"/>
      <c r="DL43" s="706"/>
      <c r="DM43" s="707"/>
      <c r="DN43" s="707"/>
      <c r="DO43" s="707"/>
      <c r="DP43" s="707"/>
      <c r="DQ43" s="707"/>
      <c r="DR43" s="707"/>
      <c r="DS43" s="707"/>
      <c r="DT43" s="707"/>
      <c r="DU43" s="707"/>
      <c r="DV43" s="708"/>
      <c r="DW43" s="703"/>
      <c r="DX43" s="704"/>
      <c r="DY43" s="704"/>
      <c r="DZ43" s="704"/>
      <c r="EA43" s="704"/>
      <c r="EB43" s="704"/>
      <c r="EC43" s="705"/>
    </row>
    <row r="44" spans="2:133" ht="11.25" customHeight="1" x14ac:dyDescent="0.15">
      <c r="B44" s="649" t="s">
        <v>363</v>
      </c>
      <c r="C44" s="650"/>
      <c r="D44" s="650"/>
      <c r="E44" s="650"/>
      <c r="F44" s="650"/>
      <c r="G44" s="650"/>
      <c r="H44" s="650"/>
      <c r="I44" s="650"/>
      <c r="J44" s="650"/>
      <c r="K44" s="650"/>
      <c r="L44" s="650"/>
      <c r="M44" s="650"/>
      <c r="N44" s="650"/>
      <c r="O44" s="650"/>
      <c r="P44" s="650"/>
      <c r="Q44" s="651"/>
      <c r="R44" s="709">
        <v>7865816</v>
      </c>
      <c r="S44" s="710"/>
      <c r="T44" s="710"/>
      <c r="U44" s="710"/>
      <c r="V44" s="710"/>
      <c r="W44" s="710"/>
      <c r="X44" s="710"/>
      <c r="Y44" s="711"/>
      <c r="Z44" s="712">
        <v>100</v>
      </c>
      <c r="AA44" s="712"/>
      <c r="AB44" s="712"/>
      <c r="AC44" s="712"/>
      <c r="AD44" s="713">
        <v>4335485</v>
      </c>
      <c r="AE44" s="713"/>
      <c r="AF44" s="713"/>
      <c r="AG44" s="713"/>
      <c r="AH44" s="713"/>
      <c r="AI44" s="713"/>
      <c r="AJ44" s="713"/>
      <c r="AK44" s="713"/>
      <c r="AL44" s="714">
        <v>100</v>
      </c>
      <c r="AM44" s="691"/>
      <c r="AN44" s="691"/>
      <c r="AO44" s="715"/>
      <c r="CD44" s="669" t="s">
        <v>310</v>
      </c>
      <c r="CE44" s="670"/>
      <c r="CF44" s="628" t="s">
        <v>364</v>
      </c>
      <c r="CG44" s="629"/>
      <c r="CH44" s="629"/>
      <c r="CI44" s="629"/>
      <c r="CJ44" s="629"/>
      <c r="CK44" s="629"/>
      <c r="CL44" s="629"/>
      <c r="CM44" s="629"/>
      <c r="CN44" s="629"/>
      <c r="CO44" s="629"/>
      <c r="CP44" s="629"/>
      <c r="CQ44" s="630"/>
      <c r="CR44" s="631">
        <v>448985</v>
      </c>
      <c r="CS44" s="632"/>
      <c r="CT44" s="632"/>
      <c r="CU44" s="632"/>
      <c r="CV44" s="632"/>
      <c r="CW44" s="632"/>
      <c r="CX44" s="632"/>
      <c r="CY44" s="633"/>
      <c r="CZ44" s="636">
        <v>6.1</v>
      </c>
      <c r="DA44" s="637"/>
      <c r="DB44" s="637"/>
      <c r="DC44" s="643"/>
      <c r="DD44" s="640">
        <v>148446</v>
      </c>
      <c r="DE44" s="632"/>
      <c r="DF44" s="632"/>
      <c r="DG44" s="632"/>
      <c r="DH44" s="632"/>
      <c r="DI44" s="632"/>
      <c r="DJ44" s="632"/>
      <c r="DK44" s="633"/>
      <c r="DL44" s="706"/>
      <c r="DM44" s="707"/>
      <c r="DN44" s="707"/>
      <c r="DO44" s="707"/>
      <c r="DP44" s="707"/>
      <c r="DQ44" s="707"/>
      <c r="DR44" s="707"/>
      <c r="DS44" s="707"/>
      <c r="DT44" s="707"/>
      <c r="DU44" s="707"/>
      <c r="DV44" s="708"/>
      <c r="DW44" s="703"/>
      <c r="DX44" s="704"/>
      <c r="DY44" s="704"/>
      <c r="DZ44" s="704"/>
      <c r="EA44" s="704"/>
      <c r="EB44" s="704"/>
      <c r="EC44" s="705"/>
    </row>
    <row r="45" spans="2:133" ht="11.25" customHeight="1" x14ac:dyDescent="0.15">
      <c r="CD45" s="671"/>
      <c r="CE45" s="672"/>
      <c r="CF45" s="628" t="s">
        <v>365</v>
      </c>
      <c r="CG45" s="629"/>
      <c r="CH45" s="629"/>
      <c r="CI45" s="629"/>
      <c r="CJ45" s="629"/>
      <c r="CK45" s="629"/>
      <c r="CL45" s="629"/>
      <c r="CM45" s="629"/>
      <c r="CN45" s="629"/>
      <c r="CO45" s="629"/>
      <c r="CP45" s="629"/>
      <c r="CQ45" s="630"/>
      <c r="CR45" s="631">
        <v>187956</v>
      </c>
      <c r="CS45" s="664"/>
      <c r="CT45" s="664"/>
      <c r="CU45" s="664"/>
      <c r="CV45" s="664"/>
      <c r="CW45" s="664"/>
      <c r="CX45" s="664"/>
      <c r="CY45" s="665"/>
      <c r="CZ45" s="636">
        <v>2.6</v>
      </c>
      <c r="DA45" s="658"/>
      <c r="DB45" s="658"/>
      <c r="DC45" s="666"/>
      <c r="DD45" s="640">
        <v>7976</v>
      </c>
      <c r="DE45" s="664"/>
      <c r="DF45" s="664"/>
      <c r="DG45" s="664"/>
      <c r="DH45" s="664"/>
      <c r="DI45" s="664"/>
      <c r="DJ45" s="664"/>
      <c r="DK45" s="665"/>
      <c r="DL45" s="706"/>
      <c r="DM45" s="707"/>
      <c r="DN45" s="707"/>
      <c r="DO45" s="707"/>
      <c r="DP45" s="707"/>
      <c r="DQ45" s="707"/>
      <c r="DR45" s="707"/>
      <c r="DS45" s="707"/>
      <c r="DT45" s="707"/>
      <c r="DU45" s="707"/>
      <c r="DV45" s="708"/>
      <c r="DW45" s="703"/>
      <c r="DX45" s="704"/>
      <c r="DY45" s="704"/>
      <c r="DZ45" s="704"/>
      <c r="EA45" s="704"/>
      <c r="EB45" s="704"/>
      <c r="EC45" s="705"/>
    </row>
    <row r="46" spans="2:133" ht="11.25" customHeight="1" x14ac:dyDescent="0.15">
      <c r="B46" s="203" t="s">
        <v>366</v>
      </c>
      <c r="CD46" s="671"/>
      <c r="CE46" s="672"/>
      <c r="CF46" s="628" t="s">
        <v>367</v>
      </c>
      <c r="CG46" s="629"/>
      <c r="CH46" s="629"/>
      <c r="CI46" s="629"/>
      <c r="CJ46" s="629"/>
      <c r="CK46" s="629"/>
      <c r="CL46" s="629"/>
      <c r="CM46" s="629"/>
      <c r="CN46" s="629"/>
      <c r="CO46" s="629"/>
      <c r="CP46" s="629"/>
      <c r="CQ46" s="630"/>
      <c r="CR46" s="631">
        <v>257892</v>
      </c>
      <c r="CS46" s="632"/>
      <c r="CT46" s="632"/>
      <c r="CU46" s="632"/>
      <c r="CV46" s="632"/>
      <c r="CW46" s="632"/>
      <c r="CX46" s="632"/>
      <c r="CY46" s="633"/>
      <c r="CZ46" s="636">
        <v>3.5</v>
      </c>
      <c r="DA46" s="637"/>
      <c r="DB46" s="637"/>
      <c r="DC46" s="643"/>
      <c r="DD46" s="640">
        <v>137333</v>
      </c>
      <c r="DE46" s="632"/>
      <c r="DF46" s="632"/>
      <c r="DG46" s="632"/>
      <c r="DH46" s="632"/>
      <c r="DI46" s="632"/>
      <c r="DJ46" s="632"/>
      <c r="DK46" s="633"/>
      <c r="DL46" s="706"/>
      <c r="DM46" s="707"/>
      <c r="DN46" s="707"/>
      <c r="DO46" s="707"/>
      <c r="DP46" s="707"/>
      <c r="DQ46" s="707"/>
      <c r="DR46" s="707"/>
      <c r="DS46" s="707"/>
      <c r="DT46" s="707"/>
      <c r="DU46" s="707"/>
      <c r="DV46" s="708"/>
      <c r="DW46" s="703"/>
      <c r="DX46" s="704"/>
      <c r="DY46" s="704"/>
      <c r="DZ46" s="704"/>
      <c r="EA46" s="704"/>
      <c r="EB46" s="704"/>
      <c r="EC46" s="705"/>
    </row>
    <row r="47" spans="2:133" ht="11.25" customHeight="1" x14ac:dyDescent="0.15">
      <c r="B47" s="727" t="s">
        <v>368</v>
      </c>
      <c r="C47" s="727"/>
      <c r="D47" s="727"/>
      <c r="E47" s="727"/>
      <c r="F47" s="727"/>
      <c r="G47" s="727"/>
      <c r="H47" s="727"/>
      <c r="I47" s="727"/>
      <c r="J47" s="727"/>
      <c r="K47" s="727"/>
      <c r="L47" s="727"/>
      <c r="M47" s="727"/>
      <c r="N47" s="727"/>
      <c r="O47" s="727"/>
      <c r="P47" s="727"/>
      <c r="Q47" s="727"/>
      <c r="R47" s="727"/>
      <c r="S47" s="727"/>
      <c r="T47" s="727"/>
      <c r="U47" s="727"/>
      <c r="V47" s="727"/>
      <c r="W47" s="727"/>
      <c r="X47" s="727"/>
      <c r="Y47" s="727"/>
      <c r="Z47" s="727"/>
      <c r="AA47" s="727"/>
      <c r="AB47" s="727"/>
      <c r="AC47" s="727"/>
      <c r="AD47" s="727"/>
      <c r="AE47" s="727"/>
      <c r="AF47" s="727"/>
      <c r="AG47" s="727"/>
      <c r="AH47" s="727"/>
      <c r="AI47" s="727"/>
      <c r="AJ47" s="727"/>
      <c r="AK47" s="727"/>
      <c r="AL47" s="727"/>
      <c r="AM47" s="727"/>
      <c r="AN47" s="727"/>
      <c r="AO47" s="727"/>
      <c r="AP47" s="727"/>
      <c r="AQ47" s="727"/>
      <c r="AR47" s="727"/>
      <c r="AS47" s="727"/>
      <c r="AT47" s="727"/>
      <c r="AU47" s="727"/>
      <c r="AV47" s="727"/>
      <c r="AW47" s="727"/>
      <c r="AX47" s="727"/>
      <c r="AY47" s="727"/>
      <c r="AZ47" s="727"/>
      <c r="BA47" s="727"/>
      <c r="BB47" s="727"/>
      <c r="BC47" s="727"/>
      <c r="BD47" s="727"/>
      <c r="BE47" s="727"/>
      <c r="BF47" s="727"/>
      <c r="BG47" s="727"/>
      <c r="BH47" s="727"/>
      <c r="BI47" s="727"/>
      <c r="BJ47" s="727"/>
      <c r="BK47" s="727"/>
      <c r="BL47" s="727"/>
      <c r="BM47" s="727"/>
      <c r="BN47" s="727"/>
      <c r="BO47" s="727"/>
      <c r="BP47" s="727"/>
      <c r="BQ47" s="727"/>
      <c r="BR47" s="727"/>
      <c r="BS47" s="727"/>
      <c r="BT47" s="727"/>
      <c r="BU47" s="727"/>
      <c r="BV47" s="727"/>
      <c r="BW47" s="727"/>
      <c r="BX47" s="727"/>
      <c r="BY47" s="727"/>
      <c r="BZ47" s="727"/>
      <c r="CA47" s="727"/>
      <c r="CB47" s="727"/>
      <c r="CD47" s="671"/>
      <c r="CE47" s="672"/>
      <c r="CF47" s="628" t="s">
        <v>369</v>
      </c>
      <c r="CG47" s="629"/>
      <c r="CH47" s="629"/>
      <c r="CI47" s="629"/>
      <c r="CJ47" s="629"/>
      <c r="CK47" s="629"/>
      <c r="CL47" s="629"/>
      <c r="CM47" s="629"/>
      <c r="CN47" s="629"/>
      <c r="CO47" s="629"/>
      <c r="CP47" s="629"/>
      <c r="CQ47" s="630"/>
      <c r="CR47" s="631">
        <v>32788</v>
      </c>
      <c r="CS47" s="664"/>
      <c r="CT47" s="664"/>
      <c r="CU47" s="664"/>
      <c r="CV47" s="664"/>
      <c r="CW47" s="664"/>
      <c r="CX47" s="664"/>
      <c r="CY47" s="665"/>
      <c r="CZ47" s="636">
        <v>0.4</v>
      </c>
      <c r="DA47" s="658"/>
      <c r="DB47" s="658"/>
      <c r="DC47" s="666"/>
      <c r="DD47" s="640">
        <v>20614</v>
      </c>
      <c r="DE47" s="664"/>
      <c r="DF47" s="664"/>
      <c r="DG47" s="664"/>
      <c r="DH47" s="664"/>
      <c r="DI47" s="664"/>
      <c r="DJ47" s="664"/>
      <c r="DK47" s="665"/>
      <c r="DL47" s="706"/>
      <c r="DM47" s="707"/>
      <c r="DN47" s="707"/>
      <c r="DO47" s="707"/>
      <c r="DP47" s="707"/>
      <c r="DQ47" s="707"/>
      <c r="DR47" s="707"/>
      <c r="DS47" s="707"/>
      <c r="DT47" s="707"/>
      <c r="DU47" s="707"/>
      <c r="DV47" s="708"/>
      <c r="DW47" s="703"/>
      <c r="DX47" s="704"/>
      <c r="DY47" s="704"/>
      <c r="DZ47" s="704"/>
      <c r="EA47" s="704"/>
      <c r="EB47" s="704"/>
      <c r="EC47" s="705"/>
    </row>
    <row r="48" spans="2:133" x14ac:dyDescent="0.15">
      <c r="B48" s="727" t="s">
        <v>370</v>
      </c>
      <c r="C48" s="727"/>
      <c r="D48" s="727"/>
      <c r="E48" s="727"/>
      <c r="F48" s="727"/>
      <c r="G48" s="727"/>
      <c r="H48" s="727"/>
      <c r="I48" s="727"/>
      <c r="J48" s="727"/>
      <c r="K48" s="727"/>
      <c r="L48" s="727"/>
      <c r="M48" s="727"/>
      <c r="N48" s="727"/>
      <c r="O48" s="727"/>
      <c r="P48" s="727"/>
      <c r="Q48" s="727"/>
      <c r="R48" s="727"/>
      <c r="S48" s="727"/>
      <c r="T48" s="727"/>
      <c r="U48" s="727"/>
      <c r="V48" s="727"/>
      <c r="W48" s="727"/>
      <c r="X48" s="727"/>
      <c r="Y48" s="727"/>
      <c r="Z48" s="727"/>
      <c r="AA48" s="727"/>
      <c r="AB48" s="727"/>
      <c r="AC48" s="727"/>
      <c r="AD48" s="727"/>
      <c r="AE48" s="727"/>
      <c r="AF48" s="727"/>
      <c r="AG48" s="727"/>
      <c r="AH48" s="727"/>
      <c r="AI48" s="727"/>
      <c r="AJ48" s="727"/>
      <c r="AK48" s="727"/>
      <c r="AL48" s="727"/>
      <c r="AM48" s="727"/>
      <c r="AN48" s="727"/>
      <c r="AO48" s="727"/>
      <c r="AP48" s="727"/>
      <c r="AQ48" s="727"/>
      <c r="AR48" s="727"/>
      <c r="AS48" s="727"/>
      <c r="AT48" s="727"/>
      <c r="AU48" s="727"/>
      <c r="AV48" s="727"/>
      <c r="AW48" s="727"/>
      <c r="AX48" s="727"/>
      <c r="AY48" s="727"/>
      <c r="AZ48" s="727"/>
      <c r="BA48" s="727"/>
      <c r="BB48" s="727"/>
      <c r="BC48" s="727"/>
      <c r="BD48" s="727"/>
      <c r="BE48" s="727"/>
      <c r="BF48" s="727"/>
      <c r="BG48" s="727"/>
      <c r="BH48" s="727"/>
      <c r="BI48" s="727"/>
      <c r="BJ48" s="727"/>
      <c r="BK48" s="727"/>
      <c r="BL48" s="727"/>
      <c r="BM48" s="727"/>
      <c r="BN48" s="727"/>
      <c r="BO48" s="727"/>
      <c r="BP48" s="727"/>
      <c r="BQ48" s="727"/>
      <c r="BR48" s="727"/>
      <c r="BS48" s="727"/>
      <c r="BT48" s="727"/>
      <c r="BU48" s="727"/>
      <c r="BV48" s="727"/>
      <c r="BW48" s="727"/>
      <c r="BX48" s="727"/>
      <c r="BY48" s="727"/>
      <c r="BZ48" s="727"/>
      <c r="CA48" s="727"/>
      <c r="CB48" s="727"/>
      <c r="CD48" s="673"/>
      <c r="CE48" s="674"/>
      <c r="CF48" s="628" t="s">
        <v>371</v>
      </c>
      <c r="CG48" s="629"/>
      <c r="CH48" s="629"/>
      <c r="CI48" s="629"/>
      <c r="CJ48" s="629"/>
      <c r="CK48" s="629"/>
      <c r="CL48" s="629"/>
      <c r="CM48" s="629"/>
      <c r="CN48" s="629"/>
      <c r="CO48" s="629"/>
      <c r="CP48" s="629"/>
      <c r="CQ48" s="630"/>
      <c r="CR48" s="631" t="s">
        <v>129</v>
      </c>
      <c r="CS48" s="632"/>
      <c r="CT48" s="632"/>
      <c r="CU48" s="632"/>
      <c r="CV48" s="632"/>
      <c r="CW48" s="632"/>
      <c r="CX48" s="632"/>
      <c r="CY48" s="633"/>
      <c r="CZ48" s="636" t="s">
        <v>129</v>
      </c>
      <c r="DA48" s="637"/>
      <c r="DB48" s="637"/>
      <c r="DC48" s="643"/>
      <c r="DD48" s="640" t="s">
        <v>129</v>
      </c>
      <c r="DE48" s="632"/>
      <c r="DF48" s="632"/>
      <c r="DG48" s="632"/>
      <c r="DH48" s="632"/>
      <c r="DI48" s="632"/>
      <c r="DJ48" s="632"/>
      <c r="DK48" s="633"/>
      <c r="DL48" s="706"/>
      <c r="DM48" s="707"/>
      <c r="DN48" s="707"/>
      <c r="DO48" s="707"/>
      <c r="DP48" s="707"/>
      <c r="DQ48" s="707"/>
      <c r="DR48" s="707"/>
      <c r="DS48" s="707"/>
      <c r="DT48" s="707"/>
      <c r="DU48" s="707"/>
      <c r="DV48" s="708"/>
      <c r="DW48" s="703"/>
      <c r="DX48" s="704"/>
      <c r="DY48" s="704"/>
      <c r="DZ48" s="704"/>
      <c r="EA48" s="704"/>
      <c r="EB48" s="704"/>
      <c r="EC48" s="705"/>
    </row>
    <row r="49" spans="2:133" ht="11.25" customHeight="1" x14ac:dyDescent="0.15">
      <c r="B49" s="345"/>
      <c r="CD49" s="649" t="s">
        <v>372</v>
      </c>
      <c r="CE49" s="650"/>
      <c r="CF49" s="650"/>
      <c r="CG49" s="650"/>
      <c r="CH49" s="650"/>
      <c r="CI49" s="650"/>
      <c r="CJ49" s="650"/>
      <c r="CK49" s="650"/>
      <c r="CL49" s="650"/>
      <c r="CM49" s="650"/>
      <c r="CN49" s="650"/>
      <c r="CO49" s="650"/>
      <c r="CP49" s="650"/>
      <c r="CQ49" s="651"/>
      <c r="CR49" s="709">
        <v>7351671</v>
      </c>
      <c r="CS49" s="690"/>
      <c r="CT49" s="690"/>
      <c r="CU49" s="690"/>
      <c r="CV49" s="690"/>
      <c r="CW49" s="690"/>
      <c r="CX49" s="690"/>
      <c r="CY49" s="717"/>
      <c r="CZ49" s="714">
        <v>100</v>
      </c>
      <c r="DA49" s="718"/>
      <c r="DB49" s="718"/>
      <c r="DC49" s="719"/>
      <c r="DD49" s="720">
        <v>4586164</v>
      </c>
      <c r="DE49" s="690"/>
      <c r="DF49" s="690"/>
      <c r="DG49" s="690"/>
      <c r="DH49" s="690"/>
      <c r="DI49" s="690"/>
      <c r="DJ49" s="690"/>
      <c r="DK49" s="717"/>
      <c r="DL49" s="721"/>
      <c r="DM49" s="722"/>
      <c r="DN49" s="722"/>
      <c r="DO49" s="722"/>
      <c r="DP49" s="722"/>
      <c r="DQ49" s="722"/>
      <c r="DR49" s="722"/>
      <c r="DS49" s="722"/>
      <c r="DT49" s="722"/>
      <c r="DU49" s="722"/>
      <c r="DV49" s="723"/>
      <c r="DW49" s="724"/>
      <c r="DX49" s="725"/>
      <c r="DY49" s="725"/>
      <c r="DZ49" s="725"/>
      <c r="EA49" s="725"/>
      <c r="EB49" s="725"/>
      <c r="EC49" s="726"/>
    </row>
    <row r="50" spans="2:133" hidden="1" x14ac:dyDescent="0.15">
      <c r="B50" s="345"/>
    </row>
  </sheetData>
  <sheetProtection algorithmName="SHA-512" hashValue="etXDPprsyaXnaclNwRy63ONQSiBduPm+4BNfAEM6P9w3GlhbzG2Pq0ogrxJ8b0dNoUSzqEZA6o7FTTaQORo0Cg==" saltValue="mQvItY350/QRXtttUbFSK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Z82" sqref="AZ82:BD82"/>
    </sheetView>
  </sheetViews>
  <sheetFormatPr defaultColWidth="0" defaultRowHeight="13.5" zeroHeight="1" x14ac:dyDescent="0.15"/>
  <cols>
    <col min="1" max="130" width="2.75" style="214" customWidth="1"/>
    <col min="131" max="131" width="1.625" style="214" customWidth="1"/>
    <col min="132" max="16384" width="9" style="214" hidden="1"/>
  </cols>
  <sheetData>
    <row r="1" spans="1:131" ht="11.25" customHeight="1" thickBot="1" x14ac:dyDescent="0.2">
      <c r="A1" s="210"/>
      <c r="B1" s="210"/>
      <c r="C1" s="210"/>
      <c r="D1" s="210"/>
      <c r="E1" s="210"/>
      <c r="F1" s="210"/>
      <c r="G1" s="210"/>
      <c r="H1" s="210"/>
      <c r="I1" s="210"/>
      <c r="J1" s="210"/>
      <c r="K1" s="210"/>
      <c r="L1" s="210"/>
      <c r="M1" s="210"/>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211"/>
      <c r="DI1" s="211"/>
      <c r="DJ1" s="211"/>
      <c r="DK1" s="211"/>
      <c r="DL1" s="211"/>
      <c r="DM1" s="211"/>
      <c r="DN1" s="211"/>
      <c r="DO1" s="211"/>
      <c r="DP1" s="211"/>
      <c r="DQ1" s="212"/>
      <c r="DR1" s="212"/>
      <c r="DS1" s="212"/>
      <c r="DT1" s="212"/>
      <c r="DU1" s="212"/>
      <c r="DV1" s="212"/>
      <c r="DW1" s="212"/>
      <c r="DX1" s="212"/>
      <c r="DY1" s="212"/>
      <c r="DZ1" s="212"/>
      <c r="EA1" s="213"/>
    </row>
    <row r="2" spans="1:131" ht="26.25" customHeight="1" thickBot="1" x14ac:dyDescent="0.2">
      <c r="A2" s="728" t="s">
        <v>373</v>
      </c>
      <c r="B2" s="728"/>
      <c r="C2" s="728"/>
      <c r="D2" s="728"/>
      <c r="E2" s="728"/>
      <c r="F2" s="728"/>
      <c r="G2" s="728"/>
      <c r="H2" s="728"/>
      <c r="I2" s="728"/>
      <c r="J2" s="728"/>
      <c r="K2" s="728"/>
      <c r="L2" s="728"/>
      <c r="M2" s="728"/>
      <c r="N2" s="728"/>
      <c r="O2" s="728"/>
      <c r="P2" s="728"/>
      <c r="Q2" s="728"/>
      <c r="R2" s="728"/>
      <c r="S2" s="728"/>
      <c r="T2" s="728"/>
      <c r="U2" s="728"/>
      <c r="V2" s="728"/>
      <c r="W2" s="728"/>
      <c r="X2" s="728"/>
      <c r="Y2" s="728"/>
      <c r="Z2" s="728"/>
      <c r="AA2" s="728"/>
      <c r="AB2" s="728"/>
      <c r="AC2" s="728"/>
      <c r="AD2" s="728"/>
      <c r="AE2" s="728"/>
      <c r="AF2" s="728"/>
      <c r="AG2" s="728"/>
      <c r="AH2" s="728"/>
      <c r="AI2" s="728"/>
      <c r="AJ2" s="728"/>
      <c r="AK2" s="728"/>
      <c r="AL2" s="728"/>
      <c r="AM2" s="728"/>
      <c r="AN2" s="728"/>
      <c r="AO2" s="728"/>
      <c r="AP2" s="728"/>
      <c r="AQ2" s="728"/>
      <c r="AR2" s="728"/>
      <c r="AS2" s="728"/>
      <c r="AT2" s="728"/>
      <c r="AU2" s="728"/>
      <c r="AV2" s="728"/>
      <c r="AW2" s="728"/>
      <c r="AX2" s="728"/>
      <c r="AY2" s="728"/>
      <c r="AZ2" s="728"/>
      <c r="BA2" s="728"/>
      <c r="BB2" s="728"/>
      <c r="BC2" s="728"/>
      <c r="BD2" s="728"/>
      <c r="BE2" s="728"/>
      <c r="BF2" s="728"/>
      <c r="BG2" s="728"/>
      <c r="BH2" s="728"/>
      <c r="BI2" s="728"/>
      <c r="BJ2" s="211"/>
      <c r="BK2" s="211"/>
      <c r="BL2" s="211"/>
      <c r="BM2" s="211"/>
      <c r="BN2" s="211"/>
      <c r="BO2" s="211"/>
      <c r="BP2" s="211"/>
      <c r="BQ2" s="211"/>
      <c r="BR2" s="211"/>
      <c r="BS2" s="211"/>
      <c r="BT2" s="211"/>
      <c r="BU2" s="211"/>
      <c r="BV2" s="211"/>
      <c r="BW2" s="211"/>
      <c r="BX2" s="211"/>
      <c r="BY2" s="211"/>
      <c r="BZ2" s="211"/>
      <c r="CA2" s="211"/>
      <c r="CB2" s="211"/>
      <c r="CC2" s="211"/>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729" t="s">
        <v>374</v>
      </c>
      <c r="DK2" s="730"/>
      <c r="DL2" s="730"/>
      <c r="DM2" s="730"/>
      <c r="DN2" s="730"/>
      <c r="DO2" s="731"/>
      <c r="DP2" s="211"/>
      <c r="DQ2" s="729" t="s">
        <v>375</v>
      </c>
      <c r="DR2" s="730"/>
      <c r="DS2" s="730"/>
      <c r="DT2" s="730"/>
      <c r="DU2" s="730"/>
      <c r="DV2" s="730"/>
      <c r="DW2" s="730"/>
      <c r="DX2" s="730"/>
      <c r="DY2" s="730"/>
      <c r="DZ2" s="731"/>
      <c r="EA2" s="213"/>
    </row>
    <row r="3" spans="1:131" ht="11.25" customHeight="1" x14ac:dyDescent="0.15">
      <c r="A3" s="211"/>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c r="BA3" s="211"/>
      <c r="BB3" s="211"/>
      <c r="BC3" s="211"/>
      <c r="BD3" s="211"/>
      <c r="BE3" s="211"/>
      <c r="BF3" s="211"/>
      <c r="BG3" s="211"/>
      <c r="BH3" s="211"/>
      <c r="BI3" s="211"/>
      <c r="BJ3" s="211"/>
      <c r="BK3" s="211"/>
      <c r="BL3" s="211"/>
      <c r="BM3" s="211"/>
      <c r="BN3" s="211"/>
      <c r="BO3" s="211"/>
      <c r="BP3" s="211"/>
      <c r="BQ3" s="211"/>
      <c r="BR3" s="211"/>
      <c r="BS3" s="211"/>
      <c r="BT3" s="211"/>
      <c r="BU3" s="211"/>
      <c r="BV3" s="211"/>
      <c r="BW3" s="211"/>
      <c r="BX3" s="211"/>
      <c r="BY3" s="211"/>
      <c r="BZ3" s="211"/>
      <c r="CA3" s="211"/>
      <c r="CB3" s="211"/>
      <c r="CC3" s="211"/>
      <c r="CD3" s="211"/>
      <c r="CE3" s="211"/>
      <c r="CF3" s="211"/>
      <c r="CG3" s="211"/>
      <c r="CH3" s="211"/>
      <c r="CI3" s="211"/>
      <c r="CJ3" s="211"/>
      <c r="CK3" s="211"/>
      <c r="CL3" s="211"/>
      <c r="CM3" s="211"/>
      <c r="CN3" s="211"/>
      <c r="CO3" s="211"/>
      <c r="CP3" s="211"/>
      <c r="CQ3" s="211"/>
      <c r="CR3" s="211"/>
      <c r="CS3" s="211"/>
      <c r="CT3" s="211"/>
      <c r="CU3" s="211"/>
      <c r="CV3" s="211"/>
      <c r="CW3" s="211"/>
      <c r="CX3" s="211"/>
      <c r="CY3" s="211"/>
      <c r="CZ3" s="211"/>
      <c r="DA3" s="211"/>
      <c r="DB3" s="211"/>
      <c r="DC3" s="211"/>
      <c r="DD3" s="211"/>
      <c r="DE3" s="211"/>
      <c r="DF3" s="211"/>
      <c r="DG3" s="211"/>
      <c r="DH3" s="211"/>
      <c r="DI3" s="211"/>
      <c r="DJ3" s="211"/>
      <c r="DK3" s="211"/>
      <c r="DL3" s="211"/>
      <c r="DM3" s="211"/>
      <c r="DN3" s="211"/>
      <c r="DO3" s="211"/>
      <c r="DP3" s="211"/>
      <c r="DQ3" s="211"/>
      <c r="DR3" s="211"/>
      <c r="DS3" s="211"/>
      <c r="DT3" s="211"/>
      <c r="DU3" s="211"/>
      <c r="DV3" s="211"/>
      <c r="DW3" s="211"/>
      <c r="DX3" s="211"/>
      <c r="DY3" s="211"/>
      <c r="DZ3" s="211"/>
      <c r="EA3" s="213"/>
    </row>
    <row r="4" spans="1:131" s="218" customFormat="1" ht="26.25" customHeight="1" thickBot="1" x14ac:dyDescent="0.2">
      <c r="A4" s="732" t="s">
        <v>376</v>
      </c>
      <c r="B4" s="732"/>
      <c r="C4" s="732"/>
      <c r="D4" s="732"/>
      <c r="E4" s="732"/>
      <c r="F4" s="732"/>
      <c r="G4" s="732"/>
      <c r="H4" s="732"/>
      <c r="I4" s="732"/>
      <c r="J4" s="732"/>
      <c r="K4" s="732"/>
      <c r="L4" s="732"/>
      <c r="M4" s="732"/>
      <c r="N4" s="732"/>
      <c r="O4" s="732"/>
      <c r="P4" s="732"/>
      <c r="Q4" s="732"/>
      <c r="R4" s="732"/>
      <c r="S4" s="732"/>
      <c r="T4" s="732"/>
      <c r="U4" s="732"/>
      <c r="V4" s="732"/>
      <c r="W4" s="732"/>
      <c r="X4" s="732"/>
      <c r="Y4" s="732"/>
      <c r="Z4" s="732"/>
      <c r="AA4" s="732"/>
      <c r="AB4" s="732"/>
      <c r="AC4" s="732"/>
      <c r="AD4" s="732"/>
      <c r="AE4" s="732"/>
      <c r="AF4" s="732"/>
      <c r="AG4" s="732"/>
      <c r="AH4" s="732"/>
      <c r="AI4" s="732"/>
      <c r="AJ4" s="732"/>
      <c r="AK4" s="732"/>
      <c r="AL4" s="732"/>
      <c r="AM4" s="732"/>
      <c r="AN4" s="732"/>
      <c r="AO4" s="732"/>
      <c r="AP4" s="732"/>
      <c r="AQ4" s="732"/>
      <c r="AR4" s="732"/>
      <c r="AS4" s="732"/>
      <c r="AT4" s="732"/>
      <c r="AU4" s="732"/>
      <c r="AV4" s="732"/>
      <c r="AW4" s="732"/>
      <c r="AX4" s="732"/>
      <c r="AY4" s="732"/>
      <c r="AZ4" s="215"/>
      <c r="BA4" s="215"/>
      <c r="BB4" s="215"/>
      <c r="BC4" s="215"/>
      <c r="BD4" s="215"/>
      <c r="BE4" s="216"/>
      <c r="BF4" s="216"/>
      <c r="BG4" s="216"/>
      <c r="BH4" s="216"/>
      <c r="BI4" s="216"/>
      <c r="BJ4" s="216"/>
      <c r="BK4" s="216"/>
      <c r="BL4" s="216"/>
      <c r="BM4" s="216"/>
      <c r="BN4" s="216"/>
      <c r="BO4" s="216"/>
      <c r="BP4" s="216"/>
      <c r="BQ4" s="733" t="s">
        <v>377</v>
      </c>
      <c r="BR4" s="733"/>
      <c r="BS4" s="733"/>
      <c r="BT4" s="733"/>
      <c r="BU4" s="733"/>
      <c r="BV4" s="733"/>
      <c r="BW4" s="733"/>
      <c r="BX4" s="733"/>
      <c r="BY4" s="733"/>
      <c r="BZ4" s="733"/>
      <c r="CA4" s="733"/>
      <c r="CB4" s="733"/>
      <c r="CC4" s="733"/>
      <c r="CD4" s="733"/>
      <c r="CE4" s="733"/>
      <c r="CF4" s="733"/>
      <c r="CG4" s="733"/>
      <c r="CH4" s="733"/>
      <c r="CI4" s="733"/>
      <c r="CJ4" s="733"/>
      <c r="CK4" s="733"/>
      <c r="CL4" s="733"/>
      <c r="CM4" s="733"/>
      <c r="CN4" s="733"/>
      <c r="CO4" s="733"/>
      <c r="CP4" s="733"/>
      <c r="CQ4" s="733"/>
      <c r="CR4" s="733"/>
      <c r="CS4" s="733"/>
      <c r="CT4" s="733"/>
      <c r="CU4" s="733"/>
      <c r="CV4" s="733"/>
      <c r="CW4" s="733"/>
      <c r="CX4" s="733"/>
      <c r="CY4" s="733"/>
      <c r="CZ4" s="733"/>
      <c r="DA4" s="733"/>
      <c r="DB4" s="733"/>
      <c r="DC4" s="733"/>
      <c r="DD4" s="733"/>
      <c r="DE4" s="733"/>
      <c r="DF4" s="733"/>
      <c r="DG4" s="733"/>
      <c r="DH4" s="733"/>
      <c r="DI4" s="733"/>
      <c r="DJ4" s="733"/>
      <c r="DK4" s="733"/>
      <c r="DL4" s="733"/>
      <c r="DM4" s="733"/>
      <c r="DN4" s="733"/>
      <c r="DO4" s="733"/>
      <c r="DP4" s="733"/>
      <c r="DQ4" s="733"/>
      <c r="DR4" s="733"/>
      <c r="DS4" s="733"/>
      <c r="DT4" s="733"/>
      <c r="DU4" s="733"/>
      <c r="DV4" s="733"/>
      <c r="DW4" s="733"/>
      <c r="DX4" s="733"/>
      <c r="DY4" s="733"/>
      <c r="DZ4" s="733"/>
      <c r="EA4" s="217"/>
    </row>
    <row r="5" spans="1:131" s="218" customFormat="1" ht="26.25" customHeight="1" x14ac:dyDescent="0.15">
      <c r="A5" s="734" t="s">
        <v>378</v>
      </c>
      <c r="B5" s="735"/>
      <c r="C5" s="735"/>
      <c r="D5" s="735"/>
      <c r="E5" s="735"/>
      <c r="F5" s="735"/>
      <c r="G5" s="735"/>
      <c r="H5" s="735"/>
      <c r="I5" s="735"/>
      <c r="J5" s="735"/>
      <c r="K5" s="735"/>
      <c r="L5" s="735"/>
      <c r="M5" s="735"/>
      <c r="N5" s="735"/>
      <c r="O5" s="735"/>
      <c r="P5" s="736"/>
      <c r="Q5" s="740" t="s">
        <v>379</v>
      </c>
      <c r="R5" s="741"/>
      <c r="S5" s="741"/>
      <c r="T5" s="741"/>
      <c r="U5" s="742"/>
      <c r="V5" s="740" t="s">
        <v>380</v>
      </c>
      <c r="W5" s="741"/>
      <c r="X5" s="741"/>
      <c r="Y5" s="741"/>
      <c r="Z5" s="742"/>
      <c r="AA5" s="740" t="s">
        <v>381</v>
      </c>
      <c r="AB5" s="741"/>
      <c r="AC5" s="741"/>
      <c r="AD5" s="741"/>
      <c r="AE5" s="741"/>
      <c r="AF5" s="746" t="s">
        <v>382</v>
      </c>
      <c r="AG5" s="741"/>
      <c r="AH5" s="741"/>
      <c r="AI5" s="741"/>
      <c r="AJ5" s="747"/>
      <c r="AK5" s="741" t="s">
        <v>383</v>
      </c>
      <c r="AL5" s="741"/>
      <c r="AM5" s="741"/>
      <c r="AN5" s="741"/>
      <c r="AO5" s="742"/>
      <c r="AP5" s="740" t="s">
        <v>384</v>
      </c>
      <c r="AQ5" s="741"/>
      <c r="AR5" s="741"/>
      <c r="AS5" s="741"/>
      <c r="AT5" s="742"/>
      <c r="AU5" s="740" t="s">
        <v>385</v>
      </c>
      <c r="AV5" s="741"/>
      <c r="AW5" s="741"/>
      <c r="AX5" s="741"/>
      <c r="AY5" s="747"/>
      <c r="AZ5" s="215"/>
      <c r="BA5" s="215"/>
      <c r="BB5" s="215"/>
      <c r="BC5" s="215"/>
      <c r="BD5" s="215"/>
      <c r="BE5" s="216"/>
      <c r="BF5" s="216"/>
      <c r="BG5" s="216"/>
      <c r="BH5" s="216"/>
      <c r="BI5" s="216"/>
      <c r="BJ5" s="216"/>
      <c r="BK5" s="216"/>
      <c r="BL5" s="216"/>
      <c r="BM5" s="216"/>
      <c r="BN5" s="216"/>
      <c r="BO5" s="216"/>
      <c r="BP5" s="216"/>
      <c r="BQ5" s="734" t="s">
        <v>386</v>
      </c>
      <c r="BR5" s="735"/>
      <c r="BS5" s="735"/>
      <c r="BT5" s="735"/>
      <c r="BU5" s="735"/>
      <c r="BV5" s="735"/>
      <c r="BW5" s="735"/>
      <c r="BX5" s="735"/>
      <c r="BY5" s="735"/>
      <c r="BZ5" s="735"/>
      <c r="CA5" s="735"/>
      <c r="CB5" s="735"/>
      <c r="CC5" s="735"/>
      <c r="CD5" s="735"/>
      <c r="CE5" s="735"/>
      <c r="CF5" s="735"/>
      <c r="CG5" s="736"/>
      <c r="CH5" s="740" t="s">
        <v>387</v>
      </c>
      <c r="CI5" s="741"/>
      <c r="CJ5" s="741"/>
      <c r="CK5" s="741"/>
      <c r="CL5" s="742"/>
      <c r="CM5" s="740" t="s">
        <v>388</v>
      </c>
      <c r="CN5" s="741"/>
      <c r="CO5" s="741"/>
      <c r="CP5" s="741"/>
      <c r="CQ5" s="742"/>
      <c r="CR5" s="740" t="s">
        <v>389</v>
      </c>
      <c r="CS5" s="741"/>
      <c r="CT5" s="741"/>
      <c r="CU5" s="741"/>
      <c r="CV5" s="742"/>
      <c r="CW5" s="740" t="s">
        <v>390</v>
      </c>
      <c r="CX5" s="741"/>
      <c r="CY5" s="741"/>
      <c r="CZ5" s="741"/>
      <c r="DA5" s="742"/>
      <c r="DB5" s="740" t="s">
        <v>391</v>
      </c>
      <c r="DC5" s="741"/>
      <c r="DD5" s="741"/>
      <c r="DE5" s="741"/>
      <c r="DF5" s="742"/>
      <c r="DG5" s="770" t="s">
        <v>392</v>
      </c>
      <c r="DH5" s="771"/>
      <c r="DI5" s="771"/>
      <c r="DJ5" s="771"/>
      <c r="DK5" s="772"/>
      <c r="DL5" s="770" t="s">
        <v>393</v>
      </c>
      <c r="DM5" s="771"/>
      <c r="DN5" s="771"/>
      <c r="DO5" s="771"/>
      <c r="DP5" s="772"/>
      <c r="DQ5" s="740" t="s">
        <v>394</v>
      </c>
      <c r="DR5" s="741"/>
      <c r="DS5" s="741"/>
      <c r="DT5" s="741"/>
      <c r="DU5" s="742"/>
      <c r="DV5" s="740" t="s">
        <v>385</v>
      </c>
      <c r="DW5" s="741"/>
      <c r="DX5" s="741"/>
      <c r="DY5" s="741"/>
      <c r="DZ5" s="747"/>
      <c r="EA5" s="217"/>
    </row>
    <row r="6" spans="1:131" s="218" customFormat="1" ht="26.25" customHeight="1" thickBot="1" x14ac:dyDescent="0.2">
      <c r="A6" s="737"/>
      <c r="B6" s="738"/>
      <c r="C6" s="738"/>
      <c r="D6" s="738"/>
      <c r="E6" s="738"/>
      <c r="F6" s="738"/>
      <c r="G6" s="738"/>
      <c r="H6" s="738"/>
      <c r="I6" s="738"/>
      <c r="J6" s="738"/>
      <c r="K6" s="738"/>
      <c r="L6" s="738"/>
      <c r="M6" s="738"/>
      <c r="N6" s="738"/>
      <c r="O6" s="738"/>
      <c r="P6" s="739"/>
      <c r="Q6" s="743"/>
      <c r="R6" s="744"/>
      <c r="S6" s="744"/>
      <c r="T6" s="744"/>
      <c r="U6" s="745"/>
      <c r="V6" s="743"/>
      <c r="W6" s="744"/>
      <c r="X6" s="744"/>
      <c r="Y6" s="744"/>
      <c r="Z6" s="745"/>
      <c r="AA6" s="743"/>
      <c r="AB6" s="744"/>
      <c r="AC6" s="744"/>
      <c r="AD6" s="744"/>
      <c r="AE6" s="744"/>
      <c r="AF6" s="748"/>
      <c r="AG6" s="744"/>
      <c r="AH6" s="744"/>
      <c r="AI6" s="744"/>
      <c r="AJ6" s="749"/>
      <c r="AK6" s="744"/>
      <c r="AL6" s="744"/>
      <c r="AM6" s="744"/>
      <c r="AN6" s="744"/>
      <c r="AO6" s="745"/>
      <c r="AP6" s="743"/>
      <c r="AQ6" s="744"/>
      <c r="AR6" s="744"/>
      <c r="AS6" s="744"/>
      <c r="AT6" s="745"/>
      <c r="AU6" s="743"/>
      <c r="AV6" s="744"/>
      <c r="AW6" s="744"/>
      <c r="AX6" s="744"/>
      <c r="AY6" s="749"/>
      <c r="AZ6" s="215"/>
      <c r="BA6" s="215"/>
      <c r="BB6" s="215"/>
      <c r="BC6" s="215"/>
      <c r="BD6" s="215"/>
      <c r="BE6" s="216"/>
      <c r="BF6" s="216"/>
      <c r="BG6" s="216"/>
      <c r="BH6" s="216"/>
      <c r="BI6" s="216"/>
      <c r="BJ6" s="216"/>
      <c r="BK6" s="216"/>
      <c r="BL6" s="216"/>
      <c r="BM6" s="216"/>
      <c r="BN6" s="216"/>
      <c r="BO6" s="216"/>
      <c r="BP6" s="216"/>
      <c r="BQ6" s="737"/>
      <c r="BR6" s="738"/>
      <c r="BS6" s="738"/>
      <c r="BT6" s="738"/>
      <c r="BU6" s="738"/>
      <c r="BV6" s="738"/>
      <c r="BW6" s="738"/>
      <c r="BX6" s="738"/>
      <c r="BY6" s="738"/>
      <c r="BZ6" s="738"/>
      <c r="CA6" s="738"/>
      <c r="CB6" s="738"/>
      <c r="CC6" s="738"/>
      <c r="CD6" s="738"/>
      <c r="CE6" s="738"/>
      <c r="CF6" s="738"/>
      <c r="CG6" s="739"/>
      <c r="CH6" s="743"/>
      <c r="CI6" s="744"/>
      <c r="CJ6" s="744"/>
      <c r="CK6" s="744"/>
      <c r="CL6" s="745"/>
      <c r="CM6" s="743"/>
      <c r="CN6" s="744"/>
      <c r="CO6" s="744"/>
      <c r="CP6" s="744"/>
      <c r="CQ6" s="745"/>
      <c r="CR6" s="743"/>
      <c r="CS6" s="744"/>
      <c r="CT6" s="744"/>
      <c r="CU6" s="744"/>
      <c r="CV6" s="745"/>
      <c r="CW6" s="743"/>
      <c r="CX6" s="744"/>
      <c r="CY6" s="744"/>
      <c r="CZ6" s="744"/>
      <c r="DA6" s="745"/>
      <c r="DB6" s="743"/>
      <c r="DC6" s="744"/>
      <c r="DD6" s="744"/>
      <c r="DE6" s="744"/>
      <c r="DF6" s="745"/>
      <c r="DG6" s="773"/>
      <c r="DH6" s="774"/>
      <c r="DI6" s="774"/>
      <c r="DJ6" s="774"/>
      <c r="DK6" s="775"/>
      <c r="DL6" s="773"/>
      <c r="DM6" s="774"/>
      <c r="DN6" s="774"/>
      <c r="DO6" s="774"/>
      <c r="DP6" s="775"/>
      <c r="DQ6" s="743"/>
      <c r="DR6" s="744"/>
      <c r="DS6" s="744"/>
      <c r="DT6" s="744"/>
      <c r="DU6" s="745"/>
      <c r="DV6" s="743"/>
      <c r="DW6" s="744"/>
      <c r="DX6" s="744"/>
      <c r="DY6" s="744"/>
      <c r="DZ6" s="749"/>
      <c r="EA6" s="217"/>
    </row>
    <row r="7" spans="1:131" s="218" customFormat="1" ht="26.25" customHeight="1" thickTop="1" x14ac:dyDescent="0.15">
      <c r="A7" s="219">
        <v>1</v>
      </c>
      <c r="B7" s="756" t="s">
        <v>395</v>
      </c>
      <c r="C7" s="757"/>
      <c r="D7" s="757"/>
      <c r="E7" s="757"/>
      <c r="F7" s="757"/>
      <c r="G7" s="757"/>
      <c r="H7" s="757"/>
      <c r="I7" s="757"/>
      <c r="J7" s="757"/>
      <c r="K7" s="757"/>
      <c r="L7" s="757"/>
      <c r="M7" s="757"/>
      <c r="N7" s="757"/>
      <c r="O7" s="757"/>
      <c r="P7" s="758"/>
      <c r="Q7" s="759">
        <v>7861</v>
      </c>
      <c r="R7" s="760"/>
      <c r="S7" s="760"/>
      <c r="T7" s="760"/>
      <c r="U7" s="760"/>
      <c r="V7" s="760">
        <v>7349</v>
      </c>
      <c r="W7" s="760"/>
      <c r="X7" s="760"/>
      <c r="Y7" s="760"/>
      <c r="Z7" s="760"/>
      <c r="AA7" s="760">
        <f>Q7-V7</f>
        <v>512</v>
      </c>
      <c r="AB7" s="760"/>
      <c r="AC7" s="760"/>
      <c r="AD7" s="760"/>
      <c r="AE7" s="761"/>
      <c r="AF7" s="762">
        <v>475</v>
      </c>
      <c r="AG7" s="763"/>
      <c r="AH7" s="763"/>
      <c r="AI7" s="763"/>
      <c r="AJ7" s="764"/>
      <c r="AK7" s="765">
        <v>0</v>
      </c>
      <c r="AL7" s="766"/>
      <c r="AM7" s="766"/>
      <c r="AN7" s="766"/>
      <c r="AO7" s="766"/>
      <c r="AP7" s="766">
        <v>5171</v>
      </c>
      <c r="AQ7" s="766"/>
      <c r="AR7" s="766"/>
      <c r="AS7" s="766"/>
      <c r="AT7" s="766"/>
      <c r="AU7" s="767"/>
      <c r="AV7" s="767"/>
      <c r="AW7" s="767"/>
      <c r="AX7" s="767"/>
      <c r="AY7" s="768"/>
      <c r="AZ7" s="215"/>
      <c r="BA7" s="215"/>
      <c r="BB7" s="215"/>
      <c r="BC7" s="215"/>
      <c r="BD7" s="215"/>
      <c r="BE7" s="216"/>
      <c r="BF7" s="216"/>
      <c r="BG7" s="216"/>
      <c r="BH7" s="216"/>
      <c r="BI7" s="216"/>
      <c r="BJ7" s="216"/>
      <c r="BK7" s="216"/>
      <c r="BL7" s="216"/>
      <c r="BM7" s="216"/>
      <c r="BN7" s="216"/>
      <c r="BO7" s="216"/>
      <c r="BP7" s="216"/>
      <c r="BQ7" s="219">
        <v>1</v>
      </c>
      <c r="BR7" s="220"/>
      <c r="BS7" s="753"/>
      <c r="BT7" s="754"/>
      <c r="BU7" s="754"/>
      <c r="BV7" s="754"/>
      <c r="BW7" s="754"/>
      <c r="BX7" s="754"/>
      <c r="BY7" s="754"/>
      <c r="BZ7" s="754"/>
      <c r="CA7" s="754"/>
      <c r="CB7" s="754"/>
      <c r="CC7" s="754"/>
      <c r="CD7" s="754"/>
      <c r="CE7" s="754"/>
      <c r="CF7" s="754"/>
      <c r="CG7" s="769"/>
      <c r="CH7" s="750"/>
      <c r="CI7" s="751"/>
      <c r="CJ7" s="751"/>
      <c r="CK7" s="751"/>
      <c r="CL7" s="752"/>
      <c r="CM7" s="750"/>
      <c r="CN7" s="751"/>
      <c r="CO7" s="751"/>
      <c r="CP7" s="751"/>
      <c r="CQ7" s="752"/>
      <c r="CR7" s="750"/>
      <c r="CS7" s="751"/>
      <c r="CT7" s="751"/>
      <c r="CU7" s="751"/>
      <c r="CV7" s="752"/>
      <c r="CW7" s="750"/>
      <c r="CX7" s="751"/>
      <c r="CY7" s="751"/>
      <c r="CZ7" s="751"/>
      <c r="DA7" s="752"/>
      <c r="DB7" s="750"/>
      <c r="DC7" s="751"/>
      <c r="DD7" s="751"/>
      <c r="DE7" s="751"/>
      <c r="DF7" s="752"/>
      <c r="DG7" s="750"/>
      <c r="DH7" s="751"/>
      <c r="DI7" s="751"/>
      <c r="DJ7" s="751"/>
      <c r="DK7" s="752"/>
      <c r="DL7" s="750"/>
      <c r="DM7" s="751"/>
      <c r="DN7" s="751"/>
      <c r="DO7" s="751"/>
      <c r="DP7" s="752"/>
      <c r="DQ7" s="750"/>
      <c r="DR7" s="751"/>
      <c r="DS7" s="751"/>
      <c r="DT7" s="751"/>
      <c r="DU7" s="752"/>
      <c r="DV7" s="753"/>
      <c r="DW7" s="754"/>
      <c r="DX7" s="754"/>
      <c r="DY7" s="754"/>
      <c r="DZ7" s="755"/>
      <c r="EA7" s="217"/>
    </row>
    <row r="8" spans="1:131" s="218" customFormat="1" ht="26.25" customHeight="1" x14ac:dyDescent="0.15">
      <c r="A8" s="221">
        <v>2</v>
      </c>
      <c r="B8" s="787" t="s">
        <v>396</v>
      </c>
      <c r="C8" s="788"/>
      <c r="D8" s="788"/>
      <c r="E8" s="788"/>
      <c r="F8" s="788"/>
      <c r="G8" s="788"/>
      <c r="H8" s="788"/>
      <c r="I8" s="788"/>
      <c r="J8" s="788"/>
      <c r="K8" s="788"/>
      <c r="L8" s="788"/>
      <c r="M8" s="788"/>
      <c r="N8" s="788"/>
      <c r="O8" s="788"/>
      <c r="P8" s="789"/>
      <c r="Q8" s="790">
        <v>4</v>
      </c>
      <c r="R8" s="791"/>
      <c r="S8" s="791"/>
      <c r="T8" s="791"/>
      <c r="U8" s="791"/>
      <c r="V8" s="791">
        <v>3</v>
      </c>
      <c r="W8" s="791"/>
      <c r="X8" s="791"/>
      <c r="Y8" s="791"/>
      <c r="Z8" s="791"/>
      <c r="AA8" s="791">
        <f t="shared" ref="AA8:AA9" si="0">Q8-V8</f>
        <v>1</v>
      </c>
      <c r="AB8" s="791"/>
      <c r="AC8" s="791"/>
      <c r="AD8" s="791"/>
      <c r="AE8" s="792"/>
      <c r="AF8" s="793">
        <v>2</v>
      </c>
      <c r="AG8" s="794"/>
      <c r="AH8" s="794"/>
      <c r="AI8" s="794"/>
      <c r="AJ8" s="795"/>
      <c r="AK8" s="776">
        <v>0</v>
      </c>
      <c r="AL8" s="777"/>
      <c r="AM8" s="777"/>
      <c r="AN8" s="777"/>
      <c r="AO8" s="777"/>
      <c r="AP8" s="777">
        <v>0</v>
      </c>
      <c r="AQ8" s="777"/>
      <c r="AR8" s="777"/>
      <c r="AS8" s="777"/>
      <c r="AT8" s="777"/>
      <c r="AU8" s="778"/>
      <c r="AV8" s="778"/>
      <c r="AW8" s="778"/>
      <c r="AX8" s="778"/>
      <c r="AY8" s="779"/>
      <c r="AZ8" s="215"/>
      <c r="BA8" s="215"/>
      <c r="BB8" s="215"/>
      <c r="BC8" s="215"/>
      <c r="BD8" s="215"/>
      <c r="BE8" s="216"/>
      <c r="BF8" s="216"/>
      <c r="BG8" s="216"/>
      <c r="BH8" s="216"/>
      <c r="BI8" s="216"/>
      <c r="BJ8" s="216"/>
      <c r="BK8" s="216"/>
      <c r="BL8" s="216"/>
      <c r="BM8" s="216"/>
      <c r="BN8" s="216"/>
      <c r="BO8" s="216"/>
      <c r="BP8" s="216"/>
      <c r="BQ8" s="221">
        <v>2</v>
      </c>
      <c r="BR8" s="222"/>
      <c r="BS8" s="780"/>
      <c r="BT8" s="781"/>
      <c r="BU8" s="781"/>
      <c r="BV8" s="781"/>
      <c r="BW8" s="781"/>
      <c r="BX8" s="781"/>
      <c r="BY8" s="781"/>
      <c r="BZ8" s="781"/>
      <c r="CA8" s="781"/>
      <c r="CB8" s="781"/>
      <c r="CC8" s="781"/>
      <c r="CD8" s="781"/>
      <c r="CE8" s="781"/>
      <c r="CF8" s="781"/>
      <c r="CG8" s="782"/>
      <c r="CH8" s="783"/>
      <c r="CI8" s="784"/>
      <c r="CJ8" s="784"/>
      <c r="CK8" s="784"/>
      <c r="CL8" s="785"/>
      <c r="CM8" s="783"/>
      <c r="CN8" s="784"/>
      <c r="CO8" s="784"/>
      <c r="CP8" s="784"/>
      <c r="CQ8" s="785"/>
      <c r="CR8" s="783"/>
      <c r="CS8" s="784"/>
      <c r="CT8" s="784"/>
      <c r="CU8" s="784"/>
      <c r="CV8" s="785"/>
      <c r="CW8" s="783"/>
      <c r="CX8" s="784"/>
      <c r="CY8" s="784"/>
      <c r="CZ8" s="784"/>
      <c r="DA8" s="785"/>
      <c r="DB8" s="783"/>
      <c r="DC8" s="784"/>
      <c r="DD8" s="784"/>
      <c r="DE8" s="784"/>
      <c r="DF8" s="785"/>
      <c r="DG8" s="783"/>
      <c r="DH8" s="784"/>
      <c r="DI8" s="784"/>
      <c r="DJ8" s="784"/>
      <c r="DK8" s="785"/>
      <c r="DL8" s="783"/>
      <c r="DM8" s="784"/>
      <c r="DN8" s="784"/>
      <c r="DO8" s="784"/>
      <c r="DP8" s="785"/>
      <c r="DQ8" s="783"/>
      <c r="DR8" s="784"/>
      <c r="DS8" s="784"/>
      <c r="DT8" s="784"/>
      <c r="DU8" s="785"/>
      <c r="DV8" s="780"/>
      <c r="DW8" s="781"/>
      <c r="DX8" s="781"/>
      <c r="DY8" s="781"/>
      <c r="DZ8" s="786"/>
      <c r="EA8" s="217"/>
    </row>
    <row r="9" spans="1:131" s="218" customFormat="1" ht="26.25" customHeight="1" x14ac:dyDescent="0.15">
      <c r="A9" s="221">
        <v>3</v>
      </c>
      <c r="B9" s="787" t="s">
        <v>397</v>
      </c>
      <c r="C9" s="788"/>
      <c r="D9" s="788"/>
      <c r="E9" s="788"/>
      <c r="F9" s="788"/>
      <c r="G9" s="788"/>
      <c r="H9" s="788"/>
      <c r="I9" s="788"/>
      <c r="J9" s="788"/>
      <c r="K9" s="788"/>
      <c r="L9" s="788"/>
      <c r="M9" s="788"/>
      <c r="N9" s="788"/>
      <c r="O9" s="788"/>
      <c r="P9" s="789"/>
      <c r="Q9" s="790">
        <v>0</v>
      </c>
      <c r="R9" s="791"/>
      <c r="S9" s="791"/>
      <c r="T9" s="791"/>
      <c r="U9" s="791"/>
      <c r="V9" s="791">
        <v>0</v>
      </c>
      <c r="W9" s="791"/>
      <c r="X9" s="791"/>
      <c r="Y9" s="791"/>
      <c r="Z9" s="791"/>
      <c r="AA9" s="791">
        <f t="shared" si="0"/>
        <v>0</v>
      </c>
      <c r="AB9" s="791"/>
      <c r="AC9" s="791"/>
      <c r="AD9" s="791"/>
      <c r="AE9" s="792"/>
      <c r="AF9" s="793">
        <v>0</v>
      </c>
      <c r="AG9" s="794"/>
      <c r="AH9" s="794"/>
      <c r="AI9" s="794"/>
      <c r="AJ9" s="795"/>
      <c r="AK9" s="776">
        <v>0</v>
      </c>
      <c r="AL9" s="777"/>
      <c r="AM9" s="777"/>
      <c r="AN9" s="777"/>
      <c r="AO9" s="777"/>
      <c r="AP9" s="777">
        <v>0</v>
      </c>
      <c r="AQ9" s="777"/>
      <c r="AR9" s="777"/>
      <c r="AS9" s="777"/>
      <c r="AT9" s="777"/>
      <c r="AU9" s="778"/>
      <c r="AV9" s="778"/>
      <c r="AW9" s="778"/>
      <c r="AX9" s="778"/>
      <c r="AY9" s="779"/>
      <c r="AZ9" s="215"/>
      <c r="BA9" s="215"/>
      <c r="BB9" s="215"/>
      <c r="BC9" s="215"/>
      <c r="BD9" s="215"/>
      <c r="BE9" s="216"/>
      <c r="BF9" s="216"/>
      <c r="BG9" s="216"/>
      <c r="BH9" s="216"/>
      <c r="BI9" s="216"/>
      <c r="BJ9" s="216"/>
      <c r="BK9" s="216"/>
      <c r="BL9" s="216"/>
      <c r="BM9" s="216"/>
      <c r="BN9" s="216"/>
      <c r="BO9" s="216"/>
      <c r="BP9" s="216"/>
      <c r="BQ9" s="221">
        <v>3</v>
      </c>
      <c r="BR9" s="222"/>
      <c r="BS9" s="780"/>
      <c r="BT9" s="781"/>
      <c r="BU9" s="781"/>
      <c r="BV9" s="781"/>
      <c r="BW9" s="781"/>
      <c r="BX9" s="781"/>
      <c r="BY9" s="781"/>
      <c r="BZ9" s="781"/>
      <c r="CA9" s="781"/>
      <c r="CB9" s="781"/>
      <c r="CC9" s="781"/>
      <c r="CD9" s="781"/>
      <c r="CE9" s="781"/>
      <c r="CF9" s="781"/>
      <c r="CG9" s="782"/>
      <c r="CH9" s="783"/>
      <c r="CI9" s="784"/>
      <c r="CJ9" s="784"/>
      <c r="CK9" s="784"/>
      <c r="CL9" s="785"/>
      <c r="CM9" s="783"/>
      <c r="CN9" s="784"/>
      <c r="CO9" s="784"/>
      <c r="CP9" s="784"/>
      <c r="CQ9" s="785"/>
      <c r="CR9" s="783"/>
      <c r="CS9" s="784"/>
      <c r="CT9" s="784"/>
      <c r="CU9" s="784"/>
      <c r="CV9" s="785"/>
      <c r="CW9" s="783"/>
      <c r="CX9" s="784"/>
      <c r="CY9" s="784"/>
      <c r="CZ9" s="784"/>
      <c r="DA9" s="785"/>
      <c r="DB9" s="783"/>
      <c r="DC9" s="784"/>
      <c r="DD9" s="784"/>
      <c r="DE9" s="784"/>
      <c r="DF9" s="785"/>
      <c r="DG9" s="783"/>
      <c r="DH9" s="784"/>
      <c r="DI9" s="784"/>
      <c r="DJ9" s="784"/>
      <c r="DK9" s="785"/>
      <c r="DL9" s="783"/>
      <c r="DM9" s="784"/>
      <c r="DN9" s="784"/>
      <c r="DO9" s="784"/>
      <c r="DP9" s="785"/>
      <c r="DQ9" s="783"/>
      <c r="DR9" s="784"/>
      <c r="DS9" s="784"/>
      <c r="DT9" s="784"/>
      <c r="DU9" s="785"/>
      <c r="DV9" s="780"/>
      <c r="DW9" s="781"/>
      <c r="DX9" s="781"/>
      <c r="DY9" s="781"/>
      <c r="DZ9" s="786"/>
      <c r="EA9" s="217"/>
    </row>
    <row r="10" spans="1:131" s="218" customFormat="1" ht="26.25" customHeight="1" x14ac:dyDescent="0.15">
      <c r="A10" s="221">
        <v>4</v>
      </c>
      <c r="B10" s="787"/>
      <c r="C10" s="788"/>
      <c r="D10" s="788"/>
      <c r="E10" s="788"/>
      <c r="F10" s="788"/>
      <c r="G10" s="788"/>
      <c r="H10" s="788"/>
      <c r="I10" s="788"/>
      <c r="J10" s="788"/>
      <c r="K10" s="788"/>
      <c r="L10" s="788"/>
      <c r="M10" s="788"/>
      <c r="N10" s="788"/>
      <c r="O10" s="788"/>
      <c r="P10" s="789"/>
      <c r="Q10" s="790"/>
      <c r="R10" s="791"/>
      <c r="S10" s="791"/>
      <c r="T10" s="791"/>
      <c r="U10" s="791"/>
      <c r="V10" s="791"/>
      <c r="W10" s="791"/>
      <c r="X10" s="791"/>
      <c r="Y10" s="791"/>
      <c r="Z10" s="791"/>
      <c r="AA10" s="791"/>
      <c r="AB10" s="791"/>
      <c r="AC10" s="791"/>
      <c r="AD10" s="791"/>
      <c r="AE10" s="792"/>
      <c r="AF10" s="793"/>
      <c r="AG10" s="794"/>
      <c r="AH10" s="794"/>
      <c r="AI10" s="794"/>
      <c r="AJ10" s="795"/>
      <c r="AK10" s="776"/>
      <c r="AL10" s="777"/>
      <c r="AM10" s="777"/>
      <c r="AN10" s="777"/>
      <c r="AO10" s="777"/>
      <c r="AP10" s="777"/>
      <c r="AQ10" s="777"/>
      <c r="AR10" s="777"/>
      <c r="AS10" s="777"/>
      <c r="AT10" s="777"/>
      <c r="AU10" s="778"/>
      <c r="AV10" s="778"/>
      <c r="AW10" s="778"/>
      <c r="AX10" s="778"/>
      <c r="AY10" s="779"/>
      <c r="AZ10" s="215"/>
      <c r="BA10" s="215"/>
      <c r="BB10" s="215"/>
      <c r="BC10" s="215"/>
      <c r="BD10" s="215"/>
      <c r="BE10" s="216"/>
      <c r="BF10" s="216"/>
      <c r="BG10" s="216"/>
      <c r="BH10" s="216"/>
      <c r="BI10" s="216"/>
      <c r="BJ10" s="216"/>
      <c r="BK10" s="216"/>
      <c r="BL10" s="216"/>
      <c r="BM10" s="216"/>
      <c r="BN10" s="216"/>
      <c r="BO10" s="216"/>
      <c r="BP10" s="216"/>
      <c r="BQ10" s="221">
        <v>4</v>
      </c>
      <c r="BR10" s="222"/>
      <c r="BS10" s="780"/>
      <c r="BT10" s="781"/>
      <c r="BU10" s="781"/>
      <c r="BV10" s="781"/>
      <c r="BW10" s="781"/>
      <c r="BX10" s="781"/>
      <c r="BY10" s="781"/>
      <c r="BZ10" s="781"/>
      <c r="CA10" s="781"/>
      <c r="CB10" s="781"/>
      <c r="CC10" s="781"/>
      <c r="CD10" s="781"/>
      <c r="CE10" s="781"/>
      <c r="CF10" s="781"/>
      <c r="CG10" s="782"/>
      <c r="CH10" s="783"/>
      <c r="CI10" s="784"/>
      <c r="CJ10" s="784"/>
      <c r="CK10" s="784"/>
      <c r="CL10" s="785"/>
      <c r="CM10" s="783"/>
      <c r="CN10" s="784"/>
      <c r="CO10" s="784"/>
      <c r="CP10" s="784"/>
      <c r="CQ10" s="785"/>
      <c r="CR10" s="783"/>
      <c r="CS10" s="784"/>
      <c r="CT10" s="784"/>
      <c r="CU10" s="784"/>
      <c r="CV10" s="785"/>
      <c r="CW10" s="783"/>
      <c r="CX10" s="784"/>
      <c r="CY10" s="784"/>
      <c r="CZ10" s="784"/>
      <c r="DA10" s="785"/>
      <c r="DB10" s="783"/>
      <c r="DC10" s="784"/>
      <c r="DD10" s="784"/>
      <c r="DE10" s="784"/>
      <c r="DF10" s="785"/>
      <c r="DG10" s="783"/>
      <c r="DH10" s="784"/>
      <c r="DI10" s="784"/>
      <c r="DJ10" s="784"/>
      <c r="DK10" s="785"/>
      <c r="DL10" s="783"/>
      <c r="DM10" s="784"/>
      <c r="DN10" s="784"/>
      <c r="DO10" s="784"/>
      <c r="DP10" s="785"/>
      <c r="DQ10" s="783"/>
      <c r="DR10" s="784"/>
      <c r="DS10" s="784"/>
      <c r="DT10" s="784"/>
      <c r="DU10" s="785"/>
      <c r="DV10" s="780"/>
      <c r="DW10" s="781"/>
      <c r="DX10" s="781"/>
      <c r="DY10" s="781"/>
      <c r="DZ10" s="786"/>
      <c r="EA10" s="217"/>
    </row>
    <row r="11" spans="1:131" s="218" customFormat="1" ht="26.25" customHeight="1" x14ac:dyDescent="0.15">
      <c r="A11" s="221">
        <v>5</v>
      </c>
      <c r="B11" s="787"/>
      <c r="C11" s="788"/>
      <c r="D11" s="788"/>
      <c r="E11" s="788"/>
      <c r="F11" s="788"/>
      <c r="G11" s="788"/>
      <c r="H11" s="788"/>
      <c r="I11" s="788"/>
      <c r="J11" s="788"/>
      <c r="K11" s="788"/>
      <c r="L11" s="788"/>
      <c r="M11" s="788"/>
      <c r="N11" s="788"/>
      <c r="O11" s="788"/>
      <c r="P11" s="789"/>
      <c r="Q11" s="790"/>
      <c r="R11" s="791"/>
      <c r="S11" s="791"/>
      <c r="T11" s="791"/>
      <c r="U11" s="791"/>
      <c r="V11" s="791"/>
      <c r="W11" s="791"/>
      <c r="X11" s="791"/>
      <c r="Y11" s="791"/>
      <c r="Z11" s="791"/>
      <c r="AA11" s="791"/>
      <c r="AB11" s="791"/>
      <c r="AC11" s="791"/>
      <c r="AD11" s="791"/>
      <c r="AE11" s="792"/>
      <c r="AF11" s="793"/>
      <c r="AG11" s="794"/>
      <c r="AH11" s="794"/>
      <c r="AI11" s="794"/>
      <c r="AJ11" s="795"/>
      <c r="AK11" s="776"/>
      <c r="AL11" s="777"/>
      <c r="AM11" s="777"/>
      <c r="AN11" s="777"/>
      <c r="AO11" s="777"/>
      <c r="AP11" s="777"/>
      <c r="AQ11" s="777"/>
      <c r="AR11" s="777"/>
      <c r="AS11" s="777"/>
      <c r="AT11" s="777"/>
      <c r="AU11" s="778"/>
      <c r="AV11" s="778"/>
      <c r="AW11" s="778"/>
      <c r="AX11" s="778"/>
      <c r="AY11" s="779"/>
      <c r="AZ11" s="215"/>
      <c r="BA11" s="215"/>
      <c r="BB11" s="215"/>
      <c r="BC11" s="215"/>
      <c r="BD11" s="215"/>
      <c r="BE11" s="216"/>
      <c r="BF11" s="216"/>
      <c r="BG11" s="216"/>
      <c r="BH11" s="216"/>
      <c r="BI11" s="216"/>
      <c r="BJ11" s="216"/>
      <c r="BK11" s="216"/>
      <c r="BL11" s="216"/>
      <c r="BM11" s="216"/>
      <c r="BN11" s="216"/>
      <c r="BO11" s="216"/>
      <c r="BP11" s="216"/>
      <c r="BQ11" s="221">
        <v>5</v>
      </c>
      <c r="BR11" s="222"/>
      <c r="BS11" s="780"/>
      <c r="BT11" s="781"/>
      <c r="BU11" s="781"/>
      <c r="BV11" s="781"/>
      <c r="BW11" s="781"/>
      <c r="BX11" s="781"/>
      <c r="BY11" s="781"/>
      <c r="BZ11" s="781"/>
      <c r="CA11" s="781"/>
      <c r="CB11" s="781"/>
      <c r="CC11" s="781"/>
      <c r="CD11" s="781"/>
      <c r="CE11" s="781"/>
      <c r="CF11" s="781"/>
      <c r="CG11" s="782"/>
      <c r="CH11" s="783"/>
      <c r="CI11" s="784"/>
      <c r="CJ11" s="784"/>
      <c r="CK11" s="784"/>
      <c r="CL11" s="785"/>
      <c r="CM11" s="783"/>
      <c r="CN11" s="784"/>
      <c r="CO11" s="784"/>
      <c r="CP11" s="784"/>
      <c r="CQ11" s="785"/>
      <c r="CR11" s="783"/>
      <c r="CS11" s="784"/>
      <c r="CT11" s="784"/>
      <c r="CU11" s="784"/>
      <c r="CV11" s="785"/>
      <c r="CW11" s="783"/>
      <c r="CX11" s="784"/>
      <c r="CY11" s="784"/>
      <c r="CZ11" s="784"/>
      <c r="DA11" s="785"/>
      <c r="DB11" s="783"/>
      <c r="DC11" s="784"/>
      <c r="DD11" s="784"/>
      <c r="DE11" s="784"/>
      <c r="DF11" s="785"/>
      <c r="DG11" s="783"/>
      <c r="DH11" s="784"/>
      <c r="DI11" s="784"/>
      <c r="DJ11" s="784"/>
      <c r="DK11" s="785"/>
      <c r="DL11" s="783"/>
      <c r="DM11" s="784"/>
      <c r="DN11" s="784"/>
      <c r="DO11" s="784"/>
      <c r="DP11" s="785"/>
      <c r="DQ11" s="783"/>
      <c r="DR11" s="784"/>
      <c r="DS11" s="784"/>
      <c r="DT11" s="784"/>
      <c r="DU11" s="785"/>
      <c r="DV11" s="780"/>
      <c r="DW11" s="781"/>
      <c r="DX11" s="781"/>
      <c r="DY11" s="781"/>
      <c r="DZ11" s="786"/>
      <c r="EA11" s="217"/>
    </row>
    <row r="12" spans="1:131" s="218" customFormat="1" ht="26.25" customHeight="1" x14ac:dyDescent="0.15">
      <c r="A12" s="221">
        <v>6</v>
      </c>
      <c r="B12" s="787"/>
      <c r="C12" s="788"/>
      <c r="D12" s="788"/>
      <c r="E12" s="788"/>
      <c r="F12" s="788"/>
      <c r="G12" s="788"/>
      <c r="H12" s="788"/>
      <c r="I12" s="788"/>
      <c r="J12" s="788"/>
      <c r="K12" s="788"/>
      <c r="L12" s="788"/>
      <c r="M12" s="788"/>
      <c r="N12" s="788"/>
      <c r="O12" s="788"/>
      <c r="P12" s="789"/>
      <c r="Q12" s="790"/>
      <c r="R12" s="791"/>
      <c r="S12" s="791"/>
      <c r="T12" s="791"/>
      <c r="U12" s="791"/>
      <c r="V12" s="791"/>
      <c r="W12" s="791"/>
      <c r="X12" s="791"/>
      <c r="Y12" s="791"/>
      <c r="Z12" s="791"/>
      <c r="AA12" s="791"/>
      <c r="AB12" s="791"/>
      <c r="AC12" s="791"/>
      <c r="AD12" s="791"/>
      <c r="AE12" s="792"/>
      <c r="AF12" s="793"/>
      <c r="AG12" s="794"/>
      <c r="AH12" s="794"/>
      <c r="AI12" s="794"/>
      <c r="AJ12" s="795"/>
      <c r="AK12" s="776"/>
      <c r="AL12" s="777"/>
      <c r="AM12" s="777"/>
      <c r="AN12" s="777"/>
      <c r="AO12" s="777"/>
      <c r="AP12" s="777"/>
      <c r="AQ12" s="777"/>
      <c r="AR12" s="777"/>
      <c r="AS12" s="777"/>
      <c r="AT12" s="777"/>
      <c r="AU12" s="778"/>
      <c r="AV12" s="778"/>
      <c r="AW12" s="778"/>
      <c r="AX12" s="778"/>
      <c r="AY12" s="779"/>
      <c r="AZ12" s="215"/>
      <c r="BA12" s="215"/>
      <c r="BB12" s="215"/>
      <c r="BC12" s="215"/>
      <c r="BD12" s="215"/>
      <c r="BE12" s="216"/>
      <c r="BF12" s="216"/>
      <c r="BG12" s="216"/>
      <c r="BH12" s="216"/>
      <c r="BI12" s="216"/>
      <c r="BJ12" s="216"/>
      <c r="BK12" s="216"/>
      <c r="BL12" s="216"/>
      <c r="BM12" s="216"/>
      <c r="BN12" s="216"/>
      <c r="BO12" s="216"/>
      <c r="BP12" s="216"/>
      <c r="BQ12" s="221">
        <v>6</v>
      </c>
      <c r="BR12" s="222"/>
      <c r="BS12" s="780"/>
      <c r="BT12" s="781"/>
      <c r="BU12" s="781"/>
      <c r="BV12" s="781"/>
      <c r="BW12" s="781"/>
      <c r="BX12" s="781"/>
      <c r="BY12" s="781"/>
      <c r="BZ12" s="781"/>
      <c r="CA12" s="781"/>
      <c r="CB12" s="781"/>
      <c r="CC12" s="781"/>
      <c r="CD12" s="781"/>
      <c r="CE12" s="781"/>
      <c r="CF12" s="781"/>
      <c r="CG12" s="782"/>
      <c r="CH12" s="783"/>
      <c r="CI12" s="784"/>
      <c r="CJ12" s="784"/>
      <c r="CK12" s="784"/>
      <c r="CL12" s="785"/>
      <c r="CM12" s="783"/>
      <c r="CN12" s="784"/>
      <c r="CO12" s="784"/>
      <c r="CP12" s="784"/>
      <c r="CQ12" s="785"/>
      <c r="CR12" s="783"/>
      <c r="CS12" s="784"/>
      <c r="CT12" s="784"/>
      <c r="CU12" s="784"/>
      <c r="CV12" s="785"/>
      <c r="CW12" s="783"/>
      <c r="CX12" s="784"/>
      <c r="CY12" s="784"/>
      <c r="CZ12" s="784"/>
      <c r="DA12" s="785"/>
      <c r="DB12" s="783"/>
      <c r="DC12" s="784"/>
      <c r="DD12" s="784"/>
      <c r="DE12" s="784"/>
      <c r="DF12" s="785"/>
      <c r="DG12" s="783"/>
      <c r="DH12" s="784"/>
      <c r="DI12" s="784"/>
      <c r="DJ12" s="784"/>
      <c r="DK12" s="785"/>
      <c r="DL12" s="783"/>
      <c r="DM12" s="784"/>
      <c r="DN12" s="784"/>
      <c r="DO12" s="784"/>
      <c r="DP12" s="785"/>
      <c r="DQ12" s="783"/>
      <c r="DR12" s="784"/>
      <c r="DS12" s="784"/>
      <c r="DT12" s="784"/>
      <c r="DU12" s="785"/>
      <c r="DV12" s="780"/>
      <c r="DW12" s="781"/>
      <c r="DX12" s="781"/>
      <c r="DY12" s="781"/>
      <c r="DZ12" s="786"/>
      <c r="EA12" s="217"/>
    </row>
    <row r="13" spans="1:131" s="218" customFormat="1" ht="26.25" customHeight="1" x14ac:dyDescent="0.15">
      <c r="A13" s="221">
        <v>7</v>
      </c>
      <c r="B13" s="787"/>
      <c r="C13" s="788"/>
      <c r="D13" s="788"/>
      <c r="E13" s="788"/>
      <c r="F13" s="788"/>
      <c r="G13" s="788"/>
      <c r="H13" s="788"/>
      <c r="I13" s="788"/>
      <c r="J13" s="788"/>
      <c r="K13" s="788"/>
      <c r="L13" s="788"/>
      <c r="M13" s="788"/>
      <c r="N13" s="788"/>
      <c r="O13" s="788"/>
      <c r="P13" s="789"/>
      <c r="Q13" s="790"/>
      <c r="R13" s="791"/>
      <c r="S13" s="791"/>
      <c r="T13" s="791"/>
      <c r="U13" s="791"/>
      <c r="V13" s="791"/>
      <c r="W13" s="791"/>
      <c r="X13" s="791"/>
      <c r="Y13" s="791"/>
      <c r="Z13" s="791"/>
      <c r="AA13" s="791"/>
      <c r="AB13" s="791"/>
      <c r="AC13" s="791"/>
      <c r="AD13" s="791"/>
      <c r="AE13" s="792"/>
      <c r="AF13" s="793"/>
      <c r="AG13" s="794"/>
      <c r="AH13" s="794"/>
      <c r="AI13" s="794"/>
      <c r="AJ13" s="795"/>
      <c r="AK13" s="776"/>
      <c r="AL13" s="777"/>
      <c r="AM13" s="777"/>
      <c r="AN13" s="777"/>
      <c r="AO13" s="777"/>
      <c r="AP13" s="777"/>
      <c r="AQ13" s="777"/>
      <c r="AR13" s="777"/>
      <c r="AS13" s="777"/>
      <c r="AT13" s="777"/>
      <c r="AU13" s="778"/>
      <c r="AV13" s="778"/>
      <c r="AW13" s="778"/>
      <c r="AX13" s="778"/>
      <c r="AY13" s="779"/>
      <c r="AZ13" s="215"/>
      <c r="BA13" s="215"/>
      <c r="BB13" s="215"/>
      <c r="BC13" s="215"/>
      <c r="BD13" s="215"/>
      <c r="BE13" s="216"/>
      <c r="BF13" s="216"/>
      <c r="BG13" s="216"/>
      <c r="BH13" s="216"/>
      <c r="BI13" s="216"/>
      <c r="BJ13" s="216"/>
      <c r="BK13" s="216"/>
      <c r="BL13" s="216"/>
      <c r="BM13" s="216"/>
      <c r="BN13" s="216"/>
      <c r="BO13" s="216"/>
      <c r="BP13" s="216"/>
      <c r="BQ13" s="221">
        <v>7</v>
      </c>
      <c r="BR13" s="222"/>
      <c r="BS13" s="780"/>
      <c r="BT13" s="781"/>
      <c r="BU13" s="781"/>
      <c r="BV13" s="781"/>
      <c r="BW13" s="781"/>
      <c r="BX13" s="781"/>
      <c r="BY13" s="781"/>
      <c r="BZ13" s="781"/>
      <c r="CA13" s="781"/>
      <c r="CB13" s="781"/>
      <c r="CC13" s="781"/>
      <c r="CD13" s="781"/>
      <c r="CE13" s="781"/>
      <c r="CF13" s="781"/>
      <c r="CG13" s="782"/>
      <c r="CH13" s="783"/>
      <c r="CI13" s="784"/>
      <c r="CJ13" s="784"/>
      <c r="CK13" s="784"/>
      <c r="CL13" s="785"/>
      <c r="CM13" s="783"/>
      <c r="CN13" s="784"/>
      <c r="CO13" s="784"/>
      <c r="CP13" s="784"/>
      <c r="CQ13" s="785"/>
      <c r="CR13" s="783"/>
      <c r="CS13" s="784"/>
      <c r="CT13" s="784"/>
      <c r="CU13" s="784"/>
      <c r="CV13" s="785"/>
      <c r="CW13" s="783"/>
      <c r="CX13" s="784"/>
      <c r="CY13" s="784"/>
      <c r="CZ13" s="784"/>
      <c r="DA13" s="785"/>
      <c r="DB13" s="783"/>
      <c r="DC13" s="784"/>
      <c r="DD13" s="784"/>
      <c r="DE13" s="784"/>
      <c r="DF13" s="785"/>
      <c r="DG13" s="783"/>
      <c r="DH13" s="784"/>
      <c r="DI13" s="784"/>
      <c r="DJ13" s="784"/>
      <c r="DK13" s="785"/>
      <c r="DL13" s="783"/>
      <c r="DM13" s="784"/>
      <c r="DN13" s="784"/>
      <c r="DO13" s="784"/>
      <c r="DP13" s="785"/>
      <c r="DQ13" s="783"/>
      <c r="DR13" s="784"/>
      <c r="DS13" s="784"/>
      <c r="DT13" s="784"/>
      <c r="DU13" s="785"/>
      <c r="DV13" s="780"/>
      <c r="DW13" s="781"/>
      <c r="DX13" s="781"/>
      <c r="DY13" s="781"/>
      <c r="DZ13" s="786"/>
      <c r="EA13" s="217"/>
    </row>
    <row r="14" spans="1:131" s="218" customFormat="1" ht="26.25" customHeight="1" x14ac:dyDescent="0.15">
      <c r="A14" s="221">
        <v>8</v>
      </c>
      <c r="B14" s="787"/>
      <c r="C14" s="788"/>
      <c r="D14" s="788"/>
      <c r="E14" s="788"/>
      <c r="F14" s="788"/>
      <c r="G14" s="788"/>
      <c r="H14" s="788"/>
      <c r="I14" s="788"/>
      <c r="J14" s="788"/>
      <c r="K14" s="788"/>
      <c r="L14" s="788"/>
      <c r="M14" s="788"/>
      <c r="N14" s="788"/>
      <c r="O14" s="788"/>
      <c r="P14" s="789"/>
      <c r="Q14" s="790"/>
      <c r="R14" s="791"/>
      <c r="S14" s="791"/>
      <c r="T14" s="791"/>
      <c r="U14" s="791"/>
      <c r="V14" s="791"/>
      <c r="W14" s="791"/>
      <c r="X14" s="791"/>
      <c r="Y14" s="791"/>
      <c r="Z14" s="791"/>
      <c r="AA14" s="791"/>
      <c r="AB14" s="791"/>
      <c r="AC14" s="791"/>
      <c r="AD14" s="791"/>
      <c r="AE14" s="792"/>
      <c r="AF14" s="793"/>
      <c r="AG14" s="794"/>
      <c r="AH14" s="794"/>
      <c r="AI14" s="794"/>
      <c r="AJ14" s="795"/>
      <c r="AK14" s="776"/>
      <c r="AL14" s="777"/>
      <c r="AM14" s="777"/>
      <c r="AN14" s="777"/>
      <c r="AO14" s="777"/>
      <c r="AP14" s="777"/>
      <c r="AQ14" s="777"/>
      <c r="AR14" s="777"/>
      <c r="AS14" s="777"/>
      <c r="AT14" s="777"/>
      <c r="AU14" s="778"/>
      <c r="AV14" s="778"/>
      <c r="AW14" s="778"/>
      <c r="AX14" s="778"/>
      <c r="AY14" s="779"/>
      <c r="AZ14" s="215"/>
      <c r="BA14" s="215"/>
      <c r="BB14" s="215"/>
      <c r="BC14" s="215"/>
      <c r="BD14" s="215"/>
      <c r="BE14" s="216"/>
      <c r="BF14" s="216"/>
      <c r="BG14" s="216"/>
      <c r="BH14" s="216"/>
      <c r="BI14" s="216"/>
      <c r="BJ14" s="216"/>
      <c r="BK14" s="216"/>
      <c r="BL14" s="216"/>
      <c r="BM14" s="216"/>
      <c r="BN14" s="216"/>
      <c r="BO14" s="216"/>
      <c r="BP14" s="216"/>
      <c r="BQ14" s="221">
        <v>8</v>
      </c>
      <c r="BR14" s="222"/>
      <c r="BS14" s="780"/>
      <c r="BT14" s="781"/>
      <c r="BU14" s="781"/>
      <c r="BV14" s="781"/>
      <c r="BW14" s="781"/>
      <c r="BX14" s="781"/>
      <c r="BY14" s="781"/>
      <c r="BZ14" s="781"/>
      <c r="CA14" s="781"/>
      <c r="CB14" s="781"/>
      <c r="CC14" s="781"/>
      <c r="CD14" s="781"/>
      <c r="CE14" s="781"/>
      <c r="CF14" s="781"/>
      <c r="CG14" s="782"/>
      <c r="CH14" s="783"/>
      <c r="CI14" s="784"/>
      <c r="CJ14" s="784"/>
      <c r="CK14" s="784"/>
      <c r="CL14" s="785"/>
      <c r="CM14" s="783"/>
      <c r="CN14" s="784"/>
      <c r="CO14" s="784"/>
      <c r="CP14" s="784"/>
      <c r="CQ14" s="785"/>
      <c r="CR14" s="783"/>
      <c r="CS14" s="784"/>
      <c r="CT14" s="784"/>
      <c r="CU14" s="784"/>
      <c r="CV14" s="785"/>
      <c r="CW14" s="783"/>
      <c r="CX14" s="784"/>
      <c r="CY14" s="784"/>
      <c r="CZ14" s="784"/>
      <c r="DA14" s="785"/>
      <c r="DB14" s="783"/>
      <c r="DC14" s="784"/>
      <c r="DD14" s="784"/>
      <c r="DE14" s="784"/>
      <c r="DF14" s="785"/>
      <c r="DG14" s="783"/>
      <c r="DH14" s="784"/>
      <c r="DI14" s="784"/>
      <c r="DJ14" s="784"/>
      <c r="DK14" s="785"/>
      <c r="DL14" s="783"/>
      <c r="DM14" s="784"/>
      <c r="DN14" s="784"/>
      <c r="DO14" s="784"/>
      <c r="DP14" s="785"/>
      <c r="DQ14" s="783"/>
      <c r="DR14" s="784"/>
      <c r="DS14" s="784"/>
      <c r="DT14" s="784"/>
      <c r="DU14" s="785"/>
      <c r="DV14" s="780"/>
      <c r="DW14" s="781"/>
      <c r="DX14" s="781"/>
      <c r="DY14" s="781"/>
      <c r="DZ14" s="786"/>
      <c r="EA14" s="217"/>
    </row>
    <row r="15" spans="1:131" s="218" customFormat="1" ht="26.25" customHeight="1" x14ac:dyDescent="0.15">
      <c r="A15" s="221">
        <v>9</v>
      </c>
      <c r="B15" s="787"/>
      <c r="C15" s="788"/>
      <c r="D15" s="788"/>
      <c r="E15" s="788"/>
      <c r="F15" s="788"/>
      <c r="G15" s="788"/>
      <c r="H15" s="788"/>
      <c r="I15" s="788"/>
      <c r="J15" s="788"/>
      <c r="K15" s="788"/>
      <c r="L15" s="788"/>
      <c r="M15" s="788"/>
      <c r="N15" s="788"/>
      <c r="O15" s="788"/>
      <c r="P15" s="789"/>
      <c r="Q15" s="790"/>
      <c r="R15" s="791"/>
      <c r="S15" s="791"/>
      <c r="T15" s="791"/>
      <c r="U15" s="791"/>
      <c r="V15" s="791"/>
      <c r="W15" s="791"/>
      <c r="X15" s="791"/>
      <c r="Y15" s="791"/>
      <c r="Z15" s="791"/>
      <c r="AA15" s="791"/>
      <c r="AB15" s="791"/>
      <c r="AC15" s="791"/>
      <c r="AD15" s="791"/>
      <c r="AE15" s="792"/>
      <c r="AF15" s="793"/>
      <c r="AG15" s="794"/>
      <c r="AH15" s="794"/>
      <c r="AI15" s="794"/>
      <c r="AJ15" s="795"/>
      <c r="AK15" s="776"/>
      <c r="AL15" s="777"/>
      <c r="AM15" s="777"/>
      <c r="AN15" s="777"/>
      <c r="AO15" s="777"/>
      <c r="AP15" s="777"/>
      <c r="AQ15" s="777"/>
      <c r="AR15" s="777"/>
      <c r="AS15" s="777"/>
      <c r="AT15" s="777"/>
      <c r="AU15" s="778"/>
      <c r="AV15" s="778"/>
      <c r="AW15" s="778"/>
      <c r="AX15" s="778"/>
      <c r="AY15" s="779"/>
      <c r="AZ15" s="215"/>
      <c r="BA15" s="215"/>
      <c r="BB15" s="215"/>
      <c r="BC15" s="215"/>
      <c r="BD15" s="215"/>
      <c r="BE15" s="216"/>
      <c r="BF15" s="216"/>
      <c r="BG15" s="216"/>
      <c r="BH15" s="216"/>
      <c r="BI15" s="216"/>
      <c r="BJ15" s="216"/>
      <c r="BK15" s="216"/>
      <c r="BL15" s="216"/>
      <c r="BM15" s="216"/>
      <c r="BN15" s="216"/>
      <c r="BO15" s="216"/>
      <c r="BP15" s="216"/>
      <c r="BQ15" s="221">
        <v>9</v>
      </c>
      <c r="BR15" s="222"/>
      <c r="BS15" s="780"/>
      <c r="BT15" s="781"/>
      <c r="BU15" s="781"/>
      <c r="BV15" s="781"/>
      <c r="BW15" s="781"/>
      <c r="BX15" s="781"/>
      <c r="BY15" s="781"/>
      <c r="BZ15" s="781"/>
      <c r="CA15" s="781"/>
      <c r="CB15" s="781"/>
      <c r="CC15" s="781"/>
      <c r="CD15" s="781"/>
      <c r="CE15" s="781"/>
      <c r="CF15" s="781"/>
      <c r="CG15" s="782"/>
      <c r="CH15" s="783"/>
      <c r="CI15" s="784"/>
      <c r="CJ15" s="784"/>
      <c r="CK15" s="784"/>
      <c r="CL15" s="785"/>
      <c r="CM15" s="783"/>
      <c r="CN15" s="784"/>
      <c r="CO15" s="784"/>
      <c r="CP15" s="784"/>
      <c r="CQ15" s="785"/>
      <c r="CR15" s="783"/>
      <c r="CS15" s="784"/>
      <c r="CT15" s="784"/>
      <c r="CU15" s="784"/>
      <c r="CV15" s="785"/>
      <c r="CW15" s="783"/>
      <c r="CX15" s="784"/>
      <c r="CY15" s="784"/>
      <c r="CZ15" s="784"/>
      <c r="DA15" s="785"/>
      <c r="DB15" s="783"/>
      <c r="DC15" s="784"/>
      <c r="DD15" s="784"/>
      <c r="DE15" s="784"/>
      <c r="DF15" s="785"/>
      <c r="DG15" s="783"/>
      <c r="DH15" s="784"/>
      <c r="DI15" s="784"/>
      <c r="DJ15" s="784"/>
      <c r="DK15" s="785"/>
      <c r="DL15" s="783"/>
      <c r="DM15" s="784"/>
      <c r="DN15" s="784"/>
      <c r="DO15" s="784"/>
      <c r="DP15" s="785"/>
      <c r="DQ15" s="783"/>
      <c r="DR15" s="784"/>
      <c r="DS15" s="784"/>
      <c r="DT15" s="784"/>
      <c r="DU15" s="785"/>
      <c r="DV15" s="780"/>
      <c r="DW15" s="781"/>
      <c r="DX15" s="781"/>
      <c r="DY15" s="781"/>
      <c r="DZ15" s="786"/>
      <c r="EA15" s="217"/>
    </row>
    <row r="16" spans="1:131" s="218" customFormat="1" ht="26.25" customHeight="1" x14ac:dyDescent="0.15">
      <c r="A16" s="221">
        <v>10</v>
      </c>
      <c r="B16" s="787"/>
      <c r="C16" s="788"/>
      <c r="D16" s="788"/>
      <c r="E16" s="788"/>
      <c r="F16" s="788"/>
      <c r="G16" s="788"/>
      <c r="H16" s="788"/>
      <c r="I16" s="788"/>
      <c r="J16" s="788"/>
      <c r="K16" s="788"/>
      <c r="L16" s="788"/>
      <c r="M16" s="788"/>
      <c r="N16" s="788"/>
      <c r="O16" s="788"/>
      <c r="P16" s="789"/>
      <c r="Q16" s="790"/>
      <c r="R16" s="791"/>
      <c r="S16" s="791"/>
      <c r="T16" s="791"/>
      <c r="U16" s="791"/>
      <c r="V16" s="791"/>
      <c r="W16" s="791"/>
      <c r="X16" s="791"/>
      <c r="Y16" s="791"/>
      <c r="Z16" s="791"/>
      <c r="AA16" s="791"/>
      <c r="AB16" s="791"/>
      <c r="AC16" s="791"/>
      <c r="AD16" s="791"/>
      <c r="AE16" s="792"/>
      <c r="AF16" s="793"/>
      <c r="AG16" s="794"/>
      <c r="AH16" s="794"/>
      <c r="AI16" s="794"/>
      <c r="AJ16" s="795"/>
      <c r="AK16" s="776"/>
      <c r="AL16" s="777"/>
      <c r="AM16" s="777"/>
      <c r="AN16" s="777"/>
      <c r="AO16" s="777"/>
      <c r="AP16" s="777"/>
      <c r="AQ16" s="777"/>
      <c r="AR16" s="777"/>
      <c r="AS16" s="777"/>
      <c r="AT16" s="777"/>
      <c r="AU16" s="778"/>
      <c r="AV16" s="778"/>
      <c r="AW16" s="778"/>
      <c r="AX16" s="778"/>
      <c r="AY16" s="779"/>
      <c r="AZ16" s="215"/>
      <c r="BA16" s="215"/>
      <c r="BB16" s="215"/>
      <c r="BC16" s="215"/>
      <c r="BD16" s="215"/>
      <c r="BE16" s="216"/>
      <c r="BF16" s="216"/>
      <c r="BG16" s="216"/>
      <c r="BH16" s="216"/>
      <c r="BI16" s="216"/>
      <c r="BJ16" s="216"/>
      <c r="BK16" s="216"/>
      <c r="BL16" s="216"/>
      <c r="BM16" s="216"/>
      <c r="BN16" s="216"/>
      <c r="BO16" s="216"/>
      <c r="BP16" s="216"/>
      <c r="BQ16" s="221">
        <v>10</v>
      </c>
      <c r="BR16" s="222"/>
      <c r="BS16" s="780"/>
      <c r="BT16" s="781"/>
      <c r="BU16" s="781"/>
      <c r="BV16" s="781"/>
      <c r="BW16" s="781"/>
      <c r="BX16" s="781"/>
      <c r="BY16" s="781"/>
      <c r="BZ16" s="781"/>
      <c r="CA16" s="781"/>
      <c r="CB16" s="781"/>
      <c r="CC16" s="781"/>
      <c r="CD16" s="781"/>
      <c r="CE16" s="781"/>
      <c r="CF16" s="781"/>
      <c r="CG16" s="782"/>
      <c r="CH16" s="783"/>
      <c r="CI16" s="784"/>
      <c r="CJ16" s="784"/>
      <c r="CK16" s="784"/>
      <c r="CL16" s="785"/>
      <c r="CM16" s="783"/>
      <c r="CN16" s="784"/>
      <c r="CO16" s="784"/>
      <c r="CP16" s="784"/>
      <c r="CQ16" s="785"/>
      <c r="CR16" s="783"/>
      <c r="CS16" s="784"/>
      <c r="CT16" s="784"/>
      <c r="CU16" s="784"/>
      <c r="CV16" s="785"/>
      <c r="CW16" s="783"/>
      <c r="CX16" s="784"/>
      <c r="CY16" s="784"/>
      <c r="CZ16" s="784"/>
      <c r="DA16" s="785"/>
      <c r="DB16" s="783"/>
      <c r="DC16" s="784"/>
      <c r="DD16" s="784"/>
      <c r="DE16" s="784"/>
      <c r="DF16" s="785"/>
      <c r="DG16" s="783"/>
      <c r="DH16" s="784"/>
      <c r="DI16" s="784"/>
      <c r="DJ16" s="784"/>
      <c r="DK16" s="785"/>
      <c r="DL16" s="783"/>
      <c r="DM16" s="784"/>
      <c r="DN16" s="784"/>
      <c r="DO16" s="784"/>
      <c r="DP16" s="785"/>
      <c r="DQ16" s="783"/>
      <c r="DR16" s="784"/>
      <c r="DS16" s="784"/>
      <c r="DT16" s="784"/>
      <c r="DU16" s="785"/>
      <c r="DV16" s="780"/>
      <c r="DW16" s="781"/>
      <c r="DX16" s="781"/>
      <c r="DY16" s="781"/>
      <c r="DZ16" s="786"/>
      <c r="EA16" s="217"/>
    </row>
    <row r="17" spans="1:131" s="218" customFormat="1" ht="26.25" customHeight="1" x14ac:dyDescent="0.15">
      <c r="A17" s="221">
        <v>11</v>
      </c>
      <c r="B17" s="787"/>
      <c r="C17" s="788"/>
      <c r="D17" s="788"/>
      <c r="E17" s="788"/>
      <c r="F17" s="788"/>
      <c r="G17" s="788"/>
      <c r="H17" s="788"/>
      <c r="I17" s="788"/>
      <c r="J17" s="788"/>
      <c r="K17" s="788"/>
      <c r="L17" s="788"/>
      <c r="M17" s="788"/>
      <c r="N17" s="788"/>
      <c r="O17" s="788"/>
      <c r="P17" s="789"/>
      <c r="Q17" s="790"/>
      <c r="R17" s="791"/>
      <c r="S17" s="791"/>
      <c r="T17" s="791"/>
      <c r="U17" s="791"/>
      <c r="V17" s="791"/>
      <c r="W17" s="791"/>
      <c r="X17" s="791"/>
      <c r="Y17" s="791"/>
      <c r="Z17" s="791"/>
      <c r="AA17" s="791"/>
      <c r="AB17" s="791"/>
      <c r="AC17" s="791"/>
      <c r="AD17" s="791"/>
      <c r="AE17" s="792"/>
      <c r="AF17" s="793"/>
      <c r="AG17" s="794"/>
      <c r="AH17" s="794"/>
      <c r="AI17" s="794"/>
      <c r="AJ17" s="795"/>
      <c r="AK17" s="776"/>
      <c r="AL17" s="777"/>
      <c r="AM17" s="777"/>
      <c r="AN17" s="777"/>
      <c r="AO17" s="777"/>
      <c r="AP17" s="777"/>
      <c r="AQ17" s="777"/>
      <c r="AR17" s="777"/>
      <c r="AS17" s="777"/>
      <c r="AT17" s="777"/>
      <c r="AU17" s="778"/>
      <c r="AV17" s="778"/>
      <c r="AW17" s="778"/>
      <c r="AX17" s="778"/>
      <c r="AY17" s="779"/>
      <c r="AZ17" s="215"/>
      <c r="BA17" s="215"/>
      <c r="BB17" s="215"/>
      <c r="BC17" s="215"/>
      <c r="BD17" s="215"/>
      <c r="BE17" s="216"/>
      <c r="BF17" s="216"/>
      <c r="BG17" s="216"/>
      <c r="BH17" s="216"/>
      <c r="BI17" s="216"/>
      <c r="BJ17" s="216"/>
      <c r="BK17" s="216"/>
      <c r="BL17" s="216"/>
      <c r="BM17" s="216"/>
      <c r="BN17" s="216"/>
      <c r="BO17" s="216"/>
      <c r="BP17" s="216"/>
      <c r="BQ17" s="221">
        <v>11</v>
      </c>
      <c r="BR17" s="222"/>
      <c r="BS17" s="780"/>
      <c r="BT17" s="781"/>
      <c r="BU17" s="781"/>
      <c r="BV17" s="781"/>
      <c r="BW17" s="781"/>
      <c r="BX17" s="781"/>
      <c r="BY17" s="781"/>
      <c r="BZ17" s="781"/>
      <c r="CA17" s="781"/>
      <c r="CB17" s="781"/>
      <c r="CC17" s="781"/>
      <c r="CD17" s="781"/>
      <c r="CE17" s="781"/>
      <c r="CF17" s="781"/>
      <c r="CG17" s="782"/>
      <c r="CH17" s="783"/>
      <c r="CI17" s="784"/>
      <c r="CJ17" s="784"/>
      <c r="CK17" s="784"/>
      <c r="CL17" s="785"/>
      <c r="CM17" s="783"/>
      <c r="CN17" s="784"/>
      <c r="CO17" s="784"/>
      <c r="CP17" s="784"/>
      <c r="CQ17" s="785"/>
      <c r="CR17" s="783"/>
      <c r="CS17" s="784"/>
      <c r="CT17" s="784"/>
      <c r="CU17" s="784"/>
      <c r="CV17" s="785"/>
      <c r="CW17" s="783"/>
      <c r="CX17" s="784"/>
      <c r="CY17" s="784"/>
      <c r="CZ17" s="784"/>
      <c r="DA17" s="785"/>
      <c r="DB17" s="783"/>
      <c r="DC17" s="784"/>
      <c r="DD17" s="784"/>
      <c r="DE17" s="784"/>
      <c r="DF17" s="785"/>
      <c r="DG17" s="783"/>
      <c r="DH17" s="784"/>
      <c r="DI17" s="784"/>
      <c r="DJ17" s="784"/>
      <c r="DK17" s="785"/>
      <c r="DL17" s="783"/>
      <c r="DM17" s="784"/>
      <c r="DN17" s="784"/>
      <c r="DO17" s="784"/>
      <c r="DP17" s="785"/>
      <c r="DQ17" s="783"/>
      <c r="DR17" s="784"/>
      <c r="DS17" s="784"/>
      <c r="DT17" s="784"/>
      <c r="DU17" s="785"/>
      <c r="DV17" s="780"/>
      <c r="DW17" s="781"/>
      <c r="DX17" s="781"/>
      <c r="DY17" s="781"/>
      <c r="DZ17" s="786"/>
      <c r="EA17" s="217"/>
    </row>
    <row r="18" spans="1:131" s="218" customFormat="1" ht="26.25" customHeight="1" x14ac:dyDescent="0.15">
      <c r="A18" s="221">
        <v>12</v>
      </c>
      <c r="B18" s="787"/>
      <c r="C18" s="788"/>
      <c r="D18" s="788"/>
      <c r="E18" s="788"/>
      <c r="F18" s="788"/>
      <c r="G18" s="788"/>
      <c r="H18" s="788"/>
      <c r="I18" s="788"/>
      <c r="J18" s="788"/>
      <c r="K18" s="788"/>
      <c r="L18" s="788"/>
      <c r="M18" s="788"/>
      <c r="N18" s="788"/>
      <c r="O18" s="788"/>
      <c r="P18" s="789"/>
      <c r="Q18" s="790"/>
      <c r="R18" s="791"/>
      <c r="S18" s="791"/>
      <c r="T18" s="791"/>
      <c r="U18" s="791"/>
      <c r="V18" s="791"/>
      <c r="W18" s="791"/>
      <c r="X18" s="791"/>
      <c r="Y18" s="791"/>
      <c r="Z18" s="791"/>
      <c r="AA18" s="791"/>
      <c r="AB18" s="791"/>
      <c r="AC18" s="791"/>
      <c r="AD18" s="791"/>
      <c r="AE18" s="792"/>
      <c r="AF18" s="793"/>
      <c r="AG18" s="794"/>
      <c r="AH18" s="794"/>
      <c r="AI18" s="794"/>
      <c r="AJ18" s="795"/>
      <c r="AK18" s="776"/>
      <c r="AL18" s="777"/>
      <c r="AM18" s="777"/>
      <c r="AN18" s="777"/>
      <c r="AO18" s="777"/>
      <c r="AP18" s="777"/>
      <c r="AQ18" s="777"/>
      <c r="AR18" s="777"/>
      <c r="AS18" s="777"/>
      <c r="AT18" s="777"/>
      <c r="AU18" s="778"/>
      <c r="AV18" s="778"/>
      <c r="AW18" s="778"/>
      <c r="AX18" s="778"/>
      <c r="AY18" s="779"/>
      <c r="AZ18" s="215"/>
      <c r="BA18" s="215"/>
      <c r="BB18" s="215"/>
      <c r="BC18" s="215"/>
      <c r="BD18" s="215"/>
      <c r="BE18" s="216"/>
      <c r="BF18" s="216"/>
      <c r="BG18" s="216"/>
      <c r="BH18" s="216"/>
      <c r="BI18" s="216"/>
      <c r="BJ18" s="216"/>
      <c r="BK18" s="216"/>
      <c r="BL18" s="216"/>
      <c r="BM18" s="216"/>
      <c r="BN18" s="216"/>
      <c r="BO18" s="216"/>
      <c r="BP18" s="216"/>
      <c r="BQ18" s="221">
        <v>12</v>
      </c>
      <c r="BR18" s="222"/>
      <c r="BS18" s="780"/>
      <c r="BT18" s="781"/>
      <c r="BU18" s="781"/>
      <c r="BV18" s="781"/>
      <c r="BW18" s="781"/>
      <c r="BX18" s="781"/>
      <c r="BY18" s="781"/>
      <c r="BZ18" s="781"/>
      <c r="CA18" s="781"/>
      <c r="CB18" s="781"/>
      <c r="CC18" s="781"/>
      <c r="CD18" s="781"/>
      <c r="CE18" s="781"/>
      <c r="CF18" s="781"/>
      <c r="CG18" s="782"/>
      <c r="CH18" s="783"/>
      <c r="CI18" s="784"/>
      <c r="CJ18" s="784"/>
      <c r="CK18" s="784"/>
      <c r="CL18" s="785"/>
      <c r="CM18" s="783"/>
      <c r="CN18" s="784"/>
      <c r="CO18" s="784"/>
      <c r="CP18" s="784"/>
      <c r="CQ18" s="785"/>
      <c r="CR18" s="783"/>
      <c r="CS18" s="784"/>
      <c r="CT18" s="784"/>
      <c r="CU18" s="784"/>
      <c r="CV18" s="785"/>
      <c r="CW18" s="783"/>
      <c r="CX18" s="784"/>
      <c r="CY18" s="784"/>
      <c r="CZ18" s="784"/>
      <c r="DA18" s="785"/>
      <c r="DB18" s="783"/>
      <c r="DC18" s="784"/>
      <c r="DD18" s="784"/>
      <c r="DE18" s="784"/>
      <c r="DF18" s="785"/>
      <c r="DG18" s="783"/>
      <c r="DH18" s="784"/>
      <c r="DI18" s="784"/>
      <c r="DJ18" s="784"/>
      <c r="DK18" s="785"/>
      <c r="DL18" s="783"/>
      <c r="DM18" s="784"/>
      <c r="DN18" s="784"/>
      <c r="DO18" s="784"/>
      <c r="DP18" s="785"/>
      <c r="DQ18" s="783"/>
      <c r="DR18" s="784"/>
      <c r="DS18" s="784"/>
      <c r="DT18" s="784"/>
      <c r="DU18" s="785"/>
      <c r="DV18" s="780"/>
      <c r="DW18" s="781"/>
      <c r="DX18" s="781"/>
      <c r="DY18" s="781"/>
      <c r="DZ18" s="786"/>
      <c r="EA18" s="217"/>
    </row>
    <row r="19" spans="1:131" s="218" customFormat="1" ht="26.25" customHeight="1" x14ac:dyDescent="0.15">
      <c r="A19" s="221">
        <v>13</v>
      </c>
      <c r="B19" s="787"/>
      <c r="C19" s="788"/>
      <c r="D19" s="788"/>
      <c r="E19" s="788"/>
      <c r="F19" s="788"/>
      <c r="G19" s="788"/>
      <c r="H19" s="788"/>
      <c r="I19" s="788"/>
      <c r="J19" s="788"/>
      <c r="K19" s="788"/>
      <c r="L19" s="788"/>
      <c r="M19" s="788"/>
      <c r="N19" s="788"/>
      <c r="O19" s="788"/>
      <c r="P19" s="789"/>
      <c r="Q19" s="790"/>
      <c r="R19" s="791"/>
      <c r="S19" s="791"/>
      <c r="T19" s="791"/>
      <c r="U19" s="791"/>
      <c r="V19" s="791"/>
      <c r="W19" s="791"/>
      <c r="X19" s="791"/>
      <c r="Y19" s="791"/>
      <c r="Z19" s="791"/>
      <c r="AA19" s="791"/>
      <c r="AB19" s="791"/>
      <c r="AC19" s="791"/>
      <c r="AD19" s="791"/>
      <c r="AE19" s="792"/>
      <c r="AF19" s="793"/>
      <c r="AG19" s="794"/>
      <c r="AH19" s="794"/>
      <c r="AI19" s="794"/>
      <c r="AJ19" s="795"/>
      <c r="AK19" s="776"/>
      <c r="AL19" s="777"/>
      <c r="AM19" s="777"/>
      <c r="AN19" s="777"/>
      <c r="AO19" s="777"/>
      <c r="AP19" s="777"/>
      <c r="AQ19" s="777"/>
      <c r="AR19" s="777"/>
      <c r="AS19" s="777"/>
      <c r="AT19" s="777"/>
      <c r="AU19" s="778"/>
      <c r="AV19" s="778"/>
      <c r="AW19" s="778"/>
      <c r="AX19" s="778"/>
      <c r="AY19" s="779"/>
      <c r="AZ19" s="215"/>
      <c r="BA19" s="215"/>
      <c r="BB19" s="215"/>
      <c r="BC19" s="215"/>
      <c r="BD19" s="215"/>
      <c r="BE19" s="216"/>
      <c r="BF19" s="216"/>
      <c r="BG19" s="216"/>
      <c r="BH19" s="216"/>
      <c r="BI19" s="216"/>
      <c r="BJ19" s="216"/>
      <c r="BK19" s="216"/>
      <c r="BL19" s="216"/>
      <c r="BM19" s="216"/>
      <c r="BN19" s="216"/>
      <c r="BO19" s="216"/>
      <c r="BP19" s="216"/>
      <c r="BQ19" s="221">
        <v>13</v>
      </c>
      <c r="BR19" s="222"/>
      <c r="BS19" s="780"/>
      <c r="BT19" s="781"/>
      <c r="BU19" s="781"/>
      <c r="BV19" s="781"/>
      <c r="BW19" s="781"/>
      <c r="BX19" s="781"/>
      <c r="BY19" s="781"/>
      <c r="BZ19" s="781"/>
      <c r="CA19" s="781"/>
      <c r="CB19" s="781"/>
      <c r="CC19" s="781"/>
      <c r="CD19" s="781"/>
      <c r="CE19" s="781"/>
      <c r="CF19" s="781"/>
      <c r="CG19" s="782"/>
      <c r="CH19" s="783"/>
      <c r="CI19" s="784"/>
      <c r="CJ19" s="784"/>
      <c r="CK19" s="784"/>
      <c r="CL19" s="785"/>
      <c r="CM19" s="783"/>
      <c r="CN19" s="784"/>
      <c r="CO19" s="784"/>
      <c r="CP19" s="784"/>
      <c r="CQ19" s="785"/>
      <c r="CR19" s="783"/>
      <c r="CS19" s="784"/>
      <c r="CT19" s="784"/>
      <c r="CU19" s="784"/>
      <c r="CV19" s="785"/>
      <c r="CW19" s="783"/>
      <c r="CX19" s="784"/>
      <c r="CY19" s="784"/>
      <c r="CZ19" s="784"/>
      <c r="DA19" s="785"/>
      <c r="DB19" s="783"/>
      <c r="DC19" s="784"/>
      <c r="DD19" s="784"/>
      <c r="DE19" s="784"/>
      <c r="DF19" s="785"/>
      <c r="DG19" s="783"/>
      <c r="DH19" s="784"/>
      <c r="DI19" s="784"/>
      <c r="DJ19" s="784"/>
      <c r="DK19" s="785"/>
      <c r="DL19" s="783"/>
      <c r="DM19" s="784"/>
      <c r="DN19" s="784"/>
      <c r="DO19" s="784"/>
      <c r="DP19" s="785"/>
      <c r="DQ19" s="783"/>
      <c r="DR19" s="784"/>
      <c r="DS19" s="784"/>
      <c r="DT19" s="784"/>
      <c r="DU19" s="785"/>
      <c r="DV19" s="780"/>
      <c r="DW19" s="781"/>
      <c r="DX19" s="781"/>
      <c r="DY19" s="781"/>
      <c r="DZ19" s="786"/>
      <c r="EA19" s="217"/>
    </row>
    <row r="20" spans="1:131" s="218" customFormat="1" ht="26.25" customHeight="1" x14ac:dyDescent="0.15">
      <c r="A20" s="221">
        <v>14</v>
      </c>
      <c r="B20" s="787"/>
      <c r="C20" s="788"/>
      <c r="D20" s="788"/>
      <c r="E20" s="788"/>
      <c r="F20" s="788"/>
      <c r="G20" s="788"/>
      <c r="H20" s="788"/>
      <c r="I20" s="788"/>
      <c r="J20" s="788"/>
      <c r="K20" s="788"/>
      <c r="L20" s="788"/>
      <c r="M20" s="788"/>
      <c r="N20" s="788"/>
      <c r="O20" s="788"/>
      <c r="P20" s="789"/>
      <c r="Q20" s="790"/>
      <c r="R20" s="791"/>
      <c r="S20" s="791"/>
      <c r="T20" s="791"/>
      <c r="U20" s="791"/>
      <c r="V20" s="791"/>
      <c r="W20" s="791"/>
      <c r="X20" s="791"/>
      <c r="Y20" s="791"/>
      <c r="Z20" s="791"/>
      <c r="AA20" s="791"/>
      <c r="AB20" s="791"/>
      <c r="AC20" s="791"/>
      <c r="AD20" s="791"/>
      <c r="AE20" s="792"/>
      <c r="AF20" s="793"/>
      <c r="AG20" s="794"/>
      <c r="AH20" s="794"/>
      <c r="AI20" s="794"/>
      <c r="AJ20" s="795"/>
      <c r="AK20" s="776"/>
      <c r="AL20" s="777"/>
      <c r="AM20" s="777"/>
      <c r="AN20" s="777"/>
      <c r="AO20" s="777"/>
      <c r="AP20" s="777"/>
      <c r="AQ20" s="777"/>
      <c r="AR20" s="777"/>
      <c r="AS20" s="777"/>
      <c r="AT20" s="777"/>
      <c r="AU20" s="778"/>
      <c r="AV20" s="778"/>
      <c r="AW20" s="778"/>
      <c r="AX20" s="778"/>
      <c r="AY20" s="779"/>
      <c r="AZ20" s="215"/>
      <c r="BA20" s="215"/>
      <c r="BB20" s="215"/>
      <c r="BC20" s="215"/>
      <c r="BD20" s="215"/>
      <c r="BE20" s="216"/>
      <c r="BF20" s="216"/>
      <c r="BG20" s="216"/>
      <c r="BH20" s="216"/>
      <c r="BI20" s="216"/>
      <c r="BJ20" s="216"/>
      <c r="BK20" s="216"/>
      <c r="BL20" s="216"/>
      <c r="BM20" s="216"/>
      <c r="BN20" s="216"/>
      <c r="BO20" s="216"/>
      <c r="BP20" s="216"/>
      <c r="BQ20" s="221">
        <v>14</v>
      </c>
      <c r="BR20" s="222"/>
      <c r="BS20" s="780"/>
      <c r="BT20" s="781"/>
      <c r="BU20" s="781"/>
      <c r="BV20" s="781"/>
      <c r="BW20" s="781"/>
      <c r="BX20" s="781"/>
      <c r="BY20" s="781"/>
      <c r="BZ20" s="781"/>
      <c r="CA20" s="781"/>
      <c r="CB20" s="781"/>
      <c r="CC20" s="781"/>
      <c r="CD20" s="781"/>
      <c r="CE20" s="781"/>
      <c r="CF20" s="781"/>
      <c r="CG20" s="782"/>
      <c r="CH20" s="783"/>
      <c r="CI20" s="784"/>
      <c r="CJ20" s="784"/>
      <c r="CK20" s="784"/>
      <c r="CL20" s="785"/>
      <c r="CM20" s="783"/>
      <c r="CN20" s="784"/>
      <c r="CO20" s="784"/>
      <c r="CP20" s="784"/>
      <c r="CQ20" s="785"/>
      <c r="CR20" s="783"/>
      <c r="CS20" s="784"/>
      <c r="CT20" s="784"/>
      <c r="CU20" s="784"/>
      <c r="CV20" s="785"/>
      <c r="CW20" s="783"/>
      <c r="CX20" s="784"/>
      <c r="CY20" s="784"/>
      <c r="CZ20" s="784"/>
      <c r="DA20" s="785"/>
      <c r="DB20" s="783"/>
      <c r="DC20" s="784"/>
      <c r="DD20" s="784"/>
      <c r="DE20" s="784"/>
      <c r="DF20" s="785"/>
      <c r="DG20" s="783"/>
      <c r="DH20" s="784"/>
      <c r="DI20" s="784"/>
      <c r="DJ20" s="784"/>
      <c r="DK20" s="785"/>
      <c r="DL20" s="783"/>
      <c r="DM20" s="784"/>
      <c r="DN20" s="784"/>
      <c r="DO20" s="784"/>
      <c r="DP20" s="785"/>
      <c r="DQ20" s="783"/>
      <c r="DR20" s="784"/>
      <c r="DS20" s="784"/>
      <c r="DT20" s="784"/>
      <c r="DU20" s="785"/>
      <c r="DV20" s="780"/>
      <c r="DW20" s="781"/>
      <c r="DX20" s="781"/>
      <c r="DY20" s="781"/>
      <c r="DZ20" s="786"/>
      <c r="EA20" s="217"/>
    </row>
    <row r="21" spans="1:131" s="218" customFormat="1" ht="26.25" customHeight="1" thickBot="1" x14ac:dyDescent="0.2">
      <c r="A21" s="221">
        <v>15</v>
      </c>
      <c r="B21" s="787"/>
      <c r="C21" s="788"/>
      <c r="D21" s="788"/>
      <c r="E21" s="788"/>
      <c r="F21" s="788"/>
      <c r="G21" s="788"/>
      <c r="H21" s="788"/>
      <c r="I21" s="788"/>
      <c r="J21" s="788"/>
      <c r="K21" s="788"/>
      <c r="L21" s="788"/>
      <c r="M21" s="788"/>
      <c r="N21" s="788"/>
      <c r="O21" s="788"/>
      <c r="P21" s="789"/>
      <c r="Q21" s="790"/>
      <c r="R21" s="791"/>
      <c r="S21" s="791"/>
      <c r="T21" s="791"/>
      <c r="U21" s="791"/>
      <c r="V21" s="791"/>
      <c r="W21" s="791"/>
      <c r="X21" s="791"/>
      <c r="Y21" s="791"/>
      <c r="Z21" s="791"/>
      <c r="AA21" s="791"/>
      <c r="AB21" s="791"/>
      <c r="AC21" s="791"/>
      <c r="AD21" s="791"/>
      <c r="AE21" s="792"/>
      <c r="AF21" s="793"/>
      <c r="AG21" s="794"/>
      <c r="AH21" s="794"/>
      <c r="AI21" s="794"/>
      <c r="AJ21" s="795"/>
      <c r="AK21" s="776"/>
      <c r="AL21" s="777"/>
      <c r="AM21" s="777"/>
      <c r="AN21" s="777"/>
      <c r="AO21" s="777"/>
      <c r="AP21" s="777"/>
      <c r="AQ21" s="777"/>
      <c r="AR21" s="777"/>
      <c r="AS21" s="777"/>
      <c r="AT21" s="777"/>
      <c r="AU21" s="778"/>
      <c r="AV21" s="778"/>
      <c r="AW21" s="778"/>
      <c r="AX21" s="778"/>
      <c r="AY21" s="779"/>
      <c r="AZ21" s="215"/>
      <c r="BA21" s="215"/>
      <c r="BB21" s="215"/>
      <c r="BC21" s="215"/>
      <c r="BD21" s="215"/>
      <c r="BE21" s="216"/>
      <c r="BF21" s="216"/>
      <c r="BG21" s="216"/>
      <c r="BH21" s="216"/>
      <c r="BI21" s="216"/>
      <c r="BJ21" s="216"/>
      <c r="BK21" s="216"/>
      <c r="BL21" s="216"/>
      <c r="BM21" s="216"/>
      <c r="BN21" s="216"/>
      <c r="BO21" s="216"/>
      <c r="BP21" s="216"/>
      <c r="BQ21" s="221">
        <v>15</v>
      </c>
      <c r="BR21" s="222"/>
      <c r="BS21" s="780"/>
      <c r="BT21" s="781"/>
      <c r="BU21" s="781"/>
      <c r="BV21" s="781"/>
      <c r="BW21" s="781"/>
      <c r="BX21" s="781"/>
      <c r="BY21" s="781"/>
      <c r="BZ21" s="781"/>
      <c r="CA21" s="781"/>
      <c r="CB21" s="781"/>
      <c r="CC21" s="781"/>
      <c r="CD21" s="781"/>
      <c r="CE21" s="781"/>
      <c r="CF21" s="781"/>
      <c r="CG21" s="782"/>
      <c r="CH21" s="783"/>
      <c r="CI21" s="784"/>
      <c r="CJ21" s="784"/>
      <c r="CK21" s="784"/>
      <c r="CL21" s="785"/>
      <c r="CM21" s="783"/>
      <c r="CN21" s="784"/>
      <c r="CO21" s="784"/>
      <c r="CP21" s="784"/>
      <c r="CQ21" s="785"/>
      <c r="CR21" s="783"/>
      <c r="CS21" s="784"/>
      <c r="CT21" s="784"/>
      <c r="CU21" s="784"/>
      <c r="CV21" s="785"/>
      <c r="CW21" s="783"/>
      <c r="CX21" s="784"/>
      <c r="CY21" s="784"/>
      <c r="CZ21" s="784"/>
      <c r="DA21" s="785"/>
      <c r="DB21" s="783"/>
      <c r="DC21" s="784"/>
      <c r="DD21" s="784"/>
      <c r="DE21" s="784"/>
      <c r="DF21" s="785"/>
      <c r="DG21" s="783"/>
      <c r="DH21" s="784"/>
      <c r="DI21" s="784"/>
      <c r="DJ21" s="784"/>
      <c r="DK21" s="785"/>
      <c r="DL21" s="783"/>
      <c r="DM21" s="784"/>
      <c r="DN21" s="784"/>
      <c r="DO21" s="784"/>
      <c r="DP21" s="785"/>
      <c r="DQ21" s="783"/>
      <c r="DR21" s="784"/>
      <c r="DS21" s="784"/>
      <c r="DT21" s="784"/>
      <c r="DU21" s="785"/>
      <c r="DV21" s="780"/>
      <c r="DW21" s="781"/>
      <c r="DX21" s="781"/>
      <c r="DY21" s="781"/>
      <c r="DZ21" s="786"/>
      <c r="EA21" s="217"/>
    </row>
    <row r="22" spans="1:131" s="218" customFormat="1" ht="26.25" customHeight="1" x14ac:dyDescent="0.15">
      <c r="A22" s="221">
        <v>16</v>
      </c>
      <c r="B22" s="787"/>
      <c r="C22" s="788"/>
      <c r="D22" s="788"/>
      <c r="E22" s="788"/>
      <c r="F22" s="788"/>
      <c r="G22" s="788"/>
      <c r="H22" s="788"/>
      <c r="I22" s="788"/>
      <c r="J22" s="788"/>
      <c r="K22" s="788"/>
      <c r="L22" s="788"/>
      <c r="M22" s="788"/>
      <c r="N22" s="788"/>
      <c r="O22" s="788"/>
      <c r="P22" s="789"/>
      <c r="Q22" s="806"/>
      <c r="R22" s="807"/>
      <c r="S22" s="807"/>
      <c r="T22" s="807"/>
      <c r="U22" s="807"/>
      <c r="V22" s="807"/>
      <c r="W22" s="807"/>
      <c r="X22" s="807"/>
      <c r="Y22" s="807"/>
      <c r="Z22" s="807"/>
      <c r="AA22" s="807"/>
      <c r="AB22" s="807"/>
      <c r="AC22" s="807"/>
      <c r="AD22" s="807"/>
      <c r="AE22" s="808"/>
      <c r="AF22" s="793"/>
      <c r="AG22" s="794"/>
      <c r="AH22" s="794"/>
      <c r="AI22" s="794"/>
      <c r="AJ22" s="795"/>
      <c r="AK22" s="809"/>
      <c r="AL22" s="810"/>
      <c r="AM22" s="810"/>
      <c r="AN22" s="810"/>
      <c r="AO22" s="810"/>
      <c r="AP22" s="810"/>
      <c r="AQ22" s="810"/>
      <c r="AR22" s="810"/>
      <c r="AS22" s="810"/>
      <c r="AT22" s="810"/>
      <c r="AU22" s="811"/>
      <c r="AV22" s="811"/>
      <c r="AW22" s="811"/>
      <c r="AX22" s="811"/>
      <c r="AY22" s="812"/>
      <c r="AZ22" s="813" t="s">
        <v>398</v>
      </c>
      <c r="BA22" s="813"/>
      <c r="BB22" s="813"/>
      <c r="BC22" s="813"/>
      <c r="BD22" s="814"/>
      <c r="BE22" s="216"/>
      <c r="BF22" s="216"/>
      <c r="BG22" s="216"/>
      <c r="BH22" s="216"/>
      <c r="BI22" s="216"/>
      <c r="BJ22" s="216"/>
      <c r="BK22" s="216"/>
      <c r="BL22" s="216"/>
      <c r="BM22" s="216"/>
      <c r="BN22" s="216"/>
      <c r="BO22" s="216"/>
      <c r="BP22" s="216"/>
      <c r="BQ22" s="221">
        <v>16</v>
      </c>
      <c r="BR22" s="222"/>
      <c r="BS22" s="780"/>
      <c r="BT22" s="781"/>
      <c r="BU22" s="781"/>
      <c r="BV22" s="781"/>
      <c r="BW22" s="781"/>
      <c r="BX22" s="781"/>
      <c r="BY22" s="781"/>
      <c r="BZ22" s="781"/>
      <c r="CA22" s="781"/>
      <c r="CB22" s="781"/>
      <c r="CC22" s="781"/>
      <c r="CD22" s="781"/>
      <c r="CE22" s="781"/>
      <c r="CF22" s="781"/>
      <c r="CG22" s="782"/>
      <c r="CH22" s="783"/>
      <c r="CI22" s="784"/>
      <c r="CJ22" s="784"/>
      <c r="CK22" s="784"/>
      <c r="CL22" s="785"/>
      <c r="CM22" s="783"/>
      <c r="CN22" s="784"/>
      <c r="CO22" s="784"/>
      <c r="CP22" s="784"/>
      <c r="CQ22" s="785"/>
      <c r="CR22" s="783"/>
      <c r="CS22" s="784"/>
      <c r="CT22" s="784"/>
      <c r="CU22" s="784"/>
      <c r="CV22" s="785"/>
      <c r="CW22" s="783"/>
      <c r="CX22" s="784"/>
      <c r="CY22" s="784"/>
      <c r="CZ22" s="784"/>
      <c r="DA22" s="785"/>
      <c r="DB22" s="783"/>
      <c r="DC22" s="784"/>
      <c r="DD22" s="784"/>
      <c r="DE22" s="784"/>
      <c r="DF22" s="785"/>
      <c r="DG22" s="783"/>
      <c r="DH22" s="784"/>
      <c r="DI22" s="784"/>
      <c r="DJ22" s="784"/>
      <c r="DK22" s="785"/>
      <c r="DL22" s="783"/>
      <c r="DM22" s="784"/>
      <c r="DN22" s="784"/>
      <c r="DO22" s="784"/>
      <c r="DP22" s="785"/>
      <c r="DQ22" s="783"/>
      <c r="DR22" s="784"/>
      <c r="DS22" s="784"/>
      <c r="DT22" s="784"/>
      <c r="DU22" s="785"/>
      <c r="DV22" s="780"/>
      <c r="DW22" s="781"/>
      <c r="DX22" s="781"/>
      <c r="DY22" s="781"/>
      <c r="DZ22" s="786"/>
      <c r="EA22" s="217"/>
    </row>
    <row r="23" spans="1:131" s="218" customFormat="1" ht="26.25" customHeight="1" thickBot="1" x14ac:dyDescent="0.2">
      <c r="A23" s="223" t="s">
        <v>399</v>
      </c>
      <c r="B23" s="796" t="s">
        <v>400</v>
      </c>
      <c r="C23" s="797"/>
      <c r="D23" s="797"/>
      <c r="E23" s="797"/>
      <c r="F23" s="797"/>
      <c r="G23" s="797"/>
      <c r="H23" s="797"/>
      <c r="I23" s="797"/>
      <c r="J23" s="797"/>
      <c r="K23" s="797"/>
      <c r="L23" s="797"/>
      <c r="M23" s="797"/>
      <c r="N23" s="797"/>
      <c r="O23" s="797"/>
      <c r="P23" s="798"/>
      <c r="Q23" s="799"/>
      <c r="R23" s="800"/>
      <c r="S23" s="800"/>
      <c r="T23" s="800"/>
      <c r="U23" s="800"/>
      <c r="V23" s="800"/>
      <c r="W23" s="800"/>
      <c r="X23" s="800"/>
      <c r="Y23" s="800"/>
      <c r="Z23" s="800"/>
      <c r="AA23" s="800"/>
      <c r="AB23" s="800"/>
      <c r="AC23" s="800"/>
      <c r="AD23" s="800"/>
      <c r="AE23" s="801"/>
      <c r="AF23" s="802">
        <v>477</v>
      </c>
      <c r="AG23" s="800"/>
      <c r="AH23" s="800"/>
      <c r="AI23" s="800"/>
      <c r="AJ23" s="803"/>
      <c r="AK23" s="804"/>
      <c r="AL23" s="805"/>
      <c r="AM23" s="805"/>
      <c r="AN23" s="805"/>
      <c r="AO23" s="805"/>
      <c r="AP23" s="800"/>
      <c r="AQ23" s="800"/>
      <c r="AR23" s="800"/>
      <c r="AS23" s="800"/>
      <c r="AT23" s="800"/>
      <c r="AU23" s="816"/>
      <c r="AV23" s="816"/>
      <c r="AW23" s="816"/>
      <c r="AX23" s="816"/>
      <c r="AY23" s="817"/>
      <c r="AZ23" s="818" t="s">
        <v>129</v>
      </c>
      <c r="BA23" s="819"/>
      <c r="BB23" s="819"/>
      <c r="BC23" s="819"/>
      <c r="BD23" s="820"/>
      <c r="BE23" s="216"/>
      <c r="BF23" s="216"/>
      <c r="BG23" s="216"/>
      <c r="BH23" s="216"/>
      <c r="BI23" s="216"/>
      <c r="BJ23" s="216"/>
      <c r="BK23" s="216"/>
      <c r="BL23" s="216"/>
      <c r="BM23" s="216"/>
      <c r="BN23" s="216"/>
      <c r="BO23" s="216"/>
      <c r="BP23" s="216"/>
      <c r="BQ23" s="221">
        <v>17</v>
      </c>
      <c r="BR23" s="222"/>
      <c r="BS23" s="780"/>
      <c r="BT23" s="781"/>
      <c r="BU23" s="781"/>
      <c r="BV23" s="781"/>
      <c r="BW23" s="781"/>
      <c r="BX23" s="781"/>
      <c r="BY23" s="781"/>
      <c r="BZ23" s="781"/>
      <c r="CA23" s="781"/>
      <c r="CB23" s="781"/>
      <c r="CC23" s="781"/>
      <c r="CD23" s="781"/>
      <c r="CE23" s="781"/>
      <c r="CF23" s="781"/>
      <c r="CG23" s="782"/>
      <c r="CH23" s="783"/>
      <c r="CI23" s="784"/>
      <c r="CJ23" s="784"/>
      <c r="CK23" s="784"/>
      <c r="CL23" s="785"/>
      <c r="CM23" s="783"/>
      <c r="CN23" s="784"/>
      <c r="CO23" s="784"/>
      <c r="CP23" s="784"/>
      <c r="CQ23" s="785"/>
      <c r="CR23" s="783"/>
      <c r="CS23" s="784"/>
      <c r="CT23" s="784"/>
      <c r="CU23" s="784"/>
      <c r="CV23" s="785"/>
      <c r="CW23" s="783"/>
      <c r="CX23" s="784"/>
      <c r="CY23" s="784"/>
      <c r="CZ23" s="784"/>
      <c r="DA23" s="785"/>
      <c r="DB23" s="783"/>
      <c r="DC23" s="784"/>
      <c r="DD23" s="784"/>
      <c r="DE23" s="784"/>
      <c r="DF23" s="785"/>
      <c r="DG23" s="783"/>
      <c r="DH23" s="784"/>
      <c r="DI23" s="784"/>
      <c r="DJ23" s="784"/>
      <c r="DK23" s="785"/>
      <c r="DL23" s="783"/>
      <c r="DM23" s="784"/>
      <c r="DN23" s="784"/>
      <c r="DO23" s="784"/>
      <c r="DP23" s="785"/>
      <c r="DQ23" s="783"/>
      <c r="DR23" s="784"/>
      <c r="DS23" s="784"/>
      <c r="DT23" s="784"/>
      <c r="DU23" s="785"/>
      <c r="DV23" s="780"/>
      <c r="DW23" s="781"/>
      <c r="DX23" s="781"/>
      <c r="DY23" s="781"/>
      <c r="DZ23" s="786"/>
      <c r="EA23" s="217"/>
    </row>
    <row r="24" spans="1:131" s="218" customFormat="1" ht="26.25" customHeight="1" x14ac:dyDescent="0.15">
      <c r="A24" s="815" t="s">
        <v>401</v>
      </c>
      <c r="B24" s="815"/>
      <c r="C24" s="815"/>
      <c r="D24" s="815"/>
      <c r="E24" s="815"/>
      <c r="F24" s="815"/>
      <c r="G24" s="815"/>
      <c r="H24" s="815"/>
      <c r="I24" s="815"/>
      <c r="J24" s="815"/>
      <c r="K24" s="815"/>
      <c r="L24" s="815"/>
      <c r="M24" s="815"/>
      <c r="N24" s="815"/>
      <c r="O24" s="815"/>
      <c r="P24" s="815"/>
      <c r="Q24" s="815"/>
      <c r="R24" s="815"/>
      <c r="S24" s="815"/>
      <c r="T24" s="815"/>
      <c r="U24" s="815"/>
      <c r="V24" s="815"/>
      <c r="W24" s="815"/>
      <c r="X24" s="815"/>
      <c r="Y24" s="815"/>
      <c r="Z24" s="815"/>
      <c r="AA24" s="815"/>
      <c r="AB24" s="815"/>
      <c r="AC24" s="815"/>
      <c r="AD24" s="815"/>
      <c r="AE24" s="815"/>
      <c r="AF24" s="815"/>
      <c r="AG24" s="815"/>
      <c r="AH24" s="815"/>
      <c r="AI24" s="815"/>
      <c r="AJ24" s="815"/>
      <c r="AK24" s="815"/>
      <c r="AL24" s="815"/>
      <c r="AM24" s="815"/>
      <c r="AN24" s="815"/>
      <c r="AO24" s="815"/>
      <c r="AP24" s="815"/>
      <c r="AQ24" s="815"/>
      <c r="AR24" s="815"/>
      <c r="AS24" s="815"/>
      <c r="AT24" s="815"/>
      <c r="AU24" s="815"/>
      <c r="AV24" s="815"/>
      <c r="AW24" s="815"/>
      <c r="AX24" s="815"/>
      <c r="AY24" s="815"/>
      <c r="AZ24" s="215"/>
      <c r="BA24" s="215"/>
      <c r="BB24" s="215"/>
      <c r="BC24" s="215"/>
      <c r="BD24" s="215"/>
      <c r="BE24" s="216"/>
      <c r="BF24" s="216"/>
      <c r="BG24" s="216"/>
      <c r="BH24" s="216"/>
      <c r="BI24" s="216"/>
      <c r="BJ24" s="216"/>
      <c r="BK24" s="216"/>
      <c r="BL24" s="216"/>
      <c r="BM24" s="216"/>
      <c r="BN24" s="216"/>
      <c r="BO24" s="216"/>
      <c r="BP24" s="216"/>
      <c r="BQ24" s="221">
        <v>18</v>
      </c>
      <c r="BR24" s="222"/>
      <c r="BS24" s="780"/>
      <c r="BT24" s="781"/>
      <c r="BU24" s="781"/>
      <c r="BV24" s="781"/>
      <c r="BW24" s="781"/>
      <c r="BX24" s="781"/>
      <c r="BY24" s="781"/>
      <c r="BZ24" s="781"/>
      <c r="CA24" s="781"/>
      <c r="CB24" s="781"/>
      <c r="CC24" s="781"/>
      <c r="CD24" s="781"/>
      <c r="CE24" s="781"/>
      <c r="CF24" s="781"/>
      <c r="CG24" s="782"/>
      <c r="CH24" s="783"/>
      <c r="CI24" s="784"/>
      <c r="CJ24" s="784"/>
      <c r="CK24" s="784"/>
      <c r="CL24" s="785"/>
      <c r="CM24" s="783"/>
      <c r="CN24" s="784"/>
      <c r="CO24" s="784"/>
      <c r="CP24" s="784"/>
      <c r="CQ24" s="785"/>
      <c r="CR24" s="783"/>
      <c r="CS24" s="784"/>
      <c r="CT24" s="784"/>
      <c r="CU24" s="784"/>
      <c r="CV24" s="785"/>
      <c r="CW24" s="783"/>
      <c r="CX24" s="784"/>
      <c r="CY24" s="784"/>
      <c r="CZ24" s="784"/>
      <c r="DA24" s="785"/>
      <c r="DB24" s="783"/>
      <c r="DC24" s="784"/>
      <c r="DD24" s="784"/>
      <c r="DE24" s="784"/>
      <c r="DF24" s="785"/>
      <c r="DG24" s="783"/>
      <c r="DH24" s="784"/>
      <c r="DI24" s="784"/>
      <c r="DJ24" s="784"/>
      <c r="DK24" s="785"/>
      <c r="DL24" s="783"/>
      <c r="DM24" s="784"/>
      <c r="DN24" s="784"/>
      <c r="DO24" s="784"/>
      <c r="DP24" s="785"/>
      <c r="DQ24" s="783"/>
      <c r="DR24" s="784"/>
      <c r="DS24" s="784"/>
      <c r="DT24" s="784"/>
      <c r="DU24" s="785"/>
      <c r="DV24" s="780"/>
      <c r="DW24" s="781"/>
      <c r="DX24" s="781"/>
      <c r="DY24" s="781"/>
      <c r="DZ24" s="786"/>
      <c r="EA24" s="217"/>
    </row>
    <row r="25" spans="1:131" ht="26.25" customHeight="1" thickBot="1" x14ac:dyDescent="0.2">
      <c r="A25" s="732" t="s">
        <v>402</v>
      </c>
      <c r="B25" s="732"/>
      <c r="C25" s="732"/>
      <c r="D25" s="732"/>
      <c r="E25" s="732"/>
      <c r="F25" s="732"/>
      <c r="G25" s="732"/>
      <c r="H25" s="732"/>
      <c r="I25" s="732"/>
      <c r="J25" s="732"/>
      <c r="K25" s="732"/>
      <c r="L25" s="732"/>
      <c r="M25" s="732"/>
      <c r="N25" s="732"/>
      <c r="O25" s="732"/>
      <c r="P25" s="732"/>
      <c r="Q25" s="732"/>
      <c r="R25" s="732"/>
      <c r="S25" s="732"/>
      <c r="T25" s="732"/>
      <c r="U25" s="732"/>
      <c r="V25" s="732"/>
      <c r="W25" s="732"/>
      <c r="X25" s="732"/>
      <c r="Y25" s="732"/>
      <c r="Z25" s="732"/>
      <c r="AA25" s="732"/>
      <c r="AB25" s="732"/>
      <c r="AC25" s="732"/>
      <c r="AD25" s="732"/>
      <c r="AE25" s="732"/>
      <c r="AF25" s="732"/>
      <c r="AG25" s="732"/>
      <c r="AH25" s="732"/>
      <c r="AI25" s="732"/>
      <c r="AJ25" s="732"/>
      <c r="AK25" s="732"/>
      <c r="AL25" s="732"/>
      <c r="AM25" s="732"/>
      <c r="AN25" s="732"/>
      <c r="AO25" s="732"/>
      <c r="AP25" s="732"/>
      <c r="AQ25" s="732"/>
      <c r="AR25" s="732"/>
      <c r="AS25" s="732"/>
      <c r="AT25" s="732"/>
      <c r="AU25" s="732"/>
      <c r="AV25" s="732"/>
      <c r="AW25" s="732"/>
      <c r="AX25" s="732"/>
      <c r="AY25" s="732"/>
      <c r="AZ25" s="732"/>
      <c r="BA25" s="732"/>
      <c r="BB25" s="732"/>
      <c r="BC25" s="732"/>
      <c r="BD25" s="732"/>
      <c r="BE25" s="732"/>
      <c r="BF25" s="732"/>
      <c r="BG25" s="732"/>
      <c r="BH25" s="732"/>
      <c r="BI25" s="732"/>
      <c r="BJ25" s="215"/>
      <c r="BK25" s="215"/>
      <c r="BL25" s="215"/>
      <c r="BM25" s="215"/>
      <c r="BN25" s="215"/>
      <c r="BO25" s="224"/>
      <c r="BP25" s="224"/>
      <c r="BQ25" s="221">
        <v>19</v>
      </c>
      <c r="BR25" s="222"/>
      <c r="BS25" s="780"/>
      <c r="BT25" s="781"/>
      <c r="BU25" s="781"/>
      <c r="BV25" s="781"/>
      <c r="BW25" s="781"/>
      <c r="BX25" s="781"/>
      <c r="BY25" s="781"/>
      <c r="BZ25" s="781"/>
      <c r="CA25" s="781"/>
      <c r="CB25" s="781"/>
      <c r="CC25" s="781"/>
      <c r="CD25" s="781"/>
      <c r="CE25" s="781"/>
      <c r="CF25" s="781"/>
      <c r="CG25" s="782"/>
      <c r="CH25" s="783"/>
      <c r="CI25" s="784"/>
      <c r="CJ25" s="784"/>
      <c r="CK25" s="784"/>
      <c r="CL25" s="785"/>
      <c r="CM25" s="783"/>
      <c r="CN25" s="784"/>
      <c r="CO25" s="784"/>
      <c r="CP25" s="784"/>
      <c r="CQ25" s="785"/>
      <c r="CR25" s="783"/>
      <c r="CS25" s="784"/>
      <c r="CT25" s="784"/>
      <c r="CU25" s="784"/>
      <c r="CV25" s="785"/>
      <c r="CW25" s="783"/>
      <c r="CX25" s="784"/>
      <c r="CY25" s="784"/>
      <c r="CZ25" s="784"/>
      <c r="DA25" s="785"/>
      <c r="DB25" s="783"/>
      <c r="DC25" s="784"/>
      <c r="DD25" s="784"/>
      <c r="DE25" s="784"/>
      <c r="DF25" s="785"/>
      <c r="DG25" s="783"/>
      <c r="DH25" s="784"/>
      <c r="DI25" s="784"/>
      <c r="DJ25" s="784"/>
      <c r="DK25" s="785"/>
      <c r="DL25" s="783"/>
      <c r="DM25" s="784"/>
      <c r="DN25" s="784"/>
      <c r="DO25" s="784"/>
      <c r="DP25" s="785"/>
      <c r="DQ25" s="783"/>
      <c r="DR25" s="784"/>
      <c r="DS25" s="784"/>
      <c r="DT25" s="784"/>
      <c r="DU25" s="785"/>
      <c r="DV25" s="780"/>
      <c r="DW25" s="781"/>
      <c r="DX25" s="781"/>
      <c r="DY25" s="781"/>
      <c r="DZ25" s="786"/>
      <c r="EA25" s="213"/>
    </row>
    <row r="26" spans="1:131" ht="26.25" customHeight="1" x14ac:dyDescent="0.15">
      <c r="A26" s="734" t="s">
        <v>378</v>
      </c>
      <c r="B26" s="735"/>
      <c r="C26" s="735"/>
      <c r="D26" s="735"/>
      <c r="E26" s="735"/>
      <c r="F26" s="735"/>
      <c r="G26" s="735"/>
      <c r="H26" s="735"/>
      <c r="I26" s="735"/>
      <c r="J26" s="735"/>
      <c r="K26" s="735"/>
      <c r="L26" s="735"/>
      <c r="M26" s="735"/>
      <c r="N26" s="735"/>
      <c r="O26" s="735"/>
      <c r="P26" s="736"/>
      <c r="Q26" s="740" t="s">
        <v>403</v>
      </c>
      <c r="R26" s="741"/>
      <c r="S26" s="741"/>
      <c r="T26" s="741"/>
      <c r="U26" s="742"/>
      <c r="V26" s="740" t="s">
        <v>404</v>
      </c>
      <c r="W26" s="741"/>
      <c r="X26" s="741"/>
      <c r="Y26" s="741"/>
      <c r="Z26" s="742"/>
      <c r="AA26" s="740" t="s">
        <v>405</v>
      </c>
      <c r="AB26" s="741"/>
      <c r="AC26" s="741"/>
      <c r="AD26" s="741"/>
      <c r="AE26" s="741"/>
      <c r="AF26" s="821" t="s">
        <v>406</v>
      </c>
      <c r="AG26" s="822"/>
      <c r="AH26" s="822"/>
      <c r="AI26" s="822"/>
      <c r="AJ26" s="823"/>
      <c r="AK26" s="741" t="s">
        <v>407</v>
      </c>
      <c r="AL26" s="741"/>
      <c r="AM26" s="741"/>
      <c r="AN26" s="741"/>
      <c r="AO26" s="742"/>
      <c r="AP26" s="740" t="s">
        <v>408</v>
      </c>
      <c r="AQ26" s="741"/>
      <c r="AR26" s="741"/>
      <c r="AS26" s="741"/>
      <c r="AT26" s="742"/>
      <c r="AU26" s="740" t="s">
        <v>409</v>
      </c>
      <c r="AV26" s="741"/>
      <c r="AW26" s="741"/>
      <c r="AX26" s="741"/>
      <c r="AY26" s="742"/>
      <c r="AZ26" s="740" t="s">
        <v>410</v>
      </c>
      <c r="BA26" s="741"/>
      <c r="BB26" s="741"/>
      <c r="BC26" s="741"/>
      <c r="BD26" s="742"/>
      <c r="BE26" s="740" t="s">
        <v>385</v>
      </c>
      <c r="BF26" s="741"/>
      <c r="BG26" s="741"/>
      <c r="BH26" s="741"/>
      <c r="BI26" s="747"/>
      <c r="BJ26" s="215"/>
      <c r="BK26" s="215"/>
      <c r="BL26" s="215"/>
      <c r="BM26" s="215"/>
      <c r="BN26" s="215"/>
      <c r="BO26" s="224"/>
      <c r="BP26" s="224"/>
      <c r="BQ26" s="221">
        <v>20</v>
      </c>
      <c r="BR26" s="222"/>
      <c r="BS26" s="780"/>
      <c r="BT26" s="781"/>
      <c r="BU26" s="781"/>
      <c r="BV26" s="781"/>
      <c r="BW26" s="781"/>
      <c r="BX26" s="781"/>
      <c r="BY26" s="781"/>
      <c r="BZ26" s="781"/>
      <c r="CA26" s="781"/>
      <c r="CB26" s="781"/>
      <c r="CC26" s="781"/>
      <c r="CD26" s="781"/>
      <c r="CE26" s="781"/>
      <c r="CF26" s="781"/>
      <c r="CG26" s="782"/>
      <c r="CH26" s="783"/>
      <c r="CI26" s="784"/>
      <c r="CJ26" s="784"/>
      <c r="CK26" s="784"/>
      <c r="CL26" s="785"/>
      <c r="CM26" s="783"/>
      <c r="CN26" s="784"/>
      <c r="CO26" s="784"/>
      <c r="CP26" s="784"/>
      <c r="CQ26" s="785"/>
      <c r="CR26" s="783"/>
      <c r="CS26" s="784"/>
      <c r="CT26" s="784"/>
      <c r="CU26" s="784"/>
      <c r="CV26" s="785"/>
      <c r="CW26" s="783"/>
      <c r="CX26" s="784"/>
      <c r="CY26" s="784"/>
      <c r="CZ26" s="784"/>
      <c r="DA26" s="785"/>
      <c r="DB26" s="783"/>
      <c r="DC26" s="784"/>
      <c r="DD26" s="784"/>
      <c r="DE26" s="784"/>
      <c r="DF26" s="785"/>
      <c r="DG26" s="783"/>
      <c r="DH26" s="784"/>
      <c r="DI26" s="784"/>
      <c r="DJ26" s="784"/>
      <c r="DK26" s="785"/>
      <c r="DL26" s="783"/>
      <c r="DM26" s="784"/>
      <c r="DN26" s="784"/>
      <c r="DO26" s="784"/>
      <c r="DP26" s="785"/>
      <c r="DQ26" s="783"/>
      <c r="DR26" s="784"/>
      <c r="DS26" s="784"/>
      <c r="DT26" s="784"/>
      <c r="DU26" s="785"/>
      <c r="DV26" s="780"/>
      <c r="DW26" s="781"/>
      <c r="DX26" s="781"/>
      <c r="DY26" s="781"/>
      <c r="DZ26" s="786"/>
      <c r="EA26" s="213"/>
    </row>
    <row r="27" spans="1:131" ht="26.25" customHeight="1" thickBot="1" x14ac:dyDescent="0.2">
      <c r="A27" s="737"/>
      <c r="B27" s="738"/>
      <c r="C27" s="738"/>
      <c r="D27" s="738"/>
      <c r="E27" s="738"/>
      <c r="F27" s="738"/>
      <c r="G27" s="738"/>
      <c r="H27" s="738"/>
      <c r="I27" s="738"/>
      <c r="J27" s="738"/>
      <c r="K27" s="738"/>
      <c r="L27" s="738"/>
      <c r="M27" s="738"/>
      <c r="N27" s="738"/>
      <c r="O27" s="738"/>
      <c r="P27" s="739"/>
      <c r="Q27" s="743"/>
      <c r="R27" s="744"/>
      <c r="S27" s="744"/>
      <c r="T27" s="744"/>
      <c r="U27" s="745"/>
      <c r="V27" s="743"/>
      <c r="W27" s="744"/>
      <c r="X27" s="744"/>
      <c r="Y27" s="744"/>
      <c r="Z27" s="745"/>
      <c r="AA27" s="743"/>
      <c r="AB27" s="744"/>
      <c r="AC27" s="744"/>
      <c r="AD27" s="744"/>
      <c r="AE27" s="744"/>
      <c r="AF27" s="824"/>
      <c r="AG27" s="825"/>
      <c r="AH27" s="825"/>
      <c r="AI27" s="825"/>
      <c r="AJ27" s="826"/>
      <c r="AK27" s="744"/>
      <c r="AL27" s="744"/>
      <c r="AM27" s="744"/>
      <c r="AN27" s="744"/>
      <c r="AO27" s="745"/>
      <c r="AP27" s="743"/>
      <c r="AQ27" s="744"/>
      <c r="AR27" s="744"/>
      <c r="AS27" s="744"/>
      <c r="AT27" s="745"/>
      <c r="AU27" s="743"/>
      <c r="AV27" s="744"/>
      <c r="AW27" s="744"/>
      <c r="AX27" s="744"/>
      <c r="AY27" s="745"/>
      <c r="AZ27" s="743"/>
      <c r="BA27" s="744"/>
      <c r="BB27" s="744"/>
      <c r="BC27" s="744"/>
      <c r="BD27" s="745"/>
      <c r="BE27" s="743"/>
      <c r="BF27" s="744"/>
      <c r="BG27" s="744"/>
      <c r="BH27" s="744"/>
      <c r="BI27" s="749"/>
      <c r="BJ27" s="215"/>
      <c r="BK27" s="215"/>
      <c r="BL27" s="215"/>
      <c r="BM27" s="215"/>
      <c r="BN27" s="215"/>
      <c r="BO27" s="224"/>
      <c r="BP27" s="224"/>
      <c r="BQ27" s="221">
        <v>21</v>
      </c>
      <c r="BR27" s="222"/>
      <c r="BS27" s="780"/>
      <c r="BT27" s="781"/>
      <c r="BU27" s="781"/>
      <c r="BV27" s="781"/>
      <c r="BW27" s="781"/>
      <c r="BX27" s="781"/>
      <c r="BY27" s="781"/>
      <c r="BZ27" s="781"/>
      <c r="CA27" s="781"/>
      <c r="CB27" s="781"/>
      <c r="CC27" s="781"/>
      <c r="CD27" s="781"/>
      <c r="CE27" s="781"/>
      <c r="CF27" s="781"/>
      <c r="CG27" s="782"/>
      <c r="CH27" s="783"/>
      <c r="CI27" s="784"/>
      <c r="CJ27" s="784"/>
      <c r="CK27" s="784"/>
      <c r="CL27" s="785"/>
      <c r="CM27" s="783"/>
      <c r="CN27" s="784"/>
      <c r="CO27" s="784"/>
      <c r="CP27" s="784"/>
      <c r="CQ27" s="785"/>
      <c r="CR27" s="783"/>
      <c r="CS27" s="784"/>
      <c r="CT27" s="784"/>
      <c r="CU27" s="784"/>
      <c r="CV27" s="785"/>
      <c r="CW27" s="783"/>
      <c r="CX27" s="784"/>
      <c r="CY27" s="784"/>
      <c r="CZ27" s="784"/>
      <c r="DA27" s="785"/>
      <c r="DB27" s="783"/>
      <c r="DC27" s="784"/>
      <c r="DD27" s="784"/>
      <c r="DE27" s="784"/>
      <c r="DF27" s="785"/>
      <c r="DG27" s="783"/>
      <c r="DH27" s="784"/>
      <c r="DI27" s="784"/>
      <c r="DJ27" s="784"/>
      <c r="DK27" s="785"/>
      <c r="DL27" s="783"/>
      <c r="DM27" s="784"/>
      <c r="DN27" s="784"/>
      <c r="DO27" s="784"/>
      <c r="DP27" s="785"/>
      <c r="DQ27" s="783"/>
      <c r="DR27" s="784"/>
      <c r="DS27" s="784"/>
      <c r="DT27" s="784"/>
      <c r="DU27" s="785"/>
      <c r="DV27" s="780"/>
      <c r="DW27" s="781"/>
      <c r="DX27" s="781"/>
      <c r="DY27" s="781"/>
      <c r="DZ27" s="786"/>
      <c r="EA27" s="213"/>
    </row>
    <row r="28" spans="1:131" ht="26.25" customHeight="1" thickTop="1" x14ac:dyDescent="0.15">
      <c r="A28" s="225">
        <v>1</v>
      </c>
      <c r="B28" s="756" t="s">
        <v>411</v>
      </c>
      <c r="C28" s="757"/>
      <c r="D28" s="757"/>
      <c r="E28" s="757"/>
      <c r="F28" s="757"/>
      <c r="G28" s="757"/>
      <c r="H28" s="757"/>
      <c r="I28" s="757"/>
      <c r="J28" s="757"/>
      <c r="K28" s="757"/>
      <c r="L28" s="757"/>
      <c r="M28" s="757"/>
      <c r="N28" s="757"/>
      <c r="O28" s="757"/>
      <c r="P28" s="758"/>
      <c r="Q28" s="829">
        <v>1688</v>
      </c>
      <c r="R28" s="830"/>
      <c r="S28" s="830"/>
      <c r="T28" s="830"/>
      <c r="U28" s="830"/>
      <c r="V28" s="830">
        <v>1573</v>
      </c>
      <c r="W28" s="830"/>
      <c r="X28" s="830"/>
      <c r="Y28" s="830"/>
      <c r="Z28" s="830"/>
      <c r="AA28" s="830">
        <f t="shared" ref="AA28:AA34" si="1">Q28-V28</f>
        <v>115</v>
      </c>
      <c r="AB28" s="830"/>
      <c r="AC28" s="830"/>
      <c r="AD28" s="830"/>
      <c r="AE28" s="831"/>
      <c r="AF28" s="832">
        <v>138</v>
      </c>
      <c r="AG28" s="830"/>
      <c r="AH28" s="830"/>
      <c r="AI28" s="830"/>
      <c r="AJ28" s="833"/>
      <c r="AK28" s="834">
        <v>107</v>
      </c>
      <c r="AL28" s="835"/>
      <c r="AM28" s="835"/>
      <c r="AN28" s="835"/>
      <c r="AO28" s="835"/>
      <c r="AP28" s="835"/>
      <c r="AQ28" s="835"/>
      <c r="AR28" s="835"/>
      <c r="AS28" s="835"/>
      <c r="AT28" s="835"/>
      <c r="AU28" s="835"/>
      <c r="AV28" s="835"/>
      <c r="AW28" s="835"/>
      <c r="AX28" s="835"/>
      <c r="AY28" s="835"/>
      <c r="AZ28" s="836"/>
      <c r="BA28" s="836"/>
      <c r="BB28" s="836"/>
      <c r="BC28" s="836"/>
      <c r="BD28" s="836"/>
      <c r="BE28" s="827"/>
      <c r="BF28" s="827"/>
      <c r="BG28" s="827"/>
      <c r="BH28" s="827"/>
      <c r="BI28" s="828"/>
      <c r="BJ28" s="215"/>
      <c r="BK28" s="215"/>
      <c r="BL28" s="215"/>
      <c r="BM28" s="215"/>
      <c r="BN28" s="215"/>
      <c r="BO28" s="224"/>
      <c r="BP28" s="224"/>
      <c r="BQ28" s="221">
        <v>22</v>
      </c>
      <c r="BR28" s="222"/>
      <c r="BS28" s="780"/>
      <c r="BT28" s="781"/>
      <c r="BU28" s="781"/>
      <c r="BV28" s="781"/>
      <c r="BW28" s="781"/>
      <c r="BX28" s="781"/>
      <c r="BY28" s="781"/>
      <c r="BZ28" s="781"/>
      <c r="CA28" s="781"/>
      <c r="CB28" s="781"/>
      <c r="CC28" s="781"/>
      <c r="CD28" s="781"/>
      <c r="CE28" s="781"/>
      <c r="CF28" s="781"/>
      <c r="CG28" s="782"/>
      <c r="CH28" s="783"/>
      <c r="CI28" s="784"/>
      <c r="CJ28" s="784"/>
      <c r="CK28" s="784"/>
      <c r="CL28" s="785"/>
      <c r="CM28" s="783"/>
      <c r="CN28" s="784"/>
      <c r="CO28" s="784"/>
      <c r="CP28" s="784"/>
      <c r="CQ28" s="785"/>
      <c r="CR28" s="783"/>
      <c r="CS28" s="784"/>
      <c r="CT28" s="784"/>
      <c r="CU28" s="784"/>
      <c r="CV28" s="785"/>
      <c r="CW28" s="783"/>
      <c r="CX28" s="784"/>
      <c r="CY28" s="784"/>
      <c r="CZ28" s="784"/>
      <c r="DA28" s="785"/>
      <c r="DB28" s="783"/>
      <c r="DC28" s="784"/>
      <c r="DD28" s="784"/>
      <c r="DE28" s="784"/>
      <c r="DF28" s="785"/>
      <c r="DG28" s="783"/>
      <c r="DH28" s="784"/>
      <c r="DI28" s="784"/>
      <c r="DJ28" s="784"/>
      <c r="DK28" s="785"/>
      <c r="DL28" s="783"/>
      <c r="DM28" s="784"/>
      <c r="DN28" s="784"/>
      <c r="DO28" s="784"/>
      <c r="DP28" s="785"/>
      <c r="DQ28" s="783"/>
      <c r="DR28" s="784"/>
      <c r="DS28" s="784"/>
      <c r="DT28" s="784"/>
      <c r="DU28" s="785"/>
      <c r="DV28" s="780"/>
      <c r="DW28" s="781"/>
      <c r="DX28" s="781"/>
      <c r="DY28" s="781"/>
      <c r="DZ28" s="786"/>
      <c r="EA28" s="213"/>
    </row>
    <row r="29" spans="1:131" ht="26.25" customHeight="1" x14ac:dyDescent="0.15">
      <c r="A29" s="225">
        <v>2</v>
      </c>
      <c r="B29" s="787" t="s">
        <v>412</v>
      </c>
      <c r="C29" s="788"/>
      <c r="D29" s="788"/>
      <c r="E29" s="788"/>
      <c r="F29" s="788"/>
      <c r="G29" s="788"/>
      <c r="H29" s="788"/>
      <c r="I29" s="788"/>
      <c r="J29" s="788"/>
      <c r="K29" s="788"/>
      <c r="L29" s="788"/>
      <c r="M29" s="788"/>
      <c r="N29" s="788"/>
      <c r="O29" s="788"/>
      <c r="P29" s="789"/>
      <c r="Q29" s="790">
        <v>1136</v>
      </c>
      <c r="R29" s="791"/>
      <c r="S29" s="791"/>
      <c r="T29" s="791"/>
      <c r="U29" s="791"/>
      <c r="V29" s="791">
        <v>1080</v>
      </c>
      <c r="W29" s="791"/>
      <c r="X29" s="791"/>
      <c r="Y29" s="791"/>
      <c r="Z29" s="791"/>
      <c r="AA29" s="791">
        <f t="shared" si="1"/>
        <v>56</v>
      </c>
      <c r="AB29" s="791"/>
      <c r="AC29" s="791"/>
      <c r="AD29" s="791"/>
      <c r="AE29" s="792"/>
      <c r="AF29" s="793">
        <v>56</v>
      </c>
      <c r="AG29" s="794"/>
      <c r="AH29" s="794"/>
      <c r="AI29" s="794"/>
      <c r="AJ29" s="795"/>
      <c r="AK29" s="841">
        <v>163</v>
      </c>
      <c r="AL29" s="837"/>
      <c r="AM29" s="837"/>
      <c r="AN29" s="837"/>
      <c r="AO29" s="837"/>
      <c r="AP29" s="837"/>
      <c r="AQ29" s="837"/>
      <c r="AR29" s="837"/>
      <c r="AS29" s="837"/>
      <c r="AT29" s="837"/>
      <c r="AU29" s="837"/>
      <c r="AV29" s="837"/>
      <c r="AW29" s="837"/>
      <c r="AX29" s="837"/>
      <c r="AY29" s="837"/>
      <c r="AZ29" s="838"/>
      <c r="BA29" s="838"/>
      <c r="BB29" s="838"/>
      <c r="BC29" s="838"/>
      <c r="BD29" s="838"/>
      <c r="BE29" s="839"/>
      <c r="BF29" s="839"/>
      <c r="BG29" s="839"/>
      <c r="BH29" s="839"/>
      <c r="BI29" s="840"/>
      <c r="BJ29" s="215"/>
      <c r="BK29" s="215"/>
      <c r="BL29" s="215"/>
      <c r="BM29" s="215"/>
      <c r="BN29" s="215"/>
      <c r="BO29" s="224"/>
      <c r="BP29" s="224"/>
      <c r="BQ29" s="221">
        <v>23</v>
      </c>
      <c r="BR29" s="222"/>
      <c r="BS29" s="780"/>
      <c r="BT29" s="781"/>
      <c r="BU29" s="781"/>
      <c r="BV29" s="781"/>
      <c r="BW29" s="781"/>
      <c r="BX29" s="781"/>
      <c r="BY29" s="781"/>
      <c r="BZ29" s="781"/>
      <c r="CA29" s="781"/>
      <c r="CB29" s="781"/>
      <c r="CC29" s="781"/>
      <c r="CD29" s="781"/>
      <c r="CE29" s="781"/>
      <c r="CF29" s="781"/>
      <c r="CG29" s="782"/>
      <c r="CH29" s="783"/>
      <c r="CI29" s="784"/>
      <c r="CJ29" s="784"/>
      <c r="CK29" s="784"/>
      <c r="CL29" s="785"/>
      <c r="CM29" s="783"/>
      <c r="CN29" s="784"/>
      <c r="CO29" s="784"/>
      <c r="CP29" s="784"/>
      <c r="CQ29" s="785"/>
      <c r="CR29" s="783"/>
      <c r="CS29" s="784"/>
      <c r="CT29" s="784"/>
      <c r="CU29" s="784"/>
      <c r="CV29" s="785"/>
      <c r="CW29" s="783"/>
      <c r="CX29" s="784"/>
      <c r="CY29" s="784"/>
      <c r="CZ29" s="784"/>
      <c r="DA29" s="785"/>
      <c r="DB29" s="783"/>
      <c r="DC29" s="784"/>
      <c r="DD29" s="784"/>
      <c r="DE29" s="784"/>
      <c r="DF29" s="785"/>
      <c r="DG29" s="783"/>
      <c r="DH29" s="784"/>
      <c r="DI29" s="784"/>
      <c r="DJ29" s="784"/>
      <c r="DK29" s="785"/>
      <c r="DL29" s="783"/>
      <c r="DM29" s="784"/>
      <c r="DN29" s="784"/>
      <c r="DO29" s="784"/>
      <c r="DP29" s="785"/>
      <c r="DQ29" s="783"/>
      <c r="DR29" s="784"/>
      <c r="DS29" s="784"/>
      <c r="DT29" s="784"/>
      <c r="DU29" s="785"/>
      <c r="DV29" s="780"/>
      <c r="DW29" s="781"/>
      <c r="DX29" s="781"/>
      <c r="DY29" s="781"/>
      <c r="DZ29" s="786"/>
      <c r="EA29" s="213"/>
    </row>
    <row r="30" spans="1:131" ht="26.25" customHeight="1" x14ac:dyDescent="0.15">
      <c r="A30" s="225">
        <v>3</v>
      </c>
      <c r="B30" s="787" t="s">
        <v>413</v>
      </c>
      <c r="C30" s="788"/>
      <c r="D30" s="788"/>
      <c r="E30" s="788"/>
      <c r="F30" s="788"/>
      <c r="G30" s="788"/>
      <c r="H30" s="788"/>
      <c r="I30" s="788"/>
      <c r="J30" s="788"/>
      <c r="K30" s="788"/>
      <c r="L30" s="788"/>
      <c r="M30" s="788"/>
      <c r="N30" s="788"/>
      <c r="O30" s="788"/>
      <c r="P30" s="789"/>
      <c r="Q30" s="790">
        <v>178</v>
      </c>
      <c r="R30" s="791"/>
      <c r="S30" s="791"/>
      <c r="T30" s="791"/>
      <c r="U30" s="791"/>
      <c r="V30" s="791">
        <v>178</v>
      </c>
      <c r="W30" s="791"/>
      <c r="X30" s="791"/>
      <c r="Y30" s="791"/>
      <c r="Z30" s="791"/>
      <c r="AA30" s="791">
        <f t="shared" si="1"/>
        <v>0</v>
      </c>
      <c r="AB30" s="791"/>
      <c r="AC30" s="791"/>
      <c r="AD30" s="791"/>
      <c r="AE30" s="792"/>
      <c r="AF30" s="793">
        <v>0</v>
      </c>
      <c r="AG30" s="794"/>
      <c r="AH30" s="794"/>
      <c r="AI30" s="794"/>
      <c r="AJ30" s="795"/>
      <c r="AK30" s="841">
        <v>37</v>
      </c>
      <c r="AL30" s="837"/>
      <c r="AM30" s="837"/>
      <c r="AN30" s="837"/>
      <c r="AO30" s="837"/>
      <c r="AP30" s="837"/>
      <c r="AQ30" s="837"/>
      <c r="AR30" s="837"/>
      <c r="AS30" s="837"/>
      <c r="AT30" s="837"/>
      <c r="AU30" s="837"/>
      <c r="AV30" s="837"/>
      <c r="AW30" s="837"/>
      <c r="AX30" s="837"/>
      <c r="AY30" s="837"/>
      <c r="AZ30" s="838"/>
      <c r="BA30" s="838"/>
      <c r="BB30" s="838"/>
      <c r="BC30" s="838"/>
      <c r="BD30" s="838"/>
      <c r="BE30" s="839"/>
      <c r="BF30" s="839"/>
      <c r="BG30" s="839"/>
      <c r="BH30" s="839"/>
      <c r="BI30" s="840"/>
      <c r="BJ30" s="215"/>
      <c r="BK30" s="215"/>
      <c r="BL30" s="215"/>
      <c r="BM30" s="215"/>
      <c r="BN30" s="215"/>
      <c r="BO30" s="224"/>
      <c r="BP30" s="224"/>
      <c r="BQ30" s="221">
        <v>24</v>
      </c>
      <c r="BR30" s="222"/>
      <c r="BS30" s="780"/>
      <c r="BT30" s="781"/>
      <c r="BU30" s="781"/>
      <c r="BV30" s="781"/>
      <c r="BW30" s="781"/>
      <c r="BX30" s="781"/>
      <c r="BY30" s="781"/>
      <c r="BZ30" s="781"/>
      <c r="CA30" s="781"/>
      <c r="CB30" s="781"/>
      <c r="CC30" s="781"/>
      <c r="CD30" s="781"/>
      <c r="CE30" s="781"/>
      <c r="CF30" s="781"/>
      <c r="CG30" s="782"/>
      <c r="CH30" s="783"/>
      <c r="CI30" s="784"/>
      <c r="CJ30" s="784"/>
      <c r="CK30" s="784"/>
      <c r="CL30" s="785"/>
      <c r="CM30" s="783"/>
      <c r="CN30" s="784"/>
      <c r="CO30" s="784"/>
      <c r="CP30" s="784"/>
      <c r="CQ30" s="785"/>
      <c r="CR30" s="783"/>
      <c r="CS30" s="784"/>
      <c r="CT30" s="784"/>
      <c r="CU30" s="784"/>
      <c r="CV30" s="785"/>
      <c r="CW30" s="783"/>
      <c r="CX30" s="784"/>
      <c r="CY30" s="784"/>
      <c r="CZ30" s="784"/>
      <c r="DA30" s="785"/>
      <c r="DB30" s="783"/>
      <c r="DC30" s="784"/>
      <c r="DD30" s="784"/>
      <c r="DE30" s="784"/>
      <c r="DF30" s="785"/>
      <c r="DG30" s="783"/>
      <c r="DH30" s="784"/>
      <c r="DI30" s="784"/>
      <c r="DJ30" s="784"/>
      <c r="DK30" s="785"/>
      <c r="DL30" s="783"/>
      <c r="DM30" s="784"/>
      <c r="DN30" s="784"/>
      <c r="DO30" s="784"/>
      <c r="DP30" s="785"/>
      <c r="DQ30" s="783"/>
      <c r="DR30" s="784"/>
      <c r="DS30" s="784"/>
      <c r="DT30" s="784"/>
      <c r="DU30" s="785"/>
      <c r="DV30" s="780"/>
      <c r="DW30" s="781"/>
      <c r="DX30" s="781"/>
      <c r="DY30" s="781"/>
      <c r="DZ30" s="786"/>
      <c r="EA30" s="213"/>
    </row>
    <row r="31" spans="1:131" ht="26.25" customHeight="1" x14ac:dyDescent="0.15">
      <c r="A31" s="225">
        <v>4</v>
      </c>
      <c r="B31" s="787" t="s">
        <v>414</v>
      </c>
      <c r="C31" s="788"/>
      <c r="D31" s="788"/>
      <c r="E31" s="788"/>
      <c r="F31" s="788"/>
      <c r="G31" s="788"/>
      <c r="H31" s="788"/>
      <c r="I31" s="788"/>
      <c r="J31" s="788"/>
      <c r="K31" s="788"/>
      <c r="L31" s="788"/>
      <c r="M31" s="788"/>
      <c r="N31" s="788"/>
      <c r="O31" s="788"/>
      <c r="P31" s="789"/>
      <c r="Q31" s="790"/>
      <c r="R31" s="791"/>
      <c r="S31" s="791"/>
      <c r="T31" s="791"/>
      <c r="U31" s="791"/>
      <c r="V31" s="791"/>
      <c r="W31" s="791"/>
      <c r="X31" s="791"/>
      <c r="Y31" s="791"/>
      <c r="Z31" s="791"/>
      <c r="AA31" s="791">
        <f t="shared" si="1"/>
        <v>0</v>
      </c>
      <c r="AB31" s="791"/>
      <c r="AC31" s="791"/>
      <c r="AD31" s="791"/>
      <c r="AE31" s="792"/>
      <c r="AF31" s="793">
        <v>894</v>
      </c>
      <c r="AG31" s="794"/>
      <c r="AH31" s="794"/>
      <c r="AI31" s="794"/>
      <c r="AJ31" s="795"/>
      <c r="AK31" s="841"/>
      <c r="AL31" s="837"/>
      <c r="AM31" s="837"/>
      <c r="AN31" s="837"/>
      <c r="AO31" s="837"/>
      <c r="AP31" s="837">
        <v>319</v>
      </c>
      <c r="AQ31" s="837"/>
      <c r="AR31" s="837"/>
      <c r="AS31" s="837"/>
      <c r="AT31" s="837"/>
      <c r="AU31" s="837">
        <v>25</v>
      </c>
      <c r="AV31" s="837"/>
      <c r="AW31" s="837"/>
      <c r="AX31" s="837"/>
      <c r="AY31" s="837"/>
      <c r="AZ31" s="838"/>
      <c r="BA31" s="838"/>
      <c r="BB31" s="838"/>
      <c r="BC31" s="838"/>
      <c r="BD31" s="838"/>
      <c r="BE31" s="839" t="s">
        <v>415</v>
      </c>
      <c r="BF31" s="839"/>
      <c r="BG31" s="839"/>
      <c r="BH31" s="839"/>
      <c r="BI31" s="840"/>
      <c r="BJ31" s="215"/>
      <c r="BK31" s="215"/>
      <c r="BL31" s="215"/>
      <c r="BM31" s="215"/>
      <c r="BN31" s="215"/>
      <c r="BO31" s="224"/>
      <c r="BP31" s="224"/>
      <c r="BQ31" s="221">
        <v>25</v>
      </c>
      <c r="BR31" s="222"/>
      <c r="BS31" s="780"/>
      <c r="BT31" s="781"/>
      <c r="BU31" s="781"/>
      <c r="BV31" s="781"/>
      <c r="BW31" s="781"/>
      <c r="BX31" s="781"/>
      <c r="BY31" s="781"/>
      <c r="BZ31" s="781"/>
      <c r="CA31" s="781"/>
      <c r="CB31" s="781"/>
      <c r="CC31" s="781"/>
      <c r="CD31" s="781"/>
      <c r="CE31" s="781"/>
      <c r="CF31" s="781"/>
      <c r="CG31" s="782"/>
      <c r="CH31" s="783"/>
      <c r="CI31" s="784"/>
      <c r="CJ31" s="784"/>
      <c r="CK31" s="784"/>
      <c r="CL31" s="785"/>
      <c r="CM31" s="783"/>
      <c r="CN31" s="784"/>
      <c r="CO31" s="784"/>
      <c r="CP31" s="784"/>
      <c r="CQ31" s="785"/>
      <c r="CR31" s="783"/>
      <c r="CS31" s="784"/>
      <c r="CT31" s="784"/>
      <c r="CU31" s="784"/>
      <c r="CV31" s="785"/>
      <c r="CW31" s="783"/>
      <c r="CX31" s="784"/>
      <c r="CY31" s="784"/>
      <c r="CZ31" s="784"/>
      <c r="DA31" s="785"/>
      <c r="DB31" s="783"/>
      <c r="DC31" s="784"/>
      <c r="DD31" s="784"/>
      <c r="DE31" s="784"/>
      <c r="DF31" s="785"/>
      <c r="DG31" s="783"/>
      <c r="DH31" s="784"/>
      <c r="DI31" s="784"/>
      <c r="DJ31" s="784"/>
      <c r="DK31" s="785"/>
      <c r="DL31" s="783"/>
      <c r="DM31" s="784"/>
      <c r="DN31" s="784"/>
      <c r="DO31" s="784"/>
      <c r="DP31" s="785"/>
      <c r="DQ31" s="783"/>
      <c r="DR31" s="784"/>
      <c r="DS31" s="784"/>
      <c r="DT31" s="784"/>
      <c r="DU31" s="785"/>
      <c r="DV31" s="780"/>
      <c r="DW31" s="781"/>
      <c r="DX31" s="781"/>
      <c r="DY31" s="781"/>
      <c r="DZ31" s="786"/>
      <c r="EA31" s="213"/>
    </row>
    <row r="32" spans="1:131" ht="26.25" customHeight="1" x14ac:dyDescent="0.15">
      <c r="A32" s="225">
        <v>5</v>
      </c>
      <c r="B32" s="787" t="s">
        <v>416</v>
      </c>
      <c r="C32" s="788"/>
      <c r="D32" s="788"/>
      <c r="E32" s="788"/>
      <c r="F32" s="788"/>
      <c r="G32" s="788"/>
      <c r="H32" s="788"/>
      <c r="I32" s="788"/>
      <c r="J32" s="788"/>
      <c r="K32" s="788"/>
      <c r="L32" s="788"/>
      <c r="M32" s="788"/>
      <c r="N32" s="788"/>
      <c r="O32" s="788"/>
      <c r="P32" s="789"/>
      <c r="Q32" s="790">
        <v>793</v>
      </c>
      <c r="R32" s="791"/>
      <c r="S32" s="791"/>
      <c r="T32" s="791"/>
      <c r="U32" s="791"/>
      <c r="V32" s="791">
        <v>788</v>
      </c>
      <c r="W32" s="791"/>
      <c r="X32" s="791"/>
      <c r="Y32" s="791"/>
      <c r="Z32" s="791"/>
      <c r="AA32" s="791">
        <f t="shared" si="1"/>
        <v>5</v>
      </c>
      <c r="AB32" s="791"/>
      <c r="AC32" s="791"/>
      <c r="AD32" s="791"/>
      <c r="AE32" s="792"/>
      <c r="AF32" s="793">
        <v>4</v>
      </c>
      <c r="AG32" s="794"/>
      <c r="AH32" s="794"/>
      <c r="AI32" s="794"/>
      <c r="AJ32" s="795"/>
      <c r="AK32" s="841">
        <v>193</v>
      </c>
      <c r="AL32" s="837"/>
      <c r="AM32" s="837"/>
      <c r="AN32" s="837"/>
      <c r="AO32" s="837"/>
      <c r="AP32" s="837">
        <v>4532</v>
      </c>
      <c r="AQ32" s="837"/>
      <c r="AR32" s="837"/>
      <c r="AS32" s="837"/>
      <c r="AT32" s="837"/>
      <c r="AU32" s="837">
        <v>2261</v>
      </c>
      <c r="AV32" s="837"/>
      <c r="AW32" s="837"/>
      <c r="AX32" s="837"/>
      <c r="AY32" s="837"/>
      <c r="AZ32" s="838"/>
      <c r="BA32" s="838"/>
      <c r="BB32" s="838"/>
      <c r="BC32" s="838"/>
      <c r="BD32" s="838"/>
      <c r="BE32" s="839" t="s">
        <v>417</v>
      </c>
      <c r="BF32" s="839"/>
      <c r="BG32" s="839"/>
      <c r="BH32" s="839"/>
      <c r="BI32" s="840"/>
      <c r="BJ32" s="215"/>
      <c r="BK32" s="215"/>
      <c r="BL32" s="215"/>
      <c r="BM32" s="215"/>
      <c r="BN32" s="215"/>
      <c r="BO32" s="224"/>
      <c r="BP32" s="224"/>
      <c r="BQ32" s="221">
        <v>26</v>
      </c>
      <c r="BR32" s="222"/>
      <c r="BS32" s="780"/>
      <c r="BT32" s="781"/>
      <c r="BU32" s="781"/>
      <c r="BV32" s="781"/>
      <c r="BW32" s="781"/>
      <c r="BX32" s="781"/>
      <c r="BY32" s="781"/>
      <c r="BZ32" s="781"/>
      <c r="CA32" s="781"/>
      <c r="CB32" s="781"/>
      <c r="CC32" s="781"/>
      <c r="CD32" s="781"/>
      <c r="CE32" s="781"/>
      <c r="CF32" s="781"/>
      <c r="CG32" s="782"/>
      <c r="CH32" s="783"/>
      <c r="CI32" s="784"/>
      <c r="CJ32" s="784"/>
      <c r="CK32" s="784"/>
      <c r="CL32" s="785"/>
      <c r="CM32" s="783"/>
      <c r="CN32" s="784"/>
      <c r="CO32" s="784"/>
      <c r="CP32" s="784"/>
      <c r="CQ32" s="785"/>
      <c r="CR32" s="783"/>
      <c r="CS32" s="784"/>
      <c r="CT32" s="784"/>
      <c r="CU32" s="784"/>
      <c r="CV32" s="785"/>
      <c r="CW32" s="783"/>
      <c r="CX32" s="784"/>
      <c r="CY32" s="784"/>
      <c r="CZ32" s="784"/>
      <c r="DA32" s="785"/>
      <c r="DB32" s="783"/>
      <c r="DC32" s="784"/>
      <c r="DD32" s="784"/>
      <c r="DE32" s="784"/>
      <c r="DF32" s="785"/>
      <c r="DG32" s="783"/>
      <c r="DH32" s="784"/>
      <c r="DI32" s="784"/>
      <c r="DJ32" s="784"/>
      <c r="DK32" s="785"/>
      <c r="DL32" s="783"/>
      <c r="DM32" s="784"/>
      <c r="DN32" s="784"/>
      <c r="DO32" s="784"/>
      <c r="DP32" s="785"/>
      <c r="DQ32" s="783"/>
      <c r="DR32" s="784"/>
      <c r="DS32" s="784"/>
      <c r="DT32" s="784"/>
      <c r="DU32" s="785"/>
      <c r="DV32" s="780"/>
      <c r="DW32" s="781"/>
      <c r="DX32" s="781"/>
      <c r="DY32" s="781"/>
      <c r="DZ32" s="786"/>
      <c r="EA32" s="213"/>
    </row>
    <row r="33" spans="1:131" ht="26.25" customHeight="1" x14ac:dyDescent="0.15">
      <c r="A33" s="225">
        <v>6</v>
      </c>
      <c r="B33" s="787" t="s">
        <v>418</v>
      </c>
      <c r="C33" s="788"/>
      <c r="D33" s="788"/>
      <c r="E33" s="788"/>
      <c r="F33" s="788"/>
      <c r="G33" s="788"/>
      <c r="H33" s="788"/>
      <c r="I33" s="788"/>
      <c r="J33" s="788"/>
      <c r="K33" s="788"/>
      <c r="L33" s="788"/>
      <c r="M33" s="788"/>
      <c r="N33" s="788"/>
      <c r="O33" s="788"/>
      <c r="P33" s="789"/>
      <c r="Q33" s="790">
        <v>29</v>
      </c>
      <c r="R33" s="791"/>
      <c r="S33" s="791"/>
      <c r="T33" s="791"/>
      <c r="U33" s="791"/>
      <c r="V33" s="791">
        <v>29</v>
      </c>
      <c r="W33" s="791"/>
      <c r="X33" s="791"/>
      <c r="Y33" s="791"/>
      <c r="Z33" s="791"/>
      <c r="AA33" s="791">
        <f t="shared" si="1"/>
        <v>0</v>
      </c>
      <c r="AB33" s="791"/>
      <c r="AC33" s="791"/>
      <c r="AD33" s="791"/>
      <c r="AE33" s="792"/>
      <c r="AF33" s="793">
        <v>0</v>
      </c>
      <c r="AG33" s="794"/>
      <c r="AH33" s="794"/>
      <c r="AI33" s="794"/>
      <c r="AJ33" s="795"/>
      <c r="AK33" s="841">
        <v>19</v>
      </c>
      <c r="AL33" s="837"/>
      <c r="AM33" s="837"/>
      <c r="AN33" s="837"/>
      <c r="AO33" s="837"/>
      <c r="AP33" s="837">
        <v>74</v>
      </c>
      <c r="AQ33" s="837"/>
      <c r="AR33" s="837"/>
      <c r="AS33" s="837"/>
      <c r="AT33" s="837"/>
      <c r="AU33" s="837">
        <v>74</v>
      </c>
      <c r="AV33" s="837"/>
      <c r="AW33" s="837"/>
      <c r="AX33" s="837"/>
      <c r="AY33" s="837"/>
      <c r="AZ33" s="838"/>
      <c r="BA33" s="838"/>
      <c r="BB33" s="838"/>
      <c r="BC33" s="838"/>
      <c r="BD33" s="838"/>
      <c r="BE33" s="839" t="s">
        <v>417</v>
      </c>
      <c r="BF33" s="839"/>
      <c r="BG33" s="839"/>
      <c r="BH33" s="839"/>
      <c r="BI33" s="840"/>
      <c r="BJ33" s="215"/>
      <c r="BK33" s="215"/>
      <c r="BL33" s="215"/>
      <c r="BM33" s="215"/>
      <c r="BN33" s="215"/>
      <c r="BO33" s="224"/>
      <c r="BP33" s="224"/>
      <c r="BQ33" s="221">
        <v>27</v>
      </c>
      <c r="BR33" s="222"/>
      <c r="BS33" s="780"/>
      <c r="BT33" s="781"/>
      <c r="BU33" s="781"/>
      <c r="BV33" s="781"/>
      <c r="BW33" s="781"/>
      <c r="BX33" s="781"/>
      <c r="BY33" s="781"/>
      <c r="BZ33" s="781"/>
      <c r="CA33" s="781"/>
      <c r="CB33" s="781"/>
      <c r="CC33" s="781"/>
      <c r="CD33" s="781"/>
      <c r="CE33" s="781"/>
      <c r="CF33" s="781"/>
      <c r="CG33" s="782"/>
      <c r="CH33" s="783"/>
      <c r="CI33" s="784"/>
      <c r="CJ33" s="784"/>
      <c r="CK33" s="784"/>
      <c r="CL33" s="785"/>
      <c r="CM33" s="783"/>
      <c r="CN33" s="784"/>
      <c r="CO33" s="784"/>
      <c r="CP33" s="784"/>
      <c r="CQ33" s="785"/>
      <c r="CR33" s="783"/>
      <c r="CS33" s="784"/>
      <c r="CT33" s="784"/>
      <c r="CU33" s="784"/>
      <c r="CV33" s="785"/>
      <c r="CW33" s="783"/>
      <c r="CX33" s="784"/>
      <c r="CY33" s="784"/>
      <c r="CZ33" s="784"/>
      <c r="DA33" s="785"/>
      <c r="DB33" s="783"/>
      <c r="DC33" s="784"/>
      <c r="DD33" s="784"/>
      <c r="DE33" s="784"/>
      <c r="DF33" s="785"/>
      <c r="DG33" s="783"/>
      <c r="DH33" s="784"/>
      <c r="DI33" s="784"/>
      <c r="DJ33" s="784"/>
      <c r="DK33" s="785"/>
      <c r="DL33" s="783"/>
      <c r="DM33" s="784"/>
      <c r="DN33" s="784"/>
      <c r="DO33" s="784"/>
      <c r="DP33" s="785"/>
      <c r="DQ33" s="783"/>
      <c r="DR33" s="784"/>
      <c r="DS33" s="784"/>
      <c r="DT33" s="784"/>
      <c r="DU33" s="785"/>
      <c r="DV33" s="780"/>
      <c r="DW33" s="781"/>
      <c r="DX33" s="781"/>
      <c r="DY33" s="781"/>
      <c r="DZ33" s="786"/>
      <c r="EA33" s="213"/>
    </row>
    <row r="34" spans="1:131" ht="26.25" customHeight="1" x14ac:dyDescent="0.15">
      <c r="A34" s="225">
        <v>7</v>
      </c>
      <c r="B34" s="787" t="s">
        <v>419</v>
      </c>
      <c r="C34" s="788"/>
      <c r="D34" s="788"/>
      <c r="E34" s="788"/>
      <c r="F34" s="788"/>
      <c r="G34" s="788"/>
      <c r="H34" s="788"/>
      <c r="I34" s="788"/>
      <c r="J34" s="788"/>
      <c r="K34" s="788"/>
      <c r="L34" s="788"/>
      <c r="M34" s="788"/>
      <c r="N34" s="788"/>
      <c r="O34" s="788"/>
      <c r="P34" s="789"/>
      <c r="Q34" s="790">
        <v>11</v>
      </c>
      <c r="R34" s="791"/>
      <c r="S34" s="791"/>
      <c r="T34" s="791"/>
      <c r="U34" s="791"/>
      <c r="V34" s="791">
        <v>11</v>
      </c>
      <c r="W34" s="791"/>
      <c r="X34" s="791"/>
      <c r="Y34" s="791"/>
      <c r="Z34" s="791"/>
      <c r="AA34" s="791">
        <f t="shared" si="1"/>
        <v>0</v>
      </c>
      <c r="AB34" s="791"/>
      <c r="AC34" s="791"/>
      <c r="AD34" s="791"/>
      <c r="AE34" s="792"/>
      <c r="AF34" s="793">
        <v>0</v>
      </c>
      <c r="AG34" s="794"/>
      <c r="AH34" s="794"/>
      <c r="AI34" s="794"/>
      <c r="AJ34" s="795"/>
      <c r="AK34" s="841">
        <v>6</v>
      </c>
      <c r="AL34" s="837"/>
      <c r="AM34" s="837"/>
      <c r="AN34" s="837"/>
      <c r="AO34" s="837"/>
      <c r="AP34" s="837">
        <v>51</v>
      </c>
      <c r="AQ34" s="837"/>
      <c r="AR34" s="837"/>
      <c r="AS34" s="837"/>
      <c r="AT34" s="837"/>
      <c r="AU34" s="837">
        <v>38</v>
      </c>
      <c r="AV34" s="837"/>
      <c r="AW34" s="837"/>
      <c r="AX34" s="837"/>
      <c r="AY34" s="837"/>
      <c r="AZ34" s="838"/>
      <c r="BA34" s="838"/>
      <c r="BB34" s="838"/>
      <c r="BC34" s="838"/>
      <c r="BD34" s="838"/>
      <c r="BE34" s="839" t="s">
        <v>417</v>
      </c>
      <c r="BF34" s="839"/>
      <c r="BG34" s="839"/>
      <c r="BH34" s="839"/>
      <c r="BI34" s="840"/>
      <c r="BJ34" s="215"/>
      <c r="BK34" s="215"/>
      <c r="BL34" s="215"/>
      <c r="BM34" s="215"/>
      <c r="BN34" s="215"/>
      <c r="BO34" s="224"/>
      <c r="BP34" s="224"/>
      <c r="BQ34" s="221">
        <v>28</v>
      </c>
      <c r="BR34" s="222"/>
      <c r="BS34" s="780"/>
      <c r="BT34" s="781"/>
      <c r="BU34" s="781"/>
      <c r="BV34" s="781"/>
      <c r="BW34" s="781"/>
      <c r="BX34" s="781"/>
      <c r="BY34" s="781"/>
      <c r="BZ34" s="781"/>
      <c r="CA34" s="781"/>
      <c r="CB34" s="781"/>
      <c r="CC34" s="781"/>
      <c r="CD34" s="781"/>
      <c r="CE34" s="781"/>
      <c r="CF34" s="781"/>
      <c r="CG34" s="782"/>
      <c r="CH34" s="783"/>
      <c r="CI34" s="784"/>
      <c r="CJ34" s="784"/>
      <c r="CK34" s="784"/>
      <c r="CL34" s="785"/>
      <c r="CM34" s="783"/>
      <c r="CN34" s="784"/>
      <c r="CO34" s="784"/>
      <c r="CP34" s="784"/>
      <c r="CQ34" s="785"/>
      <c r="CR34" s="783"/>
      <c r="CS34" s="784"/>
      <c r="CT34" s="784"/>
      <c r="CU34" s="784"/>
      <c r="CV34" s="785"/>
      <c r="CW34" s="783"/>
      <c r="CX34" s="784"/>
      <c r="CY34" s="784"/>
      <c r="CZ34" s="784"/>
      <c r="DA34" s="785"/>
      <c r="DB34" s="783"/>
      <c r="DC34" s="784"/>
      <c r="DD34" s="784"/>
      <c r="DE34" s="784"/>
      <c r="DF34" s="785"/>
      <c r="DG34" s="783"/>
      <c r="DH34" s="784"/>
      <c r="DI34" s="784"/>
      <c r="DJ34" s="784"/>
      <c r="DK34" s="785"/>
      <c r="DL34" s="783"/>
      <c r="DM34" s="784"/>
      <c r="DN34" s="784"/>
      <c r="DO34" s="784"/>
      <c r="DP34" s="785"/>
      <c r="DQ34" s="783"/>
      <c r="DR34" s="784"/>
      <c r="DS34" s="784"/>
      <c r="DT34" s="784"/>
      <c r="DU34" s="785"/>
      <c r="DV34" s="780"/>
      <c r="DW34" s="781"/>
      <c r="DX34" s="781"/>
      <c r="DY34" s="781"/>
      <c r="DZ34" s="786"/>
      <c r="EA34" s="213"/>
    </row>
    <row r="35" spans="1:131" ht="26.25" customHeight="1" x14ac:dyDescent="0.15">
      <c r="A35" s="225">
        <v>8</v>
      </c>
      <c r="B35" s="787"/>
      <c r="C35" s="788"/>
      <c r="D35" s="788"/>
      <c r="E35" s="788"/>
      <c r="F35" s="788"/>
      <c r="G35" s="788"/>
      <c r="H35" s="788"/>
      <c r="I35" s="788"/>
      <c r="J35" s="788"/>
      <c r="K35" s="788"/>
      <c r="L35" s="788"/>
      <c r="M35" s="788"/>
      <c r="N35" s="788"/>
      <c r="O35" s="788"/>
      <c r="P35" s="789"/>
      <c r="Q35" s="790"/>
      <c r="R35" s="791"/>
      <c r="S35" s="791"/>
      <c r="T35" s="791"/>
      <c r="U35" s="791"/>
      <c r="V35" s="791"/>
      <c r="W35" s="791"/>
      <c r="X35" s="791"/>
      <c r="Y35" s="791"/>
      <c r="Z35" s="791"/>
      <c r="AA35" s="791"/>
      <c r="AB35" s="791"/>
      <c r="AC35" s="791"/>
      <c r="AD35" s="791"/>
      <c r="AE35" s="792"/>
      <c r="AF35" s="793"/>
      <c r="AG35" s="794"/>
      <c r="AH35" s="794"/>
      <c r="AI35" s="794"/>
      <c r="AJ35" s="795"/>
      <c r="AK35" s="841"/>
      <c r="AL35" s="837"/>
      <c r="AM35" s="837"/>
      <c r="AN35" s="837"/>
      <c r="AO35" s="837"/>
      <c r="AP35" s="837"/>
      <c r="AQ35" s="837"/>
      <c r="AR35" s="837"/>
      <c r="AS35" s="837"/>
      <c r="AT35" s="837"/>
      <c r="AU35" s="837"/>
      <c r="AV35" s="837"/>
      <c r="AW35" s="837"/>
      <c r="AX35" s="837"/>
      <c r="AY35" s="837"/>
      <c r="AZ35" s="838"/>
      <c r="BA35" s="838"/>
      <c r="BB35" s="838"/>
      <c r="BC35" s="838"/>
      <c r="BD35" s="838"/>
      <c r="BE35" s="839"/>
      <c r="BF35" s="839"/>
      <c r="BG35" s="839"/>
      <c r="BH35" s="839"/>
      <c r="BI35" s="840"/>
      <c r="BJ35" s="215"/>
      <c r="BK35" s="215"/>
      <c r="BL35" s="215"/>
      <c r="BM35" s="215"/>
      <c r="BN35" s="215"/>
      <c r="BO35" s="224"/>
      <c r="BP35" s="224"/>
      <c r="BQ35" s="221">
        <v>29</v>
      </c>
      <c r="BR35" s="222"/>
      <c r="BS35" s="780"/>
      <c r="BT35" s="781"/>
      <c r="BU35" s="781"/>
      <c r="BV35" s="781"/>
      <c r="BW35" s="781"/>
      <c r="BX35" s="781"/>
      <c r="BY35" s="781"/>
      <c r="BZ35" s="781"/>
      <c r="CA35" s="781"/>
      <c r="CB35" s="781"/>
      <c r="CC35" s="781"/>
      <c r="CD35" s="781"/>
      <c r="CE35" s="781"/>
      <c r="CF35" s="781"/>
      <c r="CG35" s="782"/>
      <c r="CH35" s="783"/>
      <c r="CI35" s="784"/>
      <c r="CJ35" s="784"/>
      <c r="CK35" s="784"/>
      <c r="CL35" s="785"/>
      <c r="CM35" s="783"/>
      <c r="CN35" s="784"/>
      <c r="CO35" s="784"/>
      <c r="CP35" s="784"/>
      <c r="CQ35" s="785"/>
      <c r="CR35" s="783"/>
      <c r="CS35" s="784"/>
      <c r="CT35" s="784"/>
      <c r="CU35" s="784"/>
      <c r="CV35" s="785"/>
      <c r="CW35" s="783"/>
      <c r="CX35" s="784"/>
      <c r="CY35" s="784"/>
      <c r="CZ35" s="784"/>
      <c r="DA35" s="785"/>
      <c r="DB35" s="783"/>
      <c r="DC35" s="784"/>
      <c r="DD35" s="784"/>
      <c r="DE35" s="784"/>
      <c r="DF35" s="785"/>
      <c r="DG35" s="783"/>
      <c r="DH35" s="784"/>
      <c r="DI35" s="784"/>
      <c r="DJ35" s="784"/>
      <c r="DK35" s="785"/>
      <c r="DL35" s="783"/>
      <c r="DM35" s="784"/>
      <c r="DN35" s="784"/>
      <c r="DO35" s="784"/>
      <c r="DP35" s="785"/>
      <c r="DQ35" s="783"/>
      <c r="DR35" s="784"/>
      <c r="DS35" s="784"/>
      <c r="DT35" s="784"/>
      <c r="DU35" s="785"/>
      <c r="DV35" s="780"/>
      <c r="DW35" s="781"/>
      <c r="DX35" s="781"/>
      <c r="DY35" s="781"/>
      <c r="DZ35" s="786"/>
      <c r="EA35" s="213"/>
    </row>
    <row r="36" spans="1:131" ht="26.25" customHeight="1" x14ac:dyDescent="0.15">
      <c r="A36" s="225">
        <v>9</v>
      </c>
      <c r="B36" s="787"/>
      <c r="C36" s="788"/>
      <c r="D36" s="788"/>
      <c r="E36" s="788"/>
      <c r="F36" s="788"/>
      <c r="G36" s="788"/>
      <c r="H36" s="788"/>
      <c r="I36" s="788"/>
      <c r="J36" s="788"/>
      <c r="K36" s="788"/>
      <c r="L36" s="788"/>
      <c r="M36" s="788"/>
      <c r="N36" s="788"/>
      <c r="O36" s="788"/>
      <c r="P36" s="789"/>
      <c r="Q36" s="790"/>
      <c r="R36" s="791"/>
      <c r="S36" s="791"/>
      <c r="T36" s="791"/>
      <c r="U36" s="791"/>
      <c r="V36" s="791"/>
      <c r="W36" s="791"/>
      <c r="X36" s="791"/>
      <c r="Y36" s="791"/>
      <c r="Z36" s="791"/>
      <c r="AA36" s="791"/>
      <c r="AB36" s="791"/>
      <c r="AC36" s="791"/>
      <c r="AD36" s="791"/>
      <c r="AE36" s="792"/>
      <c r="AF36" s="793"/>
      <c r="AG36" s="794"/>
      <c r="AH36" s="794"/>
      <c r="AI36" s="794"/>
      <c r="AJ36" s="795"/>
      <c r="AK36" s="841"/>
      <c r="AL36" s="837"/>
      <c r="AM36" s="837"/>
      <c r="AN36" s="837"/>
      <c r="AO36" s="837"/>
      <c r="AP36" s="837"/>
      <c r="AQ36" s="837"/>
      <c r="AR36" s="837"/>
      <c r="AS36" s="837"/>
      <c r="AT36" s="837"/>
      <c r="AU36" s="837"/>
      <c r="AV36" s="837"/>
      <c r="AW36" s="837"/>
      <c r="AX36" s="837"/>
      <c r="AY36" s="837"/>
      <c r="AZ36" s="838"/>
      <c r="BA36" s="838"/>
      <c r="BB36" s="838"/>
      <c r="BC36" s="838"/>
      <c r="BD36" s="838"/>
      <c r="BE36" s="839"/>
      <c r="BF36" s="839"/>
      <c r="BG36" s="839"/>
      <c r="BH36" s="839"/>
      <c r="BI36" s="840"/>
      <c r="BJ36" s="215"/>
      <c r="BK36" s="215"/>
      <c r="BL36" s="215"/>
      <c r="BM36" s="215"/>
      <c r="BN36" s="215"/>
      <c r="BO36" s="224"/>
      <c r="BP36" s="224"/>
      <c r="BQ36" s="221">
        <v>30</v>
      </c>
      <c r="BR36" s="222"/>
      <c r="BS36" s="780"/>
      <c r="BT36" s="781"/>
      <c r="BU36" s="781"/>
      <c r="BV36" s="781"/>
      <c r="BW36" s="781"/>
      <c r="BX36" s="781"/>
      <c r="BY36" s="781"/>
      <c r="BZ36" s="781"/>
      <c r="CA36" s="781"/>
      <c r="CB36" s="781"/>
      <c r="CC36" s="781"/>
      <c r="CD36" s="781"/>
      <c r="CE36" s="781"/>
      <c r="CF36" s="781"/>
      <c r="CG36" s="782"/>
      <c r="CH36" s="783"/>
      <c r="CI36" s="784"/>
      <c r="CJ36" s="784"/>
      <c r="CK36" s="784"/>
      <c r="CL36" s="785"/>
      <c r="CM36" s="783"/>
      <c r="CN36" s="784"/>
      <c r="CO36" s="784"/>
      <c r="CP36" s="784"/>
      <c r="CQ36" s="785"/>
      <c r="CR36" s="783"/>
      <c r="CS36" s="784"/>
      <c r="CT36" s="784"/>
      <c r="CU36" s="784"/>
      <c r="CV36" s="785"/>
      <c r="CW36" s="783"/>
      <c r="CX36" s="784"/>
      <c r="CY36" s="784"/>
      <c r="CZ36" s="784"/>
      <c r="DA36" s="785"/>
      <c r="DB36" s="783"/>
      <c r="DC36" s="784"/>
      <c r="DD36" s="784"/>
      <c r="DE36" s="784"/>
      <c r="DF36" s="785"/>
      <c r="DG36" s="783"/>
      <c r="DH36" s="784"/>
      <c r="DI36" s="784"/>
      <c r="DJ36" s="784"/>
      <c r="DK36" s="785"/>
      <c r="DL36" s="783"/>
      <c r="DM36" s="784"/>
      <c r="DN36" s="784"/>
      <c r="DO36" s="784"/>
      <c r="DP36" s="785"/>
      <c r="DQ36" s="783"/>
      <c r="DR36" s="784"/>
      <c r="DS36" s="784"/>
      <c r="DT36" s="784"/>
      <c r="DU36" s="785"/>
      <c r="DV36" s="780"/>
      <c r="DW36" s="781"/>
      <c r="DX36" s="781"/>
      <c r="DY36" s="781"/>
      <c r="DZ36" s="786"/>
      <c r="EA36" s="213"/>
    </row>
    <row r="37" spans="1:131" ht="26.25" customHeight="1" x14ac:dyDescent="0.15">
      <c r="A37" s="225">
        <v>10</v>
      </c>
      <c r="B37" s="787"/>
      <c r="C37" s="788"/>
      <c r="D37" s="788"/>
      <c r="E37" s="788"/>
      <c r="F37" s="788"/>
      <c r="G37" s="788"/>
      <c r="H37" s="788"/>
      <c r="I37" s="788"/>
      <c r="J37" s="788"/>
      <c r="K37" s="788"/>
      <c r="L37" s="788"/>
      <c r="M37" s="788"/>
      <c r="N37" s="788"/>
      <c r="O37" s="788"/>
      <c r="P37" s="789"/>
      <c r="Q37" s="790"/>
      <c r="R37" s="791"/>
      <c r="S37" s="791"/>
      <c r="T37" s="791"/>
      <c r="U37" s="791"/>
      <c r="V37" s="791"/>
      <c r="W37" s="791"/>
      <c r="X37" s="791"/>
      <c r="Y37" s="791"/>
      <c r="Z37" s="791"/>
      <c r="AA37" s="791"/>
      <c r="AB37" s="791"/>
      <c r="AC37" s="791"/>
      <c r="AD37" s="791"/>
      <c r="AE37" s="792"/>
      <c r="AF37" s="793"/>
      <c r="AG37" s="794"/>
      <c r="AH37" s="794"/>
      <c r="AI37" s="794"/>
      <c r="AJ37" s="795"/>
      <c r="AK37" s="841"/>
      <c r="AL37" s="837"/>
      <c r="AM37" s="837"/>
      <c r="AN37" s="837"/>
      <c r="AO37" s="837"/>
      <c r="AP37" s="837"/>
      <c r="AQ37" s="837"/>
      <c r="AR37" s="837"/>
      <c r="AS37" s="837"/>
      <c r="AT37" s="837"/>
      <c r="AU37" s="837"/>
      <c r="AV37" s="837"/>
      <c r="AW37" s="837"/>
      <c r="AX37" s="837"/>
      <c r="AY37" s="837"/>
      <c r="AZ37" s="838"/>
      <c r="BA37" s="838"/>
      <c r="BB37" s="838"/>
      <c r="BC37" s="838"/>
      <c r="BD37" s="838"/>
      <c r="BE37" s="839"/>
      <c r="BF37" s="839"/>
      <c r="BG37" s="839"/>
      <c r="BH37" s="839"/>
      <c r="BI37" s="840"/>
      <c r="BJ37" s="215"/>
      <c r="BK37" s="215"/>
      <c r="BL37" s="215"/>
      <c r="BM37" s="215"/>
      <c r="BN37" s="215"/>
      <c r="BO37" s="224"/>
      <c r="BP37" s="224"/>
      <c r="BQ37" s="221">
        <v>31</v>
      </c>
      <c r="BR37" s="222"/>
      <c r="BS37" s="780"/>
      <c r="BT37" s="781"/>
      <c r="BU37" s="781"/>
      <c r="BV37" s="781"/>
      <c r="BW37" s="781"/>
      <c r="BX37" s="781"/>
      <c r="BY37" s="781"/>
      <c r="BZ37" s="781"/>
      <c r="CA37" s="781"/>
      <c r="CB37" s="781"/>
      <c r="CC37" s="781"/>
      <c r="CD37" s="781"/>
      <c r="CE37" s="781"/>
      <c r="CF37" s="781"/>
      <c r="CG37" s="782"/>
      <c r="CH37" s="783"/>
      <c r="CI37" s="784"/>
      <c r="CJ37" s="784"/>
      <c r="CK37" s="784"/>
      <c r="CL37" s="785"/>
      <c r="CM37" s="783"/>
      <c r="CN37" s="784"/>
      <c r="CO37" s="784"/>
      <c r="CP37" s="784"/>
      <c r="CQ37" s="785"/>
      <c r="CR37" s="783"/>
      <c r="CS37" s="784"/>
      <c r="CT37" s="784"/>
      <c r="CU37" s="784"/>
      <c r="CV37" s="785"/>
      <c r="CW37" s="783"/>
      <c r="CX37" s="784"/>
      <c r="CY37" s="784"/>
      <c r="CZ37" s="784"/>
      <c r="DA37" s="785"/>
      <c r="DB37" s="783"/>
      <c r="DC37" s="784"/>
      <c r="DD37" s="784"/>
      <c r="DE37" s="784"/>
      <c r="DF37" s="785"/>
      <c r="DG37" s="783"/>
      <c r="DH37" s="784"/>
      <c r="DI37" s="784"/>
      <c r="DJ37" s="784"/>
      <c r="DK37" s="785"/>
      <c r="DL37" s="783"/>
      <c r="DM37" s="784"/>
      <c r="DN37" s="784"/>
      <c r="DO37" s="784"/>
      <c r="DP37" s="785"/>
      <c r="DQ37" s="783"/>
      <c r="DR37" s="784"/>
      <c r="DS37" s="784"/>
      <c r="DT37" s="784"/>
      <c r="DU37" s="785"/>
      <c r="DV37" s="780"/>
      <c r="DW37" s="781"/>
      <c r="DX37" s="781"/>
      <c r="DY37" s="781"/>
      <c r="DZ37" s="786"/>
      <c r="EA37" s="213"/>
    </row>
    <row r="38" spans="1:131" ht="26.25" customHeight="1" x14ac:dyDescent="0.15">
      <c r="A38" s="225">
        <v>11</v>
      </c>
      <c r="B38" s="787"/>
      <c r="C38" s="788"/>
      <c r="D38" s="788"/>
      <c r="E38" s="788"/>
      <c r="F38" s="788"/>
      <c r="G38" s="788"/>
      <c r="H38" s="788"/>
      <c r="I38" s="788"/>
      <c r="J38" s="788"/>
      <c r="K38" s="788"/>
      <c r="L38" s="788"/>
      <c r="M38" s="788"/>
      <c r="N38" s="788"/>
      <c r="O38" s="788"/>
      <c r="P38" s="789"/>
      <c r="Q38" s="790"/>
      <c r="R38" s="791"/>
      <c r="S38" s="791"/>
      <c r="T38" s="791"/>
      <c r="U38" s="791"/>
      <c r="V38" s="791"/>
      <c r="W38" s="791"/>
      <c r="X38" s="791"/>
      <c r="Y38" s="791"/>
      <c r="Z38" s="791"/>
      <c r="AA38" s="791"/>
      <c r="AB38" s="791"/>
      <c r="AC38" s="791"/>
      <c r="AD38" s="791"/>
      <c r="AE38" s="792"/>
      <c r="AF38" s="793"/>
      <c r="AG38" s="794"/>
      <c r="AH38" s="794"/>
      <c r="AI38" s="794"/>
      <c r="AJ38" s="795"/>
      <c r="AK38" s="841"/>
      <c r="AL38" s="837"/>
      <c r="AM38" s="837"/>
      <c r="AN38" s="837"/>
      <c r="AO38" s="837"/>
      <c r="AP38" s="837"/>
      <c r="AQ38" s="837"/>
      <c r="AR38" s="837"/>
      <c r="AS38" s="837"/>
      <c r="AT38" s="837"/>
      <c r="AU38" s="837"/>
      <c r="AV38" s="837"/>
      <c r="AW38" s="837"/>
      <c r="AX38" s="837"/>
      <c r="AY38" s="837"/>
      <c r="AZ38" s="838"/>
      <c r="BA38" s="838"/>
      <c r="BB38" s="838"/>
      <c r="BC38" s="838"/>
      <c r="BD38" s="838"/>
      <c r="BE38" s="839"/>
      <c r="BF38" s="839"/>
      <c r="BG38" s="839"/>
      <c r="BH38" s="839"/>
      <c r="BI38" s="840"/>
      <c r="BJ38" s="215"/>
      <c r="BK38" s="215"/>
      <c r="BL38" s="215"/>
      <c r="BM38" s="215"/>
      <c r="BN38" s="215"/>
      <c r="BO38" s="224"/>
      <c r="BP38" s="224"/>
      <c r="BQ38" s="221">
        <v>32</v>
      </c>
      <c r="BR38" s="222"/>
      <c r="BS38" s="780"/>
      <c r="BT38" s="781"/>
      <c r="BU38" s="781"/>
      <c r="BV38" s="781"/>
      <c r="BW38" s="781"/>
      <c r="BX38" s="781"/>
      <c r="BY38" s="781"/>
      <c r="BZ38" s="781"/>
      <c r="CA38" s="781"/>
      <c r="CB38" s="781"/>
      <c r="CC38" s="781"/>
      <c r="CD38" s="781"/>
      <c r="CE38" s="781"/>
      <c r="CF38" s="781"/>
      <c r="CG38" s="782"/>
      <c r="CH38" s="783"/>
      <c r="CI38" s="784"/>
      <c r="CJ38" s="784"/>
      <c r="CK38" s="784"/>
      <c r="CL38" s="785"/>
      <c r="CM38" s="783"/>
      <c r="CN38" s="784"/>
      <c r="CO38" s="784"/>
      <c r="CP38" s="784"/>
      <c r="CQ38" s="785"/>
      <c r="CR38" s="783"/>
      <c r="CS38" s="784"/>
      <c r="CT38" s="784"/>
      <c r="CU38" s="784"/>
      <c r="CV38" s="785"/>
      <c r="CW38" s="783"/>
      <c r="CX38" s="784"/>
      <c r="CY38" s="784"/>
      <c r="CZ38" s="784"/>
      <c r="DA38" s="785"/>
      <c r="DB38" s="783"/>
      <c r="DC38" s="784"/>
      <c r="DD38" s="784"/>
      <c r="DE38" s="784"/>
      <c r="DF38" s="785"/>
      <c r="DG38" s="783"/>
      <c r="DH38" s="784"/>
      <c r="DI38" s="784"/>
      <c r="DJ38" s="784"/>
      <c r="DK38" s="785"/>
      <c r="DL38" s="783"/>
      <c r="DM38" s="784"/>
      <c r="DN38" s="784"/>
      <c r="DO38" s="784"/>
      <c r="DP38" s="785"/>
      <c r="DQ38" s="783"/>
      <c r="DR38" s="784"/>
      <c r="DS38" s="784"/>
      <c r="DT38" s="784"/>
      <c r="DU38" s="785"/>
      <c r="DV38" s="780"/>
      <c r="DW38" s="781"/>
      <c r="DX38" s="781"/>
      <c r="DY38" s="781"/>
      <c r="DZ38" s="786"/>
      <c r="EA38" s="213"/>
    </row>
    <row r="39" spans="1:131" ht="26.25" customHeight="1" x14ac:dyDescent="0.15">
      <c r="A39" s="225">
        <v>12</v>
      </c>
      <c r="B39" s="787"/>
      <c r="C39" s="788"/>
      <c r="D39" s="788"/>
      <c r="E39" s="788"/>
      <c r="F39" s="788"/>
      <c r="G39" s="788"/>
      <c r="H39" s="788"/>
      <c r="I39" s="788"/>
      <c r="J39" s="788"/>
      <c r="K39" s="788"/>
      <c r="L39" s="788"/>
      <c r="M39" s="788"/>
      <c r="N39" s="788"/>
      <c r="O39" s="788"/>
      <c r="P39" s="789"/>
      <c r="Q39" s="790"/>
      <c r="R39" s="791"/>
      <c r="S39" s="791"/>
      <c r="T39" s="791"/>
      <c r="U39" s="791"/>
      <c r="V39" s="791"/>
      <c r="W39" s="791"/>
      <c r="X39" s="791"/>
      <c r="Y39" s="791"/>
      <c r="Z39" s="791"/>
      <c r="AA39" s="791"/>
      <c r="AB39" s="791"/>
      <c r="AC39" s="791"/>
      <c r="AD39" s="791"/>
      <c r="AE39" s="792"/>
      <c r="AF39" s="793"/>
      <c r="AG39" s="794"/>
      <c r="AH39" s="794"/>
      <c r="AI39" s="794"/>
      <c r="AJ39" s="795"/>
      <c r="AK39" s="841"/>
      <c r="AL39" s="837"/>
      <c r="AM39" s="837"/>
      <c r="AN39" s="837"/>
      <c r="AO39" s="837"/>
      <c r="AP39" s="837"/>
      <c r="AQ39" s="837"/>
      <c r="AR39" s="837"/>
      <c r="AS39" s="837"/>
      <c r="AT39" s="837"/>
      <c r="AU39" s="837"/>
      <c r="AV39" s="837"/>
      <c r="AW39" s="837"/>
      <c r="AX39" s="837"/>
      <c r="AY39" s="837"/>
      <c r="AZ39" s="838"/>
      <c r="BA39" s="838"/>
      <c r="BB39" s="838"/>
      <c r="BC39" s="838"/>
      <c r="BD39" s="838"/>
      <c r="BE39" s="839"/>
      <c r="BF39" s="839"/>
      <c r="BG39" s="839"/>
      <c r="BH39" s="839"/>
      <c r="BI39" s="840"/>
      <c r="BJ39" s="215"/>
      <c r="BK39" s="215"/>
      <c r="BL39" s="215"/>
      <c r="BM39" s="215"/>
      <c r="BN39" s="215"/>
      <c r="BO39" s="224"/>
      <c r="BP39" s="224"/>
      <c r="BQ39" s="221">
        <v>33</v>
      </c>
      <c r="BR39" s="222"/>
      <c r="BS39" s="780"/>
      <c r="BT39" s="781"/>
      <c r="BU39" s="781"/>
      <c r="BV39" s="781"/>
      <c r="BW39" s="781"/>
      <c r="BX39" s="781"/>
      <c r="BY39" s="781"/>
      <c r="BZ39" s="781"/>
      <c r="CA39" s="781"/>
      <c r="CB39" s="781"/>
      <c r="CC39" s="781"/>
      <c r="CD39" s="781"/>
      <c r="CE39" s="781"/>
      <c r="CF39" s="781"/>
      <c r="CG39" s="782"/>
      <c r="CH39" s="783"/>
      <c r="CI39" s="784"/>
      <c r="CJ39" s="784"/>
      <c r="CK39" s="784"/>
      <c r="CL39" s="785"/>
      <c r="CM39" s="783"/>
      <c r="CN39" s="784"/>
      <c r="CO39" s="784"/>
      <c r="CP39" s="784"/>
      <c r="CQ39" s="785"/>
      <c r="CR39" s="783"/>
      <c r="CS39" s="784"/>
      <c r="CT39" s="784"/>
      <c r="CU39" s="784"/>
      <c r="CV39" s="785"/>
      <c r="CW39" s="783"/>
      <c r="CX39" s="784"/>
      <c r="CY39" s="784"/>
      <c r="CZ39" s="784"/>
      <c r="DA39" s="785"/>
      <c r="DB39" s="783"/>
      <c r="DC39" s="784"/>
      <c r="DD39" s="784"/>
      <c r="DE39" s="784"/>
      <c r="DF39" s="785"/>
      <c r="DG39" s="783"/>
      <c r="DH39" s="784"/>
      <c r="DI39" s="784"/>
      <c r="DJ39" s="784"/>
      <c r="DK39" s="785"/>
      <c r="DL39" s="783"/>
      <c r="DM39" s="784"/>
      <c r="DN39" s="784"/>
      <c r="DO39" s="784"/>
      <c r="DP39" s="785"/>
      <c r="DQ39" s="783"/>
      <c r="DR39" s="784"/>
      <c r="DS39" s="784"/>
      <c r="DT39" s="784"/>
      <c r="DU39" s="785"/>
      <c r="DV39" s="780"/>
      <c r="DW39" s="781"/>
      <c r="DX39" s="781"/>
      <c r="DY39" s="781"/>
      <c r="DZ39" s="786"/>
      <c r="EA39" s="213"/>
    </row>
    <row r="40" spans="1:131" ht="26.25" customHeight="1" x14ac:dyDescent="0.15">
      <c r="A40" s="221">
        <v>13</v>
      </c>
      <c r="B40" s="787"/>
      <c r="C40" s="788"/>
      <c r="D40" s="788"/>
      <c r="E40" s="788"/>
      <c r="F40" s="788"/>
      <c r="G40" s="788"/>
      <c r="H40" s="788"/>
      <c r="I40" s="788"/>
      <c r="J40" s="788"/>
      <c r="K40" s="788"/>
      <c r="L40" s="788"/>
      <c r="M40" s="788"/>
      <c r="N40" s="788"/>
      <c r="O40" s="788"/>
      <c r="P40" s="789"/>
      <c r="Q40" s="790"/>
      <c r="R40" s="791"/>
      <c r="S40" s="791"/>
      <c r="T40" s="791"/>
      <c r="U40" s="791"/>
      <c r="V40" s="791"/>
      <c r="W40" s="791"/>
      <c r="X40" s="791"/>
      <c r="Y40" s="791"/>
      <c r="Z40" s="791"/>
      <c r="AA40" s="791"/>
      <c r="AB40" s="791"/>
      <c r="AC40" s="791"/>
      <c r="AD40" s="791"/>
      <c r="AE40" s="792"/>
      <c r="AF40" s="793"/>
      <c r="AG40" s="794"/>
      <c r="AH40" s="794"/>
      <c r="AI40" s="794"/>
      <c r="AJ40" s="795"/>
      <c r="AK40" s="841"/>
      <c r="AL40" s="837"/>
      <c r="AM40" s="837"/>
      <c r="AN40" s="837"/>
      <c r="AO40" s="837"/>
      <c r="AP40" s="837"/>
      <c r="AQ40" s="837"/>
      <c r="AR40" s="837"/>
      <c r="AS40" s="837"/>
      <c r="AT40" s="837"/>
      <c r="AU40" s="837"/>
      <c r="AV40" s="837"/>
      <c r="AW40" s="837"/>
      <c r="AX40" s="837"/>
      <c r="AY40" s="837"/>
      <c r="AZ40" s="838"/>
      <c r="BA40" s="838"/>
      <c r="BB40" s="838"/>
      <c r="BC40" s="838"/>
      <c r="BD40" s="838"/>
      <c r="BE40" s="839"/>
      <c r="BF40" s="839"/>
      <c r="BG40" s="839"/>
      <c r="BH40" s="839"/>
      <c r="BI40" s="840"/>
      <c r="BJ40" s="215"/>
      <c r="BK40" s="215"/>
      <c r="BL40" s="215"/>
      <c r="BM40" s="215"/>
      <c r="BN40" s="215"/>
      <c r="BO40" s="224"/>
      <c r="BP40" s="224"/>
      <c r="BQ40" s="221">
        <v>34</v>
      </c>
      <c r="BR40" s="222"/>
      <c r="BS40" s="780"/>
      <c r="BT40" s="781"/>
      <c r="BU40" s="781"/>
      <c r="BV40" s="781"/>
      <c r="BW40" s="781"/>
      <c r="BX40" s="781"/>
      <c r="BY40" s="781"/>
      <c r="BZ40" s="781"/>
      <c r="CA40" s="781"/>
      <c r="CB40" s="781"/>
      <c r="CC40" s="781"/>
      <c r="CD40" s="781"/>
      <c r="CE40" s="781"/>
      <c r="CF40" s="781"/>
      <c r="CG40" s="782"/>
      <c r="CH40" s="783"/>
      <c r="CI40" s="784"/>
      <c r="CJ40" s="784"/>
      <c r="CK40" s="784"/>
      <c r="CL40" s="785"/>
      <c r="CM40" s="783"/>
      <c r="CN40" s="784"/>
      <c r="CO40" s="784"/>
      <c r="CP40" s="784"/>
      <c r="CQ40" s="785"/>
      <c r="CR40" s="783"/>
      <c r="CS40" s="784"/>
      <c r="CT40" s="784"/>
      <c r="CU40" s="784"/>
      <c r="CV40" s="785"/>
      <c r="CW40" s="783"/>
      <c r="CX40" s="784"/>
      <c r="CY40" s="784"/>
      <c r="CZ40" s="784"/>
      <c r="DA40" s="785"/>
      <c r="DB40" s="783"/>
      <c r="DC40" s="784"/>
      <c r="DD40" s="784"/>
      <c r="DE40" s="784"/>
      <c r="DF40" s="785"/>
      <c r="DG40" s="783"/>
      <c r="DH40" s="784"/>
      <c r="DI40" s="784"/>
      <c r="DJ40" s="784"/>
      <c r="DK40" s="785"/>
      <c r="DL40" s="783"/>
      <c r="DM40" s="784"/>
      <c r="DN40" s="784"/>
      <c r="DO40" s="784"/>
      <c r="DP40" s="785"/>
      <c r="DQ40" s="783"/>
      <c r="DR40" s="784"/>
      <c r="DS40" s="784"/>
      <c r="DT40" s="784"/>
      <c r="DU40" s="785"/>
      <c r="DV40" s="780"/>
      <c r="DW40" s="781"/>
      <c r="DX40" s="781"/>
      <c r="DY40" s="781"/>
      <c r="DZ40" s="786"/>
      <c r="EA40" s="213"/>
    </row>
    <row r="41" spans="1:131" ht="26.25" customHeight="1" x14ac:dyDescent="0.15">
      <c r="A41" s="221">
        <v>14</v>
      </c>
      <c r="B41" s="787"/>
      <c r="C41" s="788"/>
      <c r="D41" s="788"/>
      <c r="E41" s="788"/>
      <c r="F41" s="788"/>
      <c r="G41" s="788"/>
      <c r="H41" s="788"/>
      <c r="I41" s="788"/>
      <c r="J41" s="788"/>
      <c r="K41" s="788"/>
      <c r="L41" s="788"/>
      <c r="M41" s="788"/>
      <c r="N41" s="788"/>
      <c r="O41" s="788"/>
      <c r="P41" s="789"/>
      <c r="Q41" s="790"/>
      <c r="R41" s="791"/>
      <c r="S41" s="791"/>
      <c r="T41" s="791"/>
      <c r="U41" s="791"/>
      <c r="V41" s="791"/>
      <c r="W41" s="791"/>
      <c r="X41" s="791"/>
      <c r="Y41" s="791"/>
      <c r="Z41" s="791"/>
      <c r="AA41" s="791"/>
      <c r="AB41" s="791"/>
      <c r="AC41" s="791"/>
      <c r="AD41" s="791"/>
      <c r="AE41" s="792"/>
      <c r="AF41" s="793"/>
      <c r="AG41" s="794"/>
      <c r="AH41" s="794"/>
      <c r="AI41" s="794"/>
      <c r="AJ41" s="795"/>
      <c r="AK41" s="841"/>
      <c r="AL41" s="837"/>
      <c r="AM41" s="837"/>
      <c r="AN41" s="837"/>
      <c r="AO41" s="837"/>
      <c r="AP41" s="837"/>
      <c r="AQ41" s="837"/>
      <c r="AR41" s="837"/>
      <c r="AS41" s="837"/>
      <c r="AT41" s="837"/>
      <c r="AU41" s="837"/>
      <c r="AV41" s="837"/>
      <c r="AW41" s="837"/>
      <c r="AX41" s="837"/>
      <c r="AY41" s="837"/>
      <c r="AZ41" s="838"/>
      <c r="BA41" s="838"/>
      <c r="BB41" s="838"/>
      <c r="BC41" s="838"/>
      <c r="BD41" s="838"/>
      <c r="BE41" s="839"/>
      <c r="BF41" s="839"/>
      <c r="BG41" s="839"/>
      <c r="BH41" s="839"/>
      <c r="BI41" s="840"/>
      <c r="BJ41" s="215"/>
      <c r="BK41" s="215"/>
      <c r="BL41" s="215"/>
      <c r="BM41" s="215"/>
      <c r="BN41" s="215"/>
      <c r="BO41" s="224"/>
      <c r="BP41" s="224"/>
      <c r="BQ41" s="221">
        <v>35</v>
      </c>
      <c r="BR41" s="222"/>
      <c r="BS41" s="780"/>
      <c r="BT41" s="781"/>
      <c r="BU41" s="781"/>
      <c r="BV41" s="781"/>
      <c r="BW41" s="781"/>
      <c r="BX41" s="781"/>
      <c r="BY41" s="781"/>
      <c r="BZ41" s="781"/>
      <c r="CA41" s="781"/>
      <c r="CB41" s="781"/>
      <c r="CC41" s="781"/>
      <c r="CD41" s="781"/>
      <c r="CE41" s="781"/>
      <c r="CF41" s="781"/>
      <c r="CG41" s="782"/>
      <c r="CH41" s="783"/>
      <c r="CI41" s="784"/>
      <c r="CJ41" s="784"/>
      <c r="CK41" s="784"/>
      <c r="CL41" s="785"/>
      <c r="CM41" s="783"/>
      <c r="CN41" s="784"/>
      <c r="CO41" s="784"/>
      <c r="CP41" s="784"/>
      <c r="CQ41" s="785"/>
      <c r="CR41" s="783"/>
      <c r="CS41" s="784"/>
      <c r="CT41" s="784"/>
      <c r="CU41" s="784"/>
      <c r="CV41" s="785"/>
      <c r="CW41" s="783"/>
      <c r="CX41" s="784"/>
      <c r="CY41" s="784"/>
      <c r="CZ41" s="784"/>
      <c r="DA41" s="785"/>
      <c r="DB41" s="783"/>
      <c r="DC41" s="784"/>
      <c r="DD41" s="784"/>
      <c r="DE41" s="784"/>
      <c r="DF41" s="785"/>
      <c r="DG41" s="783"/>
      <c r="DH41" s="784"/>
      <c r="DI41" s="784"/>
      <c r="DJ41" s="784"/>
      <c r="DK41" s="785"/>
      <c r="DL41" s="783"/>
      <c r="DM41" s="784"/>
      <c r="DN41" s="784"/>
      <c r="DO41" s="784"/>
      <c r="DP41" s="785"/>
      <c r="DQ41" s="783"/>
      <c r="DR41" s="784"/>
      <c r="DS41" s="784"/>
      <c r="DT41" s="784"/>
      <c r="DU41" s="785"/>
      <c r="DV41" s="780"/>
      <c r="DW41" s="781"/>
      <c r="DX41" s="781"/>
      <c r="DY41" s="781"/>
      <c r="DZ41" s="786"/>
      <c r="EA41" s="213"/>
    </row>
    <row r="42" spans="1:131" ht="26.25" customHeight="1" x14ac:dyDescent="0.15">
      <c r="A42" s="221">
        <v>15</v>
      </c>
      <c r="B42" s="787"/>
      <c r="C42" s="788"/>
      <c r="D42" s="788"/>
      <c r="E42" s="788"/>
      <c r="F42" s="788"/>
      <c r="G42" s="788"/>
      <c r="H42" s="788"/>
      <c r="I42" s="788"/>
      <c r="J42" s="788"/>
      <c r="K42" s="788"/>
      <c r="L42" s="788"/>
      <c r="M42" s="788"/>
      <c r="N42" s="788"/>
      <c r="O42" s="788"/>
      <c r="P42" s="789"/>
      <c r="Q42" s="790"/>
      <c r="R42" s="791"/>
      <c r="S42" s="791"/>
      <c r="T42" s="791"/>
      <c r="U42" s="791"/>
      <c r="V42" s="791"/>
      <c r="W42" s="791"/>
      <c r="X42" s="791"/>
      <c r="Y42" s="791"/>
      <c r="Z42" s="791"/>
      <c r="AA42" s="791"/>
      <c r="AB42" s="791"/>
      <c r="AC42" s="791"/>
      <c r="AD42" s="791"/>
      <c r="AE42" s="792"/>
      <c r="AF42" s="793"/>
      <c r="AG42" s="794"/>
      <c r="AH42" s="794"/>
      <c r="AI42" s="794"/>
      <c r="AJ42" s="795"/>
      <c r="AK42" s="841"/>
      <c r="AL42" s="837"/>
      <c r="AM42" s="837"/>
      <c r="AN42" s="837"/>
      <c r="AO42" s="837"/>
      <c r="AP42" s="837"/>
      <c r="AQ42" s="837"/>
      <c r="AR42" s="837"/>
      <c r="AS42" s="837"/>
      <c r="AT42" s="837"/>
      <c r="AU42" s="837"/>
      <c r="AV42" s="837"/>
      <c r="AW42" s="837"/>
      <c r="AX42" s="837"/>
      <c r="AY42" s="837"/>
      <c r="AZ42" s="838"/>
      <c r="BA42" s="838"/>
      <c r="BB42" s="838"/>
      <c r="BC42" s="838"/>
      <c r="BD42" s="838"/>
      <c r="BE42" s="839"/>
      <c r="BF42" s="839"/>
      <c r="BG42" s="839"/>
      <c r="BH42" s="839"/>
      <c r="BI42" s="840"/>
      <c r="BJ42" s="215"/>
      <c r="BK42" s="215"/>
      <c r="BL42" s="215"/>
      <c r="BM42" s="215"/>
      <c r="BN42" s="215"/>
      <c r="BO42" s="224"/>
      <c r="BP42" s="224"/>
      <c r="BQ42" s="221">
        <v>36</v>
      </c>
      <c r="BR42" s="222"/>
      <c r="BS42" s="780"/>
      <c r="BT42" s="781"/>
      <c r="BU42" s="781"/>
      <c r="BV42" s="781"/>
      <c r="BW42" s="781"/>
      <c r="BX42" s="781"/>
      <c r="BY42" s="781"/>
      <c r="BZ42" s="781"/>
      <c r="CA42" s="781"/>
      <c r="CB42" s="781"/>
      <c r="CC42" s="781"/>
      <c r="CD42" s="781"/>
      <c r="CE42" s="781"/>
      <c r="CF42" s="781"/>
      <c r="CG42" s="782"/>
      <c r="CH42" s="783"/>
      <c r="CI42" s="784"/>
      <c r="CJ42" s="784"/>
      <c r="CK42" s="784"/>
      <c r="CL42" s="785"/>
      <c r="CM42" s="783"/>
      <c r="CN42" s="784"/>
      <c r="CO42" s="784"/>
      <c r="CP42" s="784"/>
      <c r="CQ42" s="785"/>
      <c r="CR42" s="783"/>
      <c r="CS42" s="784"/>
      <c r="CT42" s="784"/>
      <c r="CU42" s="784"/>
      <c r="CV42" s="785"/>
      <c r="CW42" s="783"/>
      <c r="CX42" s="784"/>
      <c r="CY42" s="784"/>
      <c r="CZ42" s="784"/>
      <c r="DA42" s="785"/>
      <c r="DB42" s="783"/>
      <c r="DC42" s="784"/>
      <c r="DD42" s="784"/>
      <c r="DE42" s="784"/>
      <c r="DF42" s="785"/>
      <c r="DG42" s="783"/>
      <c r="DH42" s="784"/>
      <c r="DI42" s="784"/>
      <c r="DJ42" s="784"/>
      <c r="DK42" s="785"/>
      <c r="DL42" s="783"/>
      <c r="DM42" s="784"/>
      <c r="DN42" s="784"/>
      <c r="DO42" s="784"/>
      <c r="DP42" s="785"/>
      <c r="DQ42" s="783"/>
      <c r="DR42" s="784"/>
      <c r="DS42" s="784"/>
      <c r="DT42" s="784"/>
      <c r="DU42" s="785"/>
      <c r="DV42" s="780"/>
      <c r="DW42" s="781"/>
      <c r="DX42" s="781"/>
      <c r="DY42" s="781"/>
      <c r="DZ42" s="786"/>
      <c r="EA42" s="213"/>
    </row>
    <row r="43" spans="1:131" ht="26.25" customHeight="1" x14ac:dyDescent="0.15">
      <c r="A43" s="221">
        <v>16</v>
      </c>
      <c r="B43" s="787"/>
      <c r="C43" s="788"/>
      <c r="D43" s="788"/>
      <c r="E43" s="788"/>
      <c r="F43" s="788"/>
      <c r="G43" s="788"/>
      <c r="H43" s="788"/>
      <c r="I43" s="788"/>
      <c r="J43" s="788"/>
      <c r="K43" s="788"/>
      <c r="L43" s="788"/>
      <c r="M43" s="788"/>
      <c r="N43" s="788"/>
      <c r="O43" s="788"/>
      <c r="P43" s="789"/>
      <c r="Q43" s="790"/>
      <c r="R43" s="791"/>
      <c r="S43" s="791"/>
      <c r="T43" s="791"/>
      <c r="U43" s="791"/>
      <c r="V43" s="791"/>
      <c r="W43" s="791"/>
      <c r="X43" s="791"/>
      <c r="Y43" s="791"/>
      <c r="Z43" s="791"/>
      <c r="AA43" s="791"/>
      <c r="AB43" s="791"/>
      <c r="AC43" s="791"/>
      <c r="AD43" s="791"/>
      <c r="AE43" s="792"/>
      <c r="AF43" s="793"/>
      <c r="AG43" s="794"/>
      <c r="AH43" s="794"/>
      <c r="AI43" s="794"/>
      <c r="AJ43" s="795"/>
      <c r="AK43" s="841"/>
      <c r="AL43" s="837"/>
      <c r="AM43" s="837"/>
      <c r="AN43" s="837"/>
      <c r="AO43" s="837"/>
      <c r="AP43" s="837"/>
      <c r="AQ43" s="837"/>
      <c r="AR43" s="837"/>
      <c r="AS43" s="837"/>
      <c r="AT43" s="837"/>
      <c r="AU43" s="837"/>
      <c r="AV43" s="837"/>
      <c r="AW43" s="837"/>
      <c r="AX43" s="837"/>
      <c r="AY43" s="837"/>
      <c r="AZ43" s="838"/>
      <c r="BA43" s="838"/>
      <c r="BB43" s="838"/>
      <c r="BC43" s="838"/>
      <c r="BD43" s="838"/>
      <c r="BE43" s="839"/>
      <c r="BF43" s="839"/>
      <c r="BG43" s="839"/>
      <c r="BH43" s="839"/>
      <c r="BI43" s="840"/>
      <c r="BJ43" s="215"/>
      <c r="BK43" s="215"/>
      <c r="BL43" s="215"/>
      <c r="BM43" s="215"/>
      <c r="BN43" s="215"/>
      <c r="BO43" s="224"/>
      <c r="BP43" s="224"/>
      <c r="BQ43" s="221">
        <v>37</v>
      </c>
      <c r="BR43" s="222"/>
      <c r="BS43" s="780"/>
      <c r="BT43" s="781"/>
      <c r="BU43" s="781"/>
      <c r="BV43" s="781"/>
      <c r="BW43" s="781"/>
      <c r="BX43" s="781"/>
      <c r="BY43" s="781"/>
      <c r="BZ43" s="781"/>
      <c r="CA43" s="781"/>
      <c r="CB43" s="781"/>
      <c r="CC43" s="781"/>
      <c r="CD43" s="781"/>
      <c r="CE43" s="781"/>
      <c r="CF43" s="781"/>
      <c r="CG43" s="782"/>
      <c r="CH43" s="783"/>
      <c r="CI43" s="784"/>
      <c r="CJ43" s="784"/>
      <c r="CK43" s="784"/>
      <c r="CL43" s="785"/>
      <c r="CM43" s="783"/>
      <c r="CN43" s="784"/>
      <c r="CO43" s="784"/>
      <c r="CP43" s="784"/>
      <c r="CQ43" s="785"/>
      <c r="CR43" s="783"/>
      <c r="CS43" s="784"/>
      <c r="CT43" s="784"/>
      <c r="CU43" s="784"/>
      <c r="CV43" s="785"/>
      <c r="CW43" s="783"/>
      <c r="CX43" s="784"/>
      <c r="CY43" s="784"/>
      <c r="CZ43" s="784"/>
      <c r="DA43" s="785"/>
      <c r="DB43" s="783"/>
      <c r="DC43" s="784"/>
      <c r="DD43" s="784"/>
      <c r="DE43" s="784"/>
      <c r="DF43" s="785"/>
      <c r="DG43" s="783"/>
      <c r="DH43" s="784"/>
      <c r="DI43" s="784"/>
      <c r="DJ43" s="784"/>
      <c r="DK43" s="785"/>
      <c r="DL43" s="783"/>
      <c r="DM43" s="784"/>
      <c r="DN43" s="784"/>
      <c r="DO43" s="784"/>
      <c r="DP43" s="785"/>
      <c r="DQ43" s="783"/>
      <c r="DR43" s="784"/>
      <c r="DS43" s="784"/>
      <c r="DT43" s="784"/>
      <c r="DU43" s="785"/>
      <c r="DV43" s="780"/>
      <c r="DW43" s="781"/>
      <c r="DX43" s="781"/>
      <c r="DY43" s="781"/>
      <c r="DZ43" s="786"/>
      <c r="EA43" s="213"/>
    </row>
    <row r="44" spans="1:131" ht="26.25" customHeight="1" x14ac:dyDescent="0.15">
      <c r="A44" s="221">
        <v>17</v>
      </c>
      <c r="B44" s="787"/>
      <c r="C44" s="788"/>
      <c r="D44" s="788"/>
      <c r="E44" s="788"/>
      <c r="F44" s="788"/>
      <c r="G44" s="788"/>
      <c r="H44" s="788"/>
      <c r="I44" s="788"/>
      <c r="J44" s="788"/>
      <c r="K44" s="788"/>
      <c r="L44" s="788"/>
      <c r="M44" s="788"/>
      <c r="N44" s="788"/>
      <c r="O44" s="788"/>
      <c r="P44" s="789"/>
      <c r="Q44" s="790"/>
      <c r="R44" s="791"/>
      <c r="S44" s="791"/>
      <c r="T44" s="791"/>
      <c r="U44" s="791"/>
      <c r="V44" s="791"/>
      <c r="W44" s="791"/>
      <c r="X44" s="791"/>
      <c r="Y44" s="791"/>
      <c r="Z44" s="791"/>
      <c r="AA44" s="791"/>
      <c r="AB44" s="791"/>
      <c r="AC44" s="791"/>
      <c r="AD44" s="791"/>
      <c r="AE44" s="792"/>
      <c r="AF44" s="793"/>
      <c r="AG44" s="794"/>
      <c r="AH44" s="794"/>
      <c r="AI44" s="794"/>
      <c r="AJ44" s="795"/>
      <c r="AK44" s="841"/>
      <c r="AL44" s="837"/>
      <c r="AM44" s="837"/>
      <c r="AN44" s="837"/>
      <c r="AO44" s="837"/>
      <c r="AP44" s="837"/>
      <c r="AQ44" s="837"/>
      <c r="AR44" s="837"/>
      <c r="AS44" s="837"/>
      <c r="AT44" s="837"/>
      <c r="AU44" s="837"/>
      <c r="AV44" s="837"/>
      <c r="AW44" s="837"/>
      <c r="AX44" s="837"/>
      <c r="AY44" s="837"/>
      <c r="AZ44" s="838"/>
      <c r="BA44" s="838"/>
      <c r="BB44" s="838"/>
      <c r="BC44" s="838"/>
      <c r="BD44" s="838"/>
      <c r="BE44" s="839"/>
      <c r="BF44" s="839"/>
      <c r="BG44" s="839"/>
      <c r="BH44" s="839"/>
      <c r="BI44" s="840"/>
      <c r="BJ44" s="215"/>
      <c r="BK44" s="215"/>
      <c r="BL44" s="215"/>
      <c r="BM44" s="215"/>
      <c r="BN44" s="215"/>
      <c r="BO44" s="224"/>
      <c r="BP44" s="224"/>
      <c r="BQ44" s="221">
        <v>38</v>
      </c>
      <c r="BR44" s="222"/>
      <c r="BS44" s="780"/>
      <c r="BT44" s="781"/>
      <c r="BU44" s="781"/>
      <c r="BV44" s="781"/>
      <c r="BW44" s="781"/>
      <c r="BX44" s="781"/>
      <c r="BY44" s="781"/>
      <c r="BZ44" s="781"/>
      <c r="CA44" s="781"/>
      <c r="CB44" s="781"/>
      <c r="CC44" s="781"/>
      <c r="CD44" s="781"/>
      <c r="CE44" s="781"/>
      <c r="CF44" s="781"/>
      <c r="CG44" s="782"/>
      <c r="CH44" s="783"/>
      <c r="CI44" s="784"/>
      <c r="CJ44" s="784"/>
      <c r="CK44" s="784"/>
      <c r="CL44" s="785"/>
      <c r="CM44" s="783"/>
      <c r="CN44" s="784"/>
      <c r="CO44" s="784"/>
      <c r="CP44" s="784"/>
      <c r="CQ44" s="785"/>
      <c r="CR44" s="783"/>
      <c r="CS44" s="784"/>
      <c r="CT44" s="784"/>
      <c r="CU44" s="784"/>
      <c r="CV44" s="785"/>
      <c r="CW44" s="783"/>
      <c r="CX44" s="784"/>
      <c r="CY44" s="784"/>
      <c r="CZ44" s="784"/>
      <c r="DA44" s="785"/>
      <c r="DB44" s="783"/>
      <c r="DC44" s="784"/>
      <c r="DD44" s="784"/>
      <c r="DE44" s="784"/>
      <c r="DF44" s="785"/>
      <c r="DG44" s="783"/>
      <c r="DH44" s="784"/>
      <c r="DI44" s="784"/>
      <c r="DJ44" s="784"/>
      <c r="DK44" s="785"/>
      <c r="DL44" s="783"/>
      <c r="DM44" s="784"/>
      <c r="DN44" s="784"/>
      <c r="DO44" s="784"/>
      <c r="DP44" s="785"/>
      <c r="DQ44" s="783"/>
      <c r="DR44" s="784"/>
      <c r="DS44" s="784"/>
      <c r="DT44" s="784"/>
      <c r="DU44" s="785"/>
      <c r="DV44" s="780"/>
      <c r="DW44" s="781"/>
      <c r="DX44" s="781"/>
      <c r="DY44" s="781"/>
      <c r="DZ44" s="786"/>
      <c r="EA44" s="213"/>
    </row>
    <row r="45" spans="1:131" ht="26.25" customHeight="1" x14ac:dyDescent="0.15">
      <c r="A45" s="221">
        <v>18</v>
      </c>
      <c r="B45" s="787"/>
      <c r="C45" s="788"/>
      <c r="D45" s="788"/>
      <c r="E45" s="788"/>
      <c r="F45" s="788"/>
      <c r="G45" s="788"/>
      <c r="H45" s="788"/>
      <c r="I45" s="788"/>
      <c r="J45" s="788"/>
      <c r="K45" s="788"/>
      <c r="L45" s="788"/>
      <c r="M45" s="788"/>
      <c r="N45" s="788"/>
      <c r="O45" s="788"/>
      <c r="P45" s="789"/>
      <c r="Q45" s="790"/>
      <c r="R45" s="791"/>
      <c r="S45" s="791"/>
      <c r="T45" s="791"/>
      <c r="U45" s="791"/>
      <c r="V45" s="791"/>
      <c r="W45" s="791"/>
      <c r="X45" s="791"/>
      <c r="Y45" s="791"/>
      <c r="Z45" s="791"/>
      <c r="AA45" s="791"/>
      <c r="AB45" s="791"/>
      <c r="AC45" s="791"/>
      <c r="AD45" s="791"/>
      <c r="AE45" s="792"/>
      <c r="AF45" s="793"/>
      <c r="AG45" s="794"/>
      <c r="AH45" s="794"/>
      <c r="AI45" s="794"/>
      <c r="AJ45" s="795"/>
      <c r="AK45" s="841"/>
      <c r="AL45" s="837"/>
      <c r="AM45" s="837"/>
      <c r="AN45" s="837"/>
      <c r="AO45" s="837"/>
      <c r="AP45" s="837"/>
      <c r="AQ45" s="837"/>
      <c r="AR45" s="837"/>
      <c r="AS45" s="837"/>
      <c r="AT45" s="837"/>
      <c r="AU45" s="837"/>
      <c r="AV45" s="837"/>
      <c r="AW45" s="837"/>
      <c r="AX45" s="837"/>
      <c r="AY45" s="837"/>
      <c r="AZ45" s="838"/>
      <c r="BA45" s="838"/>
      <c r="BB45" s="838"/>
      <c r="BC45" s="838"/>
      <c r="BD45" s="838"/>
      <c r="BE45" s="839"/>
      <c r="BF45" s="839"/>
      <c r="BG45" s="839"/>
      <c r="BH45" s="839"/>
      <c r="BI45" s="840"/>
      <c r="BJ45" s="215"/>
      <c r="BK45" s="215"/>
      <c r="BL45" s="215"/>
      <c r="BM45" s="215"/>
      <c r="BN45" s="215"/>
      <c r="BO45" s="224"/>
      <c r="BP45" s="224"/>
      <c r="BQ45" s="221">
        <v>39</v>
      </c>
      <c r="BR45" s="222"/>
      <c r="BS45" s="780"/>
      <c r="BT45" s="781"/>
      <c r="BU45" s="781"/>
      <c r="BV45" s="781"/>
      <c r="BW45" s="781"/>
      <c r="BX45" s="781"/>
      <c r="BY45" s="781"/>
      <c r="BZ45" s="781"/>
      <c r="CA45" s="781"/>
      <c r="CB45" s="781"/>
      <c r="CC45" s="781"/>
      <c r="CD45" s="781"/>
      <c r="CE45" s="781"/>
      <c r="CF45" s="781"/>
      <c r="CG45" s="782"/>
      <c r="CH45" s="783"/>
      <c r="CI45" s="784"/>
      <c r="CJ45" s="784"/>
      <c r="CK45" s="784"/>
      <c r="CL45" s="785"/>
      <c r="CM45" s="783"/>
      <c r="CN45" s="784"/>
      <c r="CO45" s="784"/>
      <c r="CP45" s="784"/>
      <c r="CQ45" s="785"/>
      <c r="CR45" s="783"/>
      <c r="CS45" s="784"/>
      <c r="CT45" s="784"/>
      <c r="CU45" s="784"/>
      <c r="CV45" s="785"/>
      <c r="CW45" s="783"/>
      <c r="CX45" s="784"/>
      <c r="CY45" s="784"/>
      <c r="CZ45" s="784"/>
      <c r="DA45" s="785"/>
      <c r="DB45" s="783"/>
      <c r="DC45" s="784"/>
      <c r="DD45" s="784"/>
      <c r="DE45" s="784"/>
      <c r="DF45" s="785"/>
      <c r="DG45" s="783"/>
      <c r="DH45" s="784"/>
      <c r="DI45" s="784"/>
      <c r="DJ45" s="784"/>
      <c r="DK45" s="785"/>
      <c r="DL45" s="783"/>
      <c r="DM45" s="784"/>
      <c r="DN45" s="784"/>
      <c r="DO45" s="784"/>
      <c r="DP45" s="785"/>
      <c r="DQ45" s="783"/>
      <c r="DR45" s="784"/>
      <c r="DS45" s="784"/>
      <c r="DT45" s="784"/>
      <c r="DU45" s="785"/>
      <c r="DV45" s="780"/>
      <c r="DW45" s="781"/>
      <c r="DX45" s="781"/>
      <c r="DY45" s="781"/>
      <c r="DZ45" s="786"/>
      <c r="EA45" s="213"/>
    </row>
    <row r="46" spans="1:131" ht="26.25" customHeight="1" x14ac:dyDescent="0.15">
      <c r="A46" s="221">
        <v>19</v>
      </c>
      <c r="B46" s="787"/>
      <c r="C46" s="788"/>
      <c r="D46" s="788"/>
      <c r="E46" s="788"/>
      <c r="F46" s="788"/>
      <c r="G46" s="788"/>
      <c r="H46" s="788"/>
      <c r="I46" s="788"/>
      <c r="J46" s="788"/>
      <c r="K46" s="788"/>
      <c r="L46" s="788"/>
      <c r="M46" s="788"/>
      <c r="N46" s="788"/>
      <c r="O46" s="788"/>
      <c r="P46" s="789"/>
      <c r="Q46" s="790"/>
      <c r="R46" s="791"/>
      <c r="S46" s="791"/>
      <c r="T46" s="791"/>
      <c r="U46" s="791"/>
      <c r="V46" s="791"/>
      <c r="W46" s="791"/>
      <c r="X46" s="791"/>
      <c r="Y46" s="791"/>
      <c r="Z46" s="791"/>
      <c r="AA46" s="791"/>
      <c r="AB46" s="791"/>
      <c r="AC46" s="791"/>
      <c r="AD46" s="791"/>
      <c r="AE46" s="792"/>
      <c r="AF46" s="793"/>
      <c r="AG46" s="794"/>
      <c r="AH46" s="794"/>
      <c r="AI46" s="794"/>
      <c r="AJ46" s="795"/>
      <c r="AK46" s="841"/>
      <c r="AL46" s="837"/>
      <c r="AM46" s="837"/>
      <c r="AN46" s="837"/>
      <c r="AO46" s="837"/>
      <c r="AP46" s="837"/>
      <c r="AQ46" s="837"/>
      <c r="AR46" s="837"/>
      <c r="AS46" s="837"/>
      <c r="AT46" s="837"/>
      <c r="AU46" s="837"/>
      <c r="AV46" s="837"/>
      <c r="AW46" s="837"/>
      <c r="AX46" s="837"/>
      <c r="AY46" s="837"/>
      <c r="AZ46" s="838"/>
      <c r="BA46" s="838"/>
      <c r="BB46" s="838"/>
      <c r="BC46" s="838"/>
      <c r="BD46" s="838"/>
      <c r="BE46" s="839"/>
      <c r="BF46" s="839"/>
      <c r="BG46" s="839"/>
      <c r="BH46" s="839"/>
      <c r="BI46" s="840"/>
      <c r="BJ46" s="215"/>
      <c r="BK46" s="215"/>
      <c r="BL46" s="215"/>
      <c r="BM46" s="215"/>
      <c r="BN46" s="215"/>
      <c r="BO46" s="224"/>
      <c r="BP46" s="224"/>
      <c r="BQ46" s="221">
        <v>40</v>
      </c>
      <c r="BR46" s="222"/>
      <c r="BS46" s="780"/>
      <c r="BT46" s="781"/>
      <c r="BU46" s="781"/>
      <c r="BV46" s="781"/>
      <c r="BW46" s="781"/>
      <c r="BX46" s="781"/>
      <c r="BY46" s="781"/>
      <c r="BZ46" s="781"/>
      <c r="CA46" s="781"/>
      <c r="CB46" s="781"/>
      <c r="CC46" s="781"/>
      <c r="CD46" s="781"/>
      <c r="CE46" s="781"/>
      <c r="CF46" s="781"/>
      <c r="CG46" s="782"/>
      <c r="CH46" s="783"/>
      <c r="CI46" s="784"/>
      <c r="CJ46" s="784"/>
      <c r="CK46" s="784"/>
      <c r="CL46" s="785"/>
      <c r="CM46" s="783"/>
      <c r="CN46" s="784"/>
      <c r="CO46" s="784"/>
      <c r="CP46" s="784"/>
      <c r="CQ46" s="785"/>
      <c r="CR46" s="783"/>
      <c r="CS46" s="784"/>
      <c r="CT46" s="784"/>
      <c r="CU46" s="784"/>
      <c r="CV46" s="785"/>
      <c r="CW46" s="783"/>
      <c r="CX46" s="784"/>
      <c r="CY46" s="784"/>
      <c r="CZ46" s="784"/>
      <c r="DA46" s="785"/>
      <c r="DB46" s="783"/>
      <c r="DC46" s="784"/>
      <c r="DD46" s="784"/>
      <c r="DE46" s="784"/>
      <c r="DF46" s="785"/>
      <c r="DG46" s="783"/>
      <c r="DH46" s="784"/>
      <c r="DI46" s="784"/>
      <c r="DJ46" s="784"/>
      <c r="DK46" s="785"/>
      <c r="DL46" s="783"/>
      <c r="DM46" s="784"/>
      <c r="DN46" s="784"/>
      <c r="DO46" s="784"/>
      <c r="DP46" s="785"/>
      <c r="DQ46" s="783"/>
      <c r="DR46" s="784"/>
      <c r="DS46" s="784"/>
      <c r="DT46" s="784"/>
      <c r="DU46" s="785"/>
      <c r="DV46" s="780"/>
      <c r="DW46" s="781"/>
      <c r="DX46" s="781"/>
      <c r="DY46" s="781"/>
      <c r="DZ46" s="786"/>
      <c r="EA46" s="213"/>
    </row>
    <row r="47" spans="1:131" ht="26.25" customHeight="1" x14ac:dyDescent="0.15">
      <c r="A47" s="221">
        <v>20</v>
      </c>
      <c r="B47" s="787"/>
      <c r="C47" s="788"/>
      <c r="D47" s="788"/>
      <c r="E47" s="788"/>
      <c r="F47" s="788"/>
      <c r="G47" s="788"/>
      <c r="H47" s="788"/>
      <c r="I47" s="788"/>
      <c r="J47" s="788"/>
      <c r="K47" s="788"/>
      <c r="L47" s="788"/>
      <c r="M47" s="788"/>
      <c r="N47" s="788"/>
      <c r="O47" s="788"/>
      <c r="P47" s="789"/>
      <c r="Q47" s="790"/>
      <c r="R47" s="791"/>
      <c r="S47" s="791"/>
      <c r="T47" s="791"/>
      <c r="U47" s="791"/>
      <c r="V47" s="791"/>
      <c r="W47" s="791"/>
      <c r="X47" s="791"/>
      <c r="Y47" s="791"/>
      <c r="Z47" s="791"/>
      <c r="AA47" s="791"/>
      <c r="AB47" s="791"/>
      <c r="AC47" s="791"/>
      <c r="AD47" s="791"/>
      <c r="AE47" s="792"/>
      <c r="AF47" s="793"/>
      <c r="AG47" s="794"/>
      <c r="AH47" s="794"/>
      <c r="AI47" s="794"/>
      <c r="AJ47" s="795"/>
      <c r="AK47" s="841"/>
      <c r="AL47" s="837"/>
      <c r="AM47" s="837"/>
      <c r="AN47" s="837"/>
      <c r="AO47" s="837"/>
      <c r="AP47" s="837"/>
      <c r="AQ47" s="837"/>
      <c r="AR47" s="837"/>
      <c r="AS47" s="837"/>
      <c r="AT47" s="837"/>
      <c r="AU47" s="837"/>
      <c r="AV47" s="837"/>
      <c r="AW47" s="837"/>
      <c r="AX47" s="837"/>
      <c r="AY47" s="837"/>
      <c r="AZ47" s="838"/>
      <c r="BA47" s="838"/>
      <c r="BB47" s="838"/>
      <c r="BC47" s="838"/>
      <c r="BD47" s="838"/>
      <c r="BE47" s="839"/>
      <c r="BF47" s="839"/>
      <c r="BG47" s="839"/>
      <c r="BH47" s="839"/>
      <c r="BI47" s="840"/>
      <c r="BJ47" s="215"/>
      <c r="BK47" s="215"/>
      <c r="BL47" s="215"/>
      <c r="BM47" s="215"/>
      <c r="BN47" s="215"/>
      <c r="BO47" s="224"/>
      <c r="BP47" s="224"/>
      <c r="BQ47" s="221">
        <v>41</v>
      </c>
      <c r="BR47" s="222"/>
      <c r="BS47" s="780"/>
      <c r="BT47" s="781"/>
      <c r="BU47" s="781"/>
      <c r="BV47" s="781"/>
      <c r="BW47" s="781"/>
      <c r="BX47" s="781"/>
      <c r="BY47" s="781"/>
      <c r="BZ47" s="781"/>
      <c r="CA47" s="781"/>
      <c r="CB47" s="781"/>
      <c r="CC47" s="781"/>
      <c r="CD47" s="781"/>
      <c r="CE47" s="781"/>
      <c r="CF47" s="781"/>
      <c r="CG47" s="782"/>
      <c r="CH47" s="783"/>
      <c r="CI47" s="784"/>
      <c r="CJ47" s="784"/>
      <c r="CK47" s="784"/>
      <c r="CL47" s="785"/>
      <c r="CM47" s="783"/>
      <c r="CN47" s="784"/>
      <c r="CO47" s="784"/>
      <c r="CP47" s="784"/>
      <c r="CQ47" s="785"/>
      <c r="CR47" s="783"/>
      <c r="CS47" s="784"/>
      <c r="CT47" s="784"/>
      <c r="CU47" s="784"/>
      <c r="CV47" s="785"/>
      <c r="CW47" s="783"/>
      <c r="CX47" s="784"/>
      <c r="CY47" s="784"/>
      <c r="CZ47" s="784"/>
      <c r="DA47" s="785"/>
      <c r="DB47" s="783"/>
      <c r="DC47" s="784"/>
      <c r="DD47" s="784"/>
      <c r="DE47" s="784"/>
      <c r="DF47" s="785"/>
      <c r="DG47" s="783"/>
      <c r="DH47" s="784"/>
      <c r="DI47" s="784"/>
      <c r="DJ47" s="784"/>
      <c r="DK47" s="785"/>
      <c r="DL47" s="783"/>
      <c r="DM47" s="784"/>
      <c r="DN47" s="784"/>
      <c r="DO47" s="784"/>
      <c r="DP47" s="785"/>
      <c r="DQ47" s="783"/>
      <c r="DR47" s="784"/>
      <c r="DS47" s="784"/>
      <c r="DT47" s="784"/>
      <c r="DU47" s="785"/>
      <c r="DV47" s="780"/>
      <c r="DW47" s="781"/>
      <c r="DX47" s="781"/>
      <c r="DY47" s="781"/>
      <c r="DZ47" s="786"/>
      <c r="EA47" s="213"/>
    </row>
    <row r="48" spans="1:131" ht="26.25" customHeight="1" x14ac:dyDescent="0.15">
      <c r="A48" s="221">
        <v>21</v>
      </c>
      <c r="B48" s="787"/>
      <c r="C48" s="788"/>
      <c r="D48" s="788"/>
      <c r="E48" s="788"/>
      <c r="F48" s="788"/>
      <c r="G48" s="788"/>
      <c r="H48" s="788"/>
      <c r="I48" s="788"/>
      <c r="J48" s="788"/>
      <c r="K48" s="788"/>
      <c r="L48" s="788"/>
      <c r="M48" s="788"/>
      <c r="N48" s="788"/>
      <c r="O48" s="788"/>
      <c r="P48" s="789"/>
      <c r="Q48" s="790"/>
      <c r="R48" s="791"/>
      <c r="S48" s="791"/>
      <c r="T48" s="791"/>
      <c r="U48" s="791"/>
      <c r="V48" s="791"/>
      <c r="W48" s="791"/>
      <c r="X48" s="791"/>
      <c r="Y48" s="791"/>
      <c r="Z48" s="791"/>
      <c r="AA48" s="791"/>
      <c r="AB48" s="791"/>
      <c r="AC48" s="791"/>
      <c r="AD48" s="791"/>
      <c r="AE48" s="792"/>
      <c r="AF48" s="793"/>
      <c r="AG48" s="794"/>
      <c r="AH48" s="794"/>
      <c r="AI48" s="794"/>
      <c r="AJ48" s="795"/>
      <c r="AK48" s="841"/>
      <c r="AL48" s="837"/>
      <c r="AM48" s="837"/>
      <c r="AN48" s="837"/>
      <c r="AO48" s="837"/>
      <c r="AP48" s="837"/>
      <c r="AQ48" s="837"/>
      <c r="AR48" s="837"/>
      <c r="AS48" s="837"/>
      <c r="AT48" s="837"/>
      <c r="AU48" s="837"/>
      <c r="AV48" s="837"/>
      <c r="AW48" s="837"/>
      <c r="AX48" s="837"/>
      <c r="AY48" s="837"/>
      <c r="AZ48" s="838"/>
      <c r="BA48" s="838"/>
      <c r="BB48" s="838"/>
      <c r="BC48" s="838"/>
      <c r="BD48" s="838"/>
      <c r="BE48" s="839"/>
      <c r="BF48" s="839"/>
      <c r="BG48" s="839"/>
      <c r="BH48" s="839"/>
      <c r="BI48" s="840"/>
      <c r="BJ48" s="215"/>
      <c r="BK48" s="215"/>
      <c r="BL48" s="215"/>
      <c r="BM48" s="215"/>
      <c r="BN48" s="215"/>
      <c r="BO48" s="224"/>
      <c r="BP48" s="224"/>
      <c r="BQ48" s="221">
        <v>42</v>
      </c>
      <c r="BR48" s="222"/>
      <c r="BS48" s="780"/>
      <c r="BT48" s="781"/>
      <c r="BU48" s="781"/>
      <c r="BV48" s="781"/>
      <c r="BW48" s="781"/>
      <c r="BX48" s="781"/>
      <c r="BY48" s="781"/>
      <c r="BZ48" s="781"/>
      <c r="CA48" s="781"/>
      <c r="CB48" s="781"/>
      <c r="CC48" s="781"/>
      <c r="CD48" s="781"/>
      <c r="CE48" s="781"/>
      <c r="CF48" s="781"/>
      <c r="CG48" s="782"/>
      <c r="CH48" s="783"/>
      <c r="CI48" s="784"/>
      <c r="CJ48" s="784"/>
      <c r="CK48" s="784"/>
      <c r="CL48" s="785"/>
      <c r="CM48" s="783"/>
      <c r="CN48" s="784"/>
      <c r="CO48" s="784"/>
      <c r="CP48" s="784"/>
      <c r="CQ48" s="785"/>
      <c r="CR48" s="783"/>
      <c r="CS48" s="784"/>
      <c r="CT48" s="784"/>
      <c r="CU48" s="784"/>
      <c r="CV48" s="785"/>
      <c r="CW48" s="783"/>
      <c r="CX48" s="784"/>
      <c r="CY48" s="784"/>
      <c r="CZ48" s="784"/>
      <c r="DA48" s="785"/>
      <c r="DB48" s="783"/>
      <c r="DC48" s="784"/>
      <c r="DD48" s="784"/>
      <c r="DE48" s="784"/>
      <c r="DF48" s="785"/>
      <c r="DG48" s="783"/>
      <c r="DH48" s="784"/>
      <c r="DI48" s="784"/>
      <c r="DJ48" s="784"/>
      <c r="DK48" s="785"/>
      <c r="DL48" s="783"/>
      <c r="DM48" s="784"/>
      <c r="DN48" s="784"/>
      <c r="DO48" s="784"/>
      <c r="DP48" s="785"/>
      <c r="DQ48" s="783"/>
      <c r="DR48" s="784"/>
      <c r="DS48" s="784"/>
      <c r="DT48" s="784"/>
      <c r="DU48" s="785"/>
      <c r="DV48" s="780"/>
      <c r="DW48" s="781"/>
      <c r="DX48" s="781"/>
      <c r="DY48" s="781"/>
      <c r="DZ48" s="786"/>
      <c r="EA48" s="213"/>
    </row>
    <row r="49" spans="1:131" ht="26.25" customHeight="1" x14ac:dyDescent="0.15">
      <c r="A49" s="221">
        <v>22</v>
      </c>
      <c r="B49" s="787"/>
      <c r="C49" s="788"/>
      <c r="D49" s="788"/>
      <c r="E49" s="788"/>
      <c r="F49" s="788"/>
      <c r="G49" s="788"/>
      <c r="H49" s="788"/>
      <c r="I49" s="788"/>
      <c r="J49" s="788"/>
      <c r="K49" s="788"/>
      <c r="L49" s="788"/>
      <c r="M49" s="788"/>
      <c r="N49" s="788"/>
      <c r="O49" s="788"/>
      <c r="P49" s="789"/>
      <c r="Q49" s="790"/>
      <c r="R49" s="791"/>
      <c r="S49" s="791"/>
      <c r="T49" s="791"/>
      <c r="U49" s="791"/>
      <c r="V49" s="791"/>
      <c r="W49" s="791"/>
      <c r="X49" s="791"/>
      <c r="Y49" s="791"/>
      <c r="Z49" s="791"/>
      <c r="AA49" s="791"/>
      <c r="AB49" s="791"/>
      <c r="AC49" s="791"/>
      <c r="AD49" s="791"/>
      <c r="AE49" s="792"/>
      <c r="AF49" s="793"/>
      <c r="AG49" s="794"/>
      <c r="AH49" s="794"/>
      <c r="AI49" s="794"/>
      <c r="AJ49" s="795"/>
      <c r="AK49" s="841"/>
      <c r="AL49" s="837"/>
      <c r="AM49" s="837"/>
      <c r="AN49" s="837"/>
      <c r="AO49" s="837"/>
      <c r="AP49" s="837"/>
      <c r="AQ49" s="837"/>
      <c r="AR49" s="837"/>
      <c r="AS49" s="837"/>
      <c r="AT49" s="837"/>
      <c r="AU49" s="837"/>
      <c r="AV49" s="837"/>
      <c r="AW49" s="837"/>
      <c r="AX49" s="837"/>
      <c r="AY49" s="837"/>
      <c r="AZ49" s="838"/>
      <c r="BA49" s="838"/>
      <c r="BB49" s="838"/>
      <c r="BC49" s="838"/>
      <c r="BD49" s="838"/>
      <c r="BE49" s="839"/>
      <c r="BF49" s="839"/>
      <c r="BG49" s="839"/>
      <c r="BH49" s="839"/>
      <c r="BI49" s="840"/>
      <c r="BJ49" s="215"/>
      <c r="BK49" s="215"/>
      <c r="BL49" s="215"/>
      <c r="BM49" s="215"/>
      <c r="BN49" s="215"/>
      <c r="BO49" s="224"/>
      <c r="BP49" s="224"/>
      <c r="BQ49" s="221">
        <v>43</v>
      </c>
      <c r="BR49" s="222"/>
      <c r="BS49" s="780"/>
      <c r="BT49" s="781"/>
      <c r="BU49" s="781"/>
      <c r="BV49" s="781"/>
      <c r="BW49" s="781"/>
      <c r="BX49" s="781"/>
      <c r="BY49" s="781"/>
      <c r="BZ49" s="781"/>
      <c r="CA49" s="781"/>
      <c r="CB49" s="781"/>
      <c r="CC49" s="781"/>
      <c r="CD49" s="781"/>
      <c r="CE49" s="781"/>
      <c r="CF49" s="781"/>
      <c r="CG49" s="782"/>
      <c r="CH49" s="783"/>
      <c r="CI49" s="784"/>
      <c r="CJ49" s="784"/>
      <c r="CK49" s="784"/>
      <c r="CL49" s="785"/>
      <c r="CM49" s="783"/>
      <c r="CN49" s="784"/>
      <c r="CO49" s="784"/>
      <c r="CP49" s="784"/>
      <c r="CQ49" s="785"/>
      <c r="CR49" s="783"/>
      <c r="CS49" s="784"/>
      <c r="CT49" s="784"/>
      <c r="CU49" s="784"/>
      <c r="CV49" s="785"/>
      <c r="CW49" s="783"/>
      <c r="CX49" s="784"/>
      <c r="CY49" s="784"/>
      <c r="CZ49" s="784"/>
      <c r="DA49" s="785"/>
      <c r="DB49" s="783"/>
      <c r="DC49" s="784"/>
      <c r="DD49" s="784"/>
      <c r="DE49" s="784"/>
      <c r="DF49" s="785"/>
      <c r="DG49" s="783"/>
      <c r="DH49" s="784"/>
      <c r="DI49" s="784"/>
      <c r="DJ49" s="784"/>
      <c r="DK49" s="785"/>
      <c r="DL49" s="783"/>
      <c r="DM49" s="784"/>
      <c r="DN49" s="784"/>
      <c r="DO49" s="784"/>
      <c r="DP49" s="785"/>
      <c r="DQ49" s="783"/>
      <c r="DR49" s="784"/>
      <c r="DS49" s="784"/>
      <c r="DT49" s="784"/>
      <c r="DU49" s="785"/>
      <c r="DV49" s="780"/>
      <c r="DW49" s="781"/>
      <c r="DX49" s="781"/>
      <c r="DY49" s="781"/>
      <c r="DZ49" s="786"/>
      <c r="EA49" s="213"/>
    </row>
    <row r="50" spans="1:131" ht="26.25" customHeight="1" x14ac:dyDescent="0.15">
      <c r="A50" s="221">
        <v>23</v>
      </c>
      <c r="B50" s="787"/>
      <c r="C50" s="788"/>
      <c r="D50" s="788"/>
      <c r="E50" s="788"/>
      <c r="F50" s="788"/>
      <c r="G50" s="788"/>
      <c r="H50" s="788"/>
      <c r="I50" s="788"/>
      <c r="J50" s="788"/>
      <c r="K50" s="788"/>
      <c r="L50" s="788"/>
      <c r="M50" s="788"/>
      <c r="N50" s="788"/>
      <c r="O50" s="788"/>
      <c r="P50" s="789"/>
      <c r="Q50" s="842"/>
      <c r="R50" s="843"/>
      <c r="S50" s="843"/>
      <c r="T50" s="843"/>
      <c r="U50" s="843"/>
      <c r="V50" s="843"/>
      <c r="W50" s="843"/>
      <c r="X50" s="843"/>
      <c r="Y50" s="843"/>
      <c r="Z50" s="843"/>
      <c r="AA50" s="843"/>
      <c r="AB50" s="843"/>
      <c r="AC50" s="843"/>
      <c r="AD50" s="843"/>
      <c r="AE50" s="844"/>
      <c r="AF50" s="793"/>
      <c r="AG50" s="794"/>
      <c r="AH50" s="794"/>
      <c r="AI50" s="794"/>
      <c r="AJ50" s="795"/>
      <c r="AK50" s="846"/>
      <c r="AL50" s="843"/>
      <c r="AM50" s="843"/>
      <c r="AN50" s="843"/>
      <c r="AO50" s="843"/>
      <c r="AP50" s="843"/>
      <c r="AQ50" s="843"/>
      <c r="AR50" s="843"/>
      <c r="AS50" s="843"/>
      <c r="AT50" s="843"/>
      <c r="AU50" s="843"/>
      <c r="AV50" s="843"/>
      <c r="AW50" s="843"/>
      <c r="AX50" s="843"/>
      <c r="AY50" s="843"/>
      <c r="AZ50" s="845"/>
      <c r="BA50" s="845"/>
      <c r="BB50" s="845"/>
      <c r="BC50" s="845"/>
      <c r="BD50" s="845"/>
      <c r="BE50" s="839"/>
      <c r="BF50" s="839"/>
      <c r="BG50" s="839"/>
      <c r="BH50" s="839"/>
      <c r="BI50" s="840"/>
      <c r="BJ50" s="215"/>
      <c r="BK50" s="215"/>
      <c r="BL50" s="215"/>
      <c r="BM50" s="215"/>
      <c r="BN50" s="215"/>
      <c r="BO50" s="224"/>
      <c r="BP50" s="224"/>
      <c r="BQ50" s="221">
        <v>44</v>
      </c>
      <c r="BR50" s="222"/>
      <c r="BS50" s="780"/>
      <c r="BT50" s="781"/>
      <c r="BU50" s="781"/>
      <c r="BV50" s="781"/>
      <c r="BW50" s="781"/>
      <c r="BX50" s="781"/>
      <c r="BY50" s="781"/>
      <c r="BZ50" s="781"/>
      <c r="CA50" s="781"/>
      <c r="CB50" s="781"/>
      <c r="CC50" s="781"/>
      <c r="CD50" s="781"/>
      <c r="CE50" s="781"/>
      <c r="CF50" s="781"/>
      <c r="CG50" s="782"/>
      <c r="CH50" s="783"/>
      <c r="CI50" s="784"/>
      <c r="CJ50" s="784"/>
      <c r="CK50" s="784"/>
      <c r="CL50" s="785"/>
      <c r="CM50" s="783"/>
      <c r="CN50" s="784"/>
      <c r="CO50" s="784"/>
      <c r="CP50" s="784"/>
      <c r="CQ50" s="785"/>
      <c r="CR50" s="783"/>
      <c r="CS50" s="784"/>
      <c r="CT50" s="784"/>
      <c r="CU50" s="784"/>
      <c r="CV50" s="785"/>
      <c r="CW50" s="783"/>
      <c r="CX50" s="784"/>
      <c r="CY50" s="784"/>
      <c r="CZ50" s="784"/>
      <c r="DA50" s="785"/>
      <c r="DB50" s="783"/>
      <c r="DC50" s="784"/>
      <c r="DD50" s="784"/>
      <c r="DE50" s="784"/>
      <c r="DF50" s="785"/>
      <c r="DG50" s="783"/>
      <c r="DH50" s="784"/>
      <c r="DI50" s="784"/>
      <c r="DJ50" s="784"/>
      <c r="DK50" s="785"/>
      <c r="DL50" s="783"/>
      <c r="DM50" s="784"/>
      <c r="DN50" s="784"/>
      <c r="DO50" s="784"/>
      <c r="DP50" s="785"/>
      <c r="DQ50" s="783"/>
      <c r="DR50" s="784"/>
      <c r="DS50" s="784"/>
      <c r="DT50" s="784"/>
      <c r="DU50" s="785"/>
      <c r="DV50" s="780"/>
      <c r="DW50" s="781"/>
      <c r="DX50" s="781"/>
      <c r="DY50" s="781"/>
      <c r="DZ50" s="786"/>
      <c r="EA50" s="213"/>
    </row>
    <row r="51" spans="1:131" ht="26.25" customHeight="1" x14ac:dyDescent="0.15">
      <c r="A51" s="221">
        <v>24</v>
      </c>
      <c r="B51" s="787"/>
      <c r="C51" s="788"/>
      <c r="D51" s="788"/>
      <c r="E51" s="788"/>
      <c r="F51" s="788"/>
      <c r="G51" s="788"/>
      <c r="H51" s="788"/>
      <c r="I51" s="788"/>
      <c r="J51" s="788"/>
      <c r="K51" s="788"/>
      <c r="L51" s="788"/>
      <c r="M51" s="788"/>
      <c r="N51" s="788"/>
      <c r="O51" s="788"/>
      <c r="P51" s="789"/>
      <c r="Q51" s="842"/>
      <c r="R51" s="843"/>
      <c r="S51" s="843"/>
      <c r="T51" s="843"/>
      <c r="U51" s="843"/>
      <c r="V51" s="843"/>
      <c r="W51" s="843"/>
      <c r="X51" s="843"/>
      <c r="Y51" s="843"/>
      <c r="Z51" s="843"/>
      <c r="AA51" s="843"/>
      <c r="AB51" s="843"/>
      <c r="AC51" s="843"/>
      <c r="AD51" s="843"/>
      <c r="AE51" s="844"/>
      <c r="AF51" s="793"/>
      <c r="AG51" s="794"/>
      <c r="AH51" s="794"/>
      <c r="AI51" s="794"/>
      <c r="AJ51" s="795"/>
      <c r="AK51" s="846"/>
      <c r="AL51" s="843"/>
      <c r="AM51" s="843"/>
      <c r="AN51" s="843"/>
      <c r="AO51" s="843"/>
      <c r="AP51" s="843"/>
      <c r="AQ51" s="843"/>
      <c r="AR51" s="843"/>
      <c r="AS51" s="843"/>
      <c r="AT51" s="843"/>
      <c r="AU51" s="843"/>
      <c r="AV51" s="843"/>
      <c r="AW51" s="843"/>
      <c r="AX51" s="843"/>
      <c r="AY51" s="843"/>
      <c r="AZ51" s="845"/>
      <c r="BA51" s="845"/>
      <c r="BB51" s="845"/>
      <c r="BC51" s="845"/>
      <c r="BD51" s="845"/>
      <c r="BE51" s="839"/>
      <c r="BF51" s="839"/>
      <c r="BG51" s="839"/>
      <c r="BH51" s="839"/>
      <c r="BI51" s="840"/>
      <c r="BJ51" s="215"/>
      <c r="BK51" s="215"/>
      <c r="BL51" s="215"/>
      <c r="BM51" s="215"/>
      <c r="BN51" s="215"/>
      <c r="BO51" s="224"/>
      <c r="BP51" s="224"/>
      <c r="BQ51" s="221">
        <v>45</v>
      </c>
      <c r="BR51" s="222"/>
      <c r="BS51" s="780"/>
      <c r="BT51" s="781"/>
      <c r="BU51" s="781"/>
      <c r="BV51" s="781"/>
      <c r="BW51" s="781"/>
      <c r="BX51" s="781"/>
      <c r="BY51" s="781"/>
      <c r="BZ51" s="781"/>
      <c r="CA51" s="781"/>
      <c r="CB51" s="781"/>
      <c r="CC51" s="781"/>
      <c r="CD51" s="781"/>
      <c r="CE51" s="781"/>
      <c r="CF51" s="781"/>
      <c r="CG51" s="782"/>
      <c r="CH51" s="783"/>
      <c r="CI51" s="784"/>
      <c r="CJ51" s="784"/>
      <c r="CK51" s="784"/>
      <c r="CL51" s="785"/>
      <c r="CM51" s="783"/>
      <c r="CN51" s="784"/>
      <c r="CO51" s="784"/>
      <c r="CP51" s="784"/>
      <c r="CQ51" s="785"/>
      <c r="CR51" s="783"/>
      <c r="CS51" s="784"/>
      <c r="CT51" s="784"/>
      <c r="CU51" s="784"/>
      <c r="CV51" s="785"/>
      <c r="CW51" s="783"/>
      <c r="CX51" s="784"/>
      <c r="CY51" s="784"/>
      <c r="CZ51" s="784"/>
      <c r="DA51" s="785"/>
      <c r="DB51" s="783"/>
      <c r="DC51" s="784"/>
      <c r="DD51" s="784"/>
      <c r="DE51" s="784"/>
      <c r="DF51" s="785"/>
      <c r="DG51" s="783"/>
      <c r="DH51" s="784"/>
      <c r="DI51" s="784"/>
      <c r="DJ51" s="784"/>
      <c r="DK51" s="785"/>
      <c r="DL51" s="783"/>
      <c r="DM51" s="784"/>
      <c r="DN51" s="784"/>
      <c r="DO51" s="784"/>
      <c r="DP51" s="785"/>
      <c r="DQ51" s="783"/>
      <c r="DR51" s="784"/>
      <c r="DS51" s="784"/>
      <c r="DT51" s="784"/>
      <c r="DU51" s="785"/>
      <c r="DV51" s="780"/>
      <c r="DW51" s="781"/>
      <c r="DX51" s="781"/>
      <c r="DY51" s="781"/>
      <c r="DZ51" s="786"/>
      <c r="EA51" s="213"/>
    </row>
    <row r="52" spans="1:131" ht="26.25" customHeight="1" x14ac:dyDescent="0.15">
      <c r="A52" s="221">
        <v>25</v>
      </c>
      <c r="B52" s="787"/>
      <c r="C52" s="788"/>
      <c r="D52" s="788"/>
      <c r="E52" s="788"/>
      <c r="F52" s="788"/>
      <c r="G52" s="788"/>
      <c r="H52" s="788"/>
      <c r="I52" s="788"/>
      <c r="J52" s="788"/>
      <c r="K52" s="788"/>
      <c r="L52" s="788"/>
      <c r="M52" s="788"/>
      <c r="N52" s="788"/>
      <c r="O52" s="788"/>
      <c r="P52" s="789"/>
      <c r="Q52" s="842"/>
      <c r="R52" s="843"/>
      <c r="S52" s="843"/>
      <c r="T52" s="843"/>
      <c r="U52" s="843"/>
      <c r="V52" s="843"/>
      <c r="W52" s="843"/>
      <c r="X52" s="843"/>
      <c r="Y52" s="843"/>
      <c r="Z52" s="843"/>
      <c r="AA52" s="843"/>
      <c r="AB52" s="843"/>
      <c r="AC52" s="843"/>
      <c r="AD52" s="843"/>
      <c r="AE52" s="844"/>
      <c r="AF52" s="793"/>
      <c r="AG52" s="794"/>
      <c r="AH52" s="794"/>
      <c r="AI52" s="794"/>
      <c r="AJ52" s="795"/>
      <c r="AK52" s="846"/>
      <c r="AL52" s="843"/>
      <c r="AM52" s="843"/>
      <c r="AN52" s="843"/>
      <c r="AO52" s="843"/>
      <c r="AP52" s="843"/>
      <c r="AQ52" s="843"/>
      <c r="AR52" s="843"/>
      <c r="AS52" s="843"/>
      <c r="AT52" s="843"/>
      <c r="AU52" s="843"/>
      <c r="AV52" s="843"/>
      <c r="AW52" s="843"/>
      <c r="AX52" s="843"/>
      <c r="AY52" s="843"/>
      <c r="AZ52" s="845"/>
      <c r="BA52" s="845"/>
      <c r="BB52" s="845"/>
      <c r="BC52" s="845"/>
      <c r="BD52" s="845"/>
      <c r="BE52" s="839"/>
      <c r="BF52" s="839"/>
      <c r="BG52" s="839"/>
      <c r="BH52" s="839"/>
      <c r="BI52" s="840"/>
      <c r="BJ52" s="215"/>
      <c r="BK52" s="215"/>
      <c r="BL52" s="215"/>
      <c r="BM52" s="215"/>
      <c r="BN52" s="215"/>
      <c r="BO52" s="224"/>
      <c r="BP52" s="224"/>
      <c r="BQ52" s="221">
        <v>46</v>
      </c>
      <c r="BR52" s="222"/>
      <c r="BS52" s="780"/>
      <c r="BT52" s="781"/>
      <c r="BU52" s="781"/>
      <c r="BV52" s="781"/>
      <c r="BW52" s="781"/>
      <c r="BX52" s="781"/>
      <c r="BY52" s="781"/>
      <c r="BZ52" s="781"/>
      <c r="CA52" s="781"/>
      <c r="CB52" s="781"/>
      <c r="CC52" s="781"/>
      <c r="CD52" s="781"/>
      <c r="CE52" s="781"/>
      <c r="CF52" s="781"/>
      <c r="CG52" s="782"/>
      <c r="CH52" s="783"/>
      <c r="CI52" s="784"/>
      <c r="CJ52" s="784"/>
      <c r="CK52" s="784"/>
      <c r="CL52" s="785"/>
      <c r="CM52" s="783"/>
      <c r="CN52" s="784"/>
      <c r="CO52" s="784"/>
      <c r="CP52" s="784"/>
      <c r="CQ52" s="785"/>
      <c r="CR52" s="783"/>
      <c r="CS52" s="784"/>
      <c r="CT52" s="784"/>
      <c r="CU52" s="784"/>
      <c r="CV52" s="785"/>
      <c r="CW52" s="783"/>
      <c r="CX52" s="784"/>
      <c r="CY52" s="784"/>
      <c r="CZ52" s="784"/>
      <c r="DA52" s="785"/>
      <c r="DB52" s="783"/>
      <c r="DC52" s="784"/>
      <c r="DD52" s="784"/>
      <c r="DE52" s="784"/>
      <c r="DF52" s="785"/>
      <c r="DG52" s="783"/>
      <c r="DH52" s="784"/>
      <c r="DI52" s="784"/>
      <c r="DJ52" s="784"/>
      <c r="DK52" s="785"/>
      <c r="DL52" s="783"/>
      <c r="DM52" s="784"/>
      <c r="DN52" s="784"/>
      <c r="DO52" s="784"/>
      <c r="DP52" s="785"/>
      <c r="DQ52" s="783"/>
      <c r="DR52" s="784"/>
      <c r="DS52" s="784"/>
      <c r="DT52" s="784"/>
      <c r="DU52" s="785"/>
      <c r="DV52" s="780"/>
      <c r="DW52" s="781"/>
      <c r="DX52" s="781"/>
      <c r="DY52" s="781"/>
      <c r="DZ52" s="786"/>
      <c r="EA52" s="213"/>
    </row>
    <row r="53" spans="1:131" ht="26.25" customHeight="1" x14ac:dyDescent="0.15">
      <c r="A53" s="221">
        <v>26</v>
      </c>
      <c r="B53" s="787"/>
      <c r="C53" s="788"/>
      <c r="D53" s="788"/>
      <c r="E53" s="788"/>
      <c r="F53" s="788"/>
      <c r="G53" s="788"/>
      <c r="H53" s="788"/>
      <c r="I53" s="788"/>
      <c r="J53" s="788"/>
      <c r="K53" s="788"/>
      <c r="L53" s="788"/>
      <c r="M53" s="788"/>
      <c r="N53" s="788"/>
      <c r="O53" s="788"/>
      <c r="P53" s="789"/>
      <c r="Q53" s="842"/>
      <c r="R53" s="843"/>
      <c r="S53" s="843"/>
      <c r="T53" s="843"/>
      <c r="U53" s="843"/>
      <c r="V53" s="843"/>
      <c r="W53" s="843"/>
      <c r="X53" s="843"/>
      <c r="Y53" s="843"/>
      <c r="Z53" s="843"/>
      <c r="AA53" s="843"/>
      <c r="AB53" s="843"/>
      <c r="AC53" s="843"/>
      <c r="AD53" s="843"/>
      <c r="AE53" s="844"/>
      <c r="AF53" s="793"/>
      <c r="AG53" s="794"/>
      <c r="AH53" s="794"/>
      <c r="AI53" s="794"/>
      <c r="AJ53" s="795"/>
      <c r="AK53" s="846"/>
      <c r="AL53" s="843"/>
      <c r="AM53" s="843"/>
      <c r="AN53" s="843"/>
      <c r="AO53" s="843"/>
      <c r="AP53" s="843"/>
      <c r="AQ53" s="843"/>
      <c r="AR53" s="843"/>
      <c r="AS53" s="843"/>
      <c r="AT53" s="843"/>
      <c r="AU53" s="843"/>
      <c r="AV53" s="843"/>
      <c r="AW53" s="843"/>
      <c r="AX53" s="843"/>
      <c r="AY53" s="843"/>
      <c r="AZ53" s="845"/>
      <c r="BA53" s="845"/>
      <c r="BB53" s="845"/>
      <c r="BC53" s="845"/>
      <c r="BD53" s="845"/>
      <c r="BE53" s="839"/>
      <c r="BF53" s="839"/>
      <c r="BG53" s="839"/>
      <c r="BH53" s="839"/>
      <c r="BI53" s="840"/>
      <c r="BJ53" s="215"/>
      <c r="BK53" s="215"/>
      <c r="BL53" s="215"/>
      <c r="BM53" s="215"/>
      <c r="BN53" s="215"/>
      <c r="BO53" s="224"/>
      <c r="BP53" s="224"/>
      <c r="BQ53" s="221">
        <v>47</v>
      </c>
      <c r="BR53" s="222"/>
      <c r="BS53" s="780"/>
      <c r="BT53" s="781"/>
      <c r="BU53" s="781"/>
      <c r="BV53" s="781"/>
      <c r="BW53" s="781"/>
      <c r="BX53" s="781"/>
      <c r="BY53" s="781"/>
      <c r="BZ53" s="781"/>
      <c r="CA53" s="781"/>
      <c r="CB53" s="781"/>
      <c r="CC53" s="781"/>
      <c r="CD53" s="781"/>
      <c r="CE53" s="781"/>
      <c r="CF53" s="781"/>
      <c r="CG53" s="782"/>
      <c r="CH53" s="783"/>
      <c r="CI53" s="784"/>
      <c r="CJ53" s="784"/>
      <c r="CK53" s="784"/>
      <c r="CL53" s="785"/>
      <c r="CM53" s="783"/>
      <c r="CN53" s="784"/>
      <c r="CO53" s="784"/>
      <c r="CP53" s="784"/>
      <c r="CQ53" s="785"/>
      <c r="CR53" s="783"/>
      <c r="CS53" s="784"/>
      <c r="CT53" s="784"/>
      <c r="CU53" s="784"/>
      <c r="CV53" s="785"/>
      <c r="CW53" s="783"/>
      <c r="CX53" s="784"/>
      <c r="CY53" s="784"/>
      <c r="CZ53" s="784"/>
      <c r="DA53" s="785"/>
      <c r="DB53" s="783"/>
      <c r="DC53" s="784"/>
      <c r="DD53" s="784"/>
      <c r="DE53" s="784"/>
      <c r="DF53" s="785"/>
      <c r="DG53" s="783"/>
      <c r="DH53" s="784"/>
      <c r="DI53" s="784"/>
      <c r="DJ53" s="784"/>
      <c r="DK53" s="785"/>
      <c r="DL53" s="783"/>
      <c r="DM53" s="784"/>
      <c r="DN53" s="784"/>
      <c r="DO53" s="784"/>
      <c r="DP53" s="785"/>
      <c r="DQ53" s="783"/>
      <c r="DR53" s="784"/>
      <c r="DS53" s="784"/>
      <c r="DT53" s="784"/>
      <c r="DU53" s="785"/>
      <c r="DV53" s="780"/>
      <c r="DW53" s="781"/>
      <c r="DX53" s="781"/>
      <c r="DY53" s="781"/>
      <c r="DZ53" s="786"/>
      <c r="EA53" s="213"/>
    </row>
    <row r="54" spans="1:131" ht="26.25" customHeight="1" x14ac:dyDescent="0.15">
      <c r="A54" s="221">
        <v>27</v>
      </c>
      <c r="B54" s="787"/>
      <c r="C54" s="788"/>
      <c r="D54" s="788"/>
      <c r="E54" s="788"/>
      <c r="F54" s="788"/>
      <c r="G54" s="788"/>
      <c r="H54" s="788"/>
      <c r="I54" s="788"/>
      <c r="J54" s="788"/>
      <c r="K54" s="788"/>
      <c r="L54" s="788"/>
      <c r="M54" s="788"/>
      <c r="N54" s="788"/>
      <c r="O54" s="788"/>
      <c r="P54" s="789"/>
      <c r="Q54" s="842"/>
      <c r="R54" s="843"/>
      <c r="S54" s="843"/>
      <c r="T54" s="843"/>
      <c r="U54" s="843"/>
      <c r="V54" s="843"/>
      <c r="W54" s="843"/>
      <c r="X54" s="843"/>
      <c r="Y54" s="843"/>
      <c r="Z54" s="843"/>
      <c r="AA54" s="843"/>
      <c r="AB54" s="843"/>
      <c r="AC54" s="843"/>
      <c r="AD54" s="843"/>
      <c r="AE54" s="844"/>
      <c r="AF54" s="793"/>
      <c r="AG54" s="794"/>
      <c r="AH54" s="794"/>
      <c r="AI54" s="794"/>
      <c r="AJ54" s="795"/>
      <c r="AK54" s="846"/>
      <c r="AL54" s="843"/>
      <c r="AM54" s="843"/>
      <c r="AN54" s="843"/>
      <c r="AO54" s="843"/>
      <c r="AP54" s="843"/>
      <c r="AQ54" s="843"/>
      <c r="AR54" s="843"/>
      <c r="AS54" s="843"/>
      <c r="AT54" s="843"/>
      <c r="AU54" s="843"/>
      <c r="AV54" s="843"/>
      <c r="AW54" s="843"/>
      <c r="AX54" s="843"/>
      <c r="AY54" s="843"/>
      <c r="AZ54" s="845"/>
      <c r="BA54" s="845"/>
      <c r="BB54" s="845"/>
      <c r="BC54" s="845"/>
      <c r="BD54" s="845"/>
      <c r="BE54" s="839"/>
      <c r="BF54" s="839"/>
      <c r="BG54" s="839"/>
      <c r="BH54" s="839"/>
      <c r="BI54" s="840"/>
      <c r="BJ54" s="215"/>
      <c r="BK54" s="215"/>
      <c r="BL54" s="215"/>
      <c r="BM54" s="215"/>
      <c r="BN54" s="215"/>
      <c r="BO54" s="224"/>
      <c r="BP54" s="224"/>
      <c r="BQ54" s="221">
        <v>48</v>
      </c>
      <c r="BR54" s="222"/>
      <c r="BS54" s="780"/>
      <c r="BT54" s="781"/>
      <c r="BU54" s="781"/>
      <c r="BV54" s="781"/>
      <c r="BW54" s="781"/>
      <c r="BX54" s="781"/>
      <c r="BY54" s="781"/>
      <c r="BZ54" s="781"/>
      <c r="CA54" s="781"/>
      <c r="CB54" s="781"/>
      <c r="CC54" s="781"/>
      <c r="CD54" s="781"/>
      <c r="CE54" s="781"/>
      <c r="CF54" s="781"/>
      <c r="CG54" s="782"/>
      <c r="CH54" s="783"/>
      <c r="CI54" s="784"/>
      <c r="CJ54" s="784"/>
      <c r="CK54" s="784"/>
      <c r="CL54" s="785"/>
      <c r="CM54" s="783"/>
      <c r="CN54" s="784"/>
      <c r="CO54" s="784"/>
      <c r="CP54" s="784"/>
      <c r="CQ54" s="785"/>
      <c r="CR54" s="783"/>
      <c r="CS54" s="784"/>
      <c r="CT54" s="784"/>
      <c r="CU54" s="784"/>
      <c r="CV54" s="785"/>
      <c r="CW54" s="783"/>
      <c r="CX54" s="784"/>
      <c r="CY54" s="784"/>
      <c r="CZ54" s="784"/>
      <c r="DA54" s="785"/>
      <c r="DB54" s="783"/>
      <c r="DC54" s="784"/>
      <c r="DD54" s="784"/>
      <c r="DE54" s="784"/>
      <c r="DF54" s="785"/>
      <c r="DG54" s="783"/>
      <c r="DH54" s="784"/>
      <c r="DI54" s="784"/>
      <c r="DJ54" s="784"/>
      <c r="DK54" s="785"/>
      <c r="DL54" s="783"/>
      <c r="DM54" s="784"/>
      <c r="DN54" s="784"/>
      <c r="DO54" s="784"/>
      <c r="DP54" s="785"/>
      <c r="DQ54" s="783"/>
      <c r="DR54" s="784"/>
      <c r="DS54" s="784"/>
      <c r="DT54" s="784"/>
      <c r="DU54" s="785"/>
      <c r="DV54" s="780"/>
      <c r="DW54" s="781"/>
      <c r="DX54" s="781"/>
      <c r="DY54" s="781"/>
      <c r="DZ54" s="786"/>
      <c r="EA54" s="213"/>
    </row>
    <row r="55" spans="1:131" ht="26.25" customHeight="1" x14ac:dyDescent="0.15">
      <c r="A55" s="221">
        <v>28</v>
      </c>
      <c r="B55" s="787"/>
      <c r="C55" s="788"/>
      <c r="D55" s="788"/>
      <c r="E55" s="788"/>
      <c r="F55" s="788"/>
      <c r="G55" s="788"/>
      <c r="H55" s="788"/>
      <c r="I55" s="788"/>
      <c r="J55" s="788"/>
      <c r="K55" s="788"/>
      <c r="L55" s="788"/>
      <c r="M55" s="788"/>
      <c r="N55" s="788"/>
      <c r="O55" s="788"/>
      <c r="P55" s="789"/>
      <c r="Q55" s="842"/>
      <c r="R55" s="843"/>
      <c r="S55" s="843"/>
      <c r="T55" s="843"/>
      <c r="U55" s="843"/>
      <c r="V55" s="843"/>
      <c r="W55" s="843"/>
      <c r="X55" s="843"/>
      <c r="Y55" s="843"/>
      <c r="Z55" s="843"/>
      <c r="AA55" s="843"/>
      <c r="AB55" s="843"/>
      <c r="AC55" s="843"/>
      <c r="AD55" s="843"/>
      <c r="AE55" s="844"/>
      <c r="AF55" s="793"/>
      <c r="AG55" s="794"/>
      <c r="AH55" s="794"/>
      <c r="AI55" s="794"/>
      <c r="AJ55" s="795"/>
      <c r="AK55" s="846"/>
      <c r="AL55" s="843"/>
      <c r="AM55" s="843"/>
      <c r="AN55" s="843"/>
      <c r="AO55" s="843"/>
      <c r="AP55" s="843"/>
      <c r="AQ55" s="843"/>
      <c r="AR55" s="843"/>
      <c r="AS55" s="843"/>
      <c r="AT55" s="843"/>
      <c r="AU55" s="843"/>
      <c r="AV55" s="843"/>
      <c r="AW55" s="843"/>
      <c r="AX55" s="843"/>
      <c r="AY55" s="843"/>
      <c r="AZ55" s="845"/>
      <c r="BA55" s="845"/>
      <c r="BB55" s="845"/>
      <c r="BC55" s="845"/>
      <c r="BD55" s="845"/>
      <c r="BE55" s="839"/>
      <c r="BF55" s="839"/>
      <c r="BG55" s="839"/>
      <c r="BH55" s="839"/>
      <c r="BI55" s="840"/>
      <c r="BJ55" s="215"/>
      <c r="BK55" s="215"/>
      <c r="BL55" s="215"/>
      <c r="BM55" s="215"/>
      <c r="BN55" s="215"/>
      <c r="BO55" s="224"/>
      <c r="BP55" s="224"/>
      <c r="BQ55" s="221">
        <v>49</v>
      </c>
      <c r="BR55" s="222"/>
      <c r="BS55" s="780"/>
      <c r="BT55" s="781"/>
      <c r="BU55" s="781"/>
      <c r="BV55" s="781"/>
      <c r="BW55" s="781"/>
      <c r="BX55" s="781"/>
      <c r="BY55" s="781"/>
      <c r="BZ55" s="781"/>
      <c r="CA55" s="781"/>
      <c r="CB55" s="781"/>
      <c r="CC55" s="781"/>
      <c r="CD55" s="781"/>
      <c r="CE55" s="781"/>
      <c r="CF55" s="781"/>
      <c r="CG55" s="782"/>
      <c r="CH55" s="783"/>
      <c r="CI55" s="784"/>
      <c r="CJ55" s="784"/>
      <c r="CK55" s="784"/>
      <c r="CL55" s="785"/>
      <c r="CM55" s="783"/>
      <c r="CN55" s="784"/>
      <c r="CO55" s="784"/>
      <c r="CP55" s="784"/>
      <c r="CQ55" s="785"/>
      <c r="CR55" s="783"/>
      <c r="CS55" s="784"/>
      <c r="CT55" s="784"/>
      <c r="CU55" s="784"/>
      <c r="CV55" s="785"/>
      <c r="CW55" s="783"/>
      <c r="CX55" s="784"/>
      <c r="CY55" s="784"/>
      <c r="CZ55" s="784"/>
      <c r="DA55" s="785"/>
      <c r="DB55" s="783"/>
      <c r="DC55" s="784"/>
      <c r="DD55" s="784"/>
      <c r="DE55" s="784"/>
      <c r="DF55" s="785"/>
      <c r="DG55" s="783"/>
      <c r="DH55" s="784"/>
      <c r="DI55" s="784"/>
      <c r="DJ55" s="784"/>
      <c r="DK55" s="785"/>
      <c r="DL55" s="783"/>
      <c r="DM55" s="784"/>
      <c r="DN55" s="784"/>
      <c r="DO55" s="784"/>
      <c r="DP55" s="785"/>
      <c r="DQ55" s="783"/>
      <c r="DR55" s="784"/>
      <c r="DS55" s="784"/>
      <c r="DT55" s="784"/>
      <c r="DU55" s="785"/>
      <c r="DV55" s="780"/>
      <c r="DW55" s="781"/>
      <c r="DX55" s="781"/>
      <c r="DY55" s="781"/>
      <c r="DZ55" s="786"/>
      <c r="EA55" s="213"/>
    </row>
    <row r="56" spans="1:131" ht="26.25" customHeight="1" x14ac:dyDescent="0.15">
      <c r="A56" s="221">
        <v>29</v>
      </c>
      <c r="B56" s="787"/>
      <c r="C56" s="788"/>
      <c r="D56" s="788"/>
      <c r="E56" s="788"/>
      <c r="F56" s="788"/>
      <c r="G56" s="788"/>
      <c r="H56" s="788"/>
      <c r="I56" s="788"/>
      <c r="J56" s="788"/>
      <c r="K56" s="788"/>
      <c r="L56" s="788"/>
      <c r="M56" s="788"/>
      <c r="N56" s="788"/>
      <c r="O56" s="788"/>
      <c r="P56" s="789"/>
      <c r="Q56" s="842"/>
      <c r="R56" s="843"/>
      <c r="S56" s="843"/>
      <c r="T56" s="843"/>
      <c r="U56" s="843"/>
      <c r="V56" s="843"/>
      <c r="W56" s="843"/>
      <c r="X56" s="843"/>
      <c r="Y56" s="843"/>
      <c r="Z56" s="843"/>
      <c r="AA56" s="843"/>
      <c r="AB56" s="843"/>
      <c r="AC56" s="843"/>
      <c r="AD56" s="843"/>
      <c r="AE56" s="844"/>
      <c r="AF56" s="793"/>
      <c r="AG56" s="794"/>
      <c r="AH56" s="794"/>
      <c r="AI56" s="794"/>
      <c r="AJ56" s="795"/>
      <c r="AK56" s="846"/>
      <c r="AL56" s="843"/>
      <c r="AM56" s="843"/>
      <c r="AN56" s="843"/>
      <c r="AO56" s="843"/>
      <c r="AP56" s="843"/>
      <c r="AQ56" s="843"/>
      <c r="AR56" s="843"/>
      <c r="AS56" s="843"/>
      <c r="AT56" s="843"/>
      <c r="AU56" s="843"/>
      <c r="AV56" s="843"/>
      <c r="AW56" s="843"/>
      <c r="AX56" s="843"/>
      <c r="AY56" s="843"/>
      <c r="AZ56" s="845"/>
      <c r="BA56" s="845"/>
      <c r="BB56" s="845"/>
      <c r="BC56" s="845"/>
      <c r="BD56" s="845"/>
      <c r="BE56" s="839"/>
      <c r="BF56" s="839"/>
      <c r="BG56" s="839"/>
      <c r="BH56" s="839"/>
      <c r="BI56" s="840"/>
      <c r="BJ56" s="215"/>
      <c r="BK56" s="215"/>
      <c r="BL56" s="215"/>
      <c r="BM56" s="215"/>
      <c r="BN56" s="215"/>
      <c r="BO56" s="224"/>
      <c r="BP56" s="224"/>
      <c r="BQ56" s="221">
        <v>50</v>
      </c>
      <c r="BR56" s="222"/>
      <c r="BS56" s="780"/>
      <c r="BT56" s="781"/>
      <c r="BU56" s="781"/>
      <c r="BV56" s="781"/>
      <c r="BW56" s="781"/>
      <c r="BX56" s="781"/>
      <c r="BY56" s="781"/>
      <c r="BZ56" s="781"/>
      <c r="CA56" s="781"/>
      <c r="CB56" s="781"/>
      <c r="CC56" s="781"/>
      <c r="CD56" s="781"/>
      <c r="CE56" s="781"/>
      <c r="CF56" s="781"/>
      <c r="CG56" s="782"/>
      <c r="CH56" s="783"/>
      <c r="CI56" s="784"/>
      <c r="CJ56" s="784"/>
      <c r="CK56" s="784"/>
      <c r="CL56" s="785"/>
      <c r="CM56" s="783"/>
      <c r="CN56" s="784"/>
      <c r="CO56" s="784"/>
      <c r="CP56" s="784"/>
      <c r="CQ56" s="785"/>
      <c r="CR56" s="783"/>
      <c r="CS56" s="784"/>
      <c r="CT56" s="784"/>
      <c r="CU56" s="784"/>
      <c r="CV56" s="785"/>
      <c r="CW56" s="783"/>
      <c r="CX56" s="784"/>
      <c r="CY56" s="784"/>
      <c r="CZ56" s="784"/>
      <c r="DA56" s="785"/>
      <c r="DB56" s="783"/>
      <c r="DC56" s="784"/>
      <c r="DD56" s="784"/>
      <c r="DE56" s="784"/>
      <c r="DF56" s="785"/>
      <c r="DG56" s="783"/>
      <c r="DH56" s="784"/>
      <c r="DI56" s="784"/>
      <c r="DJ56" s="784"/>
      <c r="DK56" s="785"/>
      <c r="DL56" s="783"/>
      <c r="DM56" s="784"/>
      <c r="DN56" s="784"/>
      <c r="DO56" s="784"/>
      <c r="DP56" s="785"/>
      <c r="DQ56" s="783"/>
      <c r="DR56" s="784"/>
      <c r="DS56" s="784"/>
      <c r="DT56" s="784"/>
      <c r="DU56" s="785"/>
      <c r="DV56" s="780"/>
      <c r="DW56" s="781"/>
      <c r="DX56" s="781"/>
      <c r="DY56" s="781"/>
      <c r="DZ56" s="786"/>
      <c r="EA56" s="213"/>
    </row>
    <row r="57" spans="1:131" ht="26.25" customHeight="1" x14ac:dyDescent="0.15">
      <c r="A57" s="221">
        <v>30</v>
      </c>
      <c r="B57" s="787"/>
      <c r="C57" s="788"/>
      <c r="D57" s="788"/>
      <c r="E57" s="788"/>
      <c r="F57" s="788"/>
      <c r="G57" s="788"/>
      <c r="H57" s="788"/>
      <c r="I57" s="788"/>
      <c r="J57" s="788"/>
      <c r="K57" s="788"/>
      <c r="L57" s="788"/>
      <c r="M57" s="788"/>
      <c r="N57" s="788"/>
      <c r="O57" s="788"/>
      <c r="P57" s="789"/>
      <c r="Q57" s="842"/>
      <c r="R57" s="843"/>
      <c r="S57" s="843"/>
      <c r="T57" s="843"/>
      <c r="U57" s="843"/>
      <c r="V57" s="843"/>
      <c r="W57" s="843"/>
      <c r="X57" s="843"/>
      <c r="Y57" s="843"/>
      <c r="Z57" s="843"/>
      <c r="AA57" s="843"/>
      <c r="AB57" s="843"/>
      <c r="AC57" s="843"/>
      <c r="AD57" s="843"/>
      <c r="AE57" s="844"/>
      <c r="AF57" s="793"/>
      <c r="AG57" s="794"/>
      <c r="AH57" s="794"/>
      <c r="AI57" s="794"/>
      <c r="AJ57" s="795"/>
      <c r="AK57" s="846"/>
      <c r="AL57" s="843"/>
      <c r="AM57" s="843"/>
      <c r="AN57" s="843"/>
      <c r="AO57" s="843"/>
      <c r="AP57" s="843"/>
      <c r="AQ57" s="843"/>
      <c r="AR57" s="843"/>
      <c r="AS57" s="843"/>
      <c r="AT57" s="843"/>
      <c r="AU57" s="843"/>
      <c r="AV57" s="843"/>
      <c r="AW57" s="843"/>
      <c r="AX57" s="843"/>
      <c r="AY57" s="843"/>
      <c r="AZ57" s="845"/>
      <c r="BA57" s="845"/>
      <c r="BB57" s="845"/>
      <c r="BC57" s="845"/>
      <c r="BD57" s="845"/>
      <c r="BE57" s="839"/>
      <c r="BF57" s="839"/>
      <c r="BG57" s="839"/>
      <c r="BH57" s="839"/>
      <c r="BI57" s="840"/>
      <c r="BJ57" s="215"/>
      <c r="BK57" s="215"/>
      <c r="BL57" s="215"/>
      <c r="BM57" s="215"/>
      <c r="BN57" s="215"/>
      <c r="BO57" s="224"/>
      <c r="BP57" s="224"/>
      <c r="BQ57" s="221">
        <v>51</v>
      </c>
      <c r="BR57" s="222"/>
      <c r="BS57" s="780"/>
      <c r="BT57" s="781"/>
      <c r="BU57" s="781"/>
      <c r="BV57" s="781"/>
      <c r="BW57" s="781"/>
      <c r="BX57" s="781"/>
      <c r="BY57" s="781"/>
      <c r="BZ57" s="781"/>
      <c r="CA57" s="781"/>
      <c r="CB57" s="781"/>
      <c r="CC57" s="781"/>
      <c r="CD57" s="781"/>
      <c r="CE57" s="781"/>
      <c r="CF57" s="781"/>
      <c r="CG57" s="782"/>
      <c r="CH57" s="783"/>
      <c r="CI57" s="784"/>
      <c r="CJ57" s="784"/>
      <c r="CK57" s="784"/>
      <c r="CL57" s="785"/>
      <c r="CM57" s="783"/>
      <c r="CN57" s="784"/>
      <c r="CO57" s="784"/>
      <c r="CP57" s="784"/>
      <c r="CQ57" s="785"/>
      <c r="CR57" s="783"/>
      <c r="CS57" s="784"/>
      <c r="CT57" s="784"/>
      <c r="CU57" s="784"/>
      <c r="CV57" s="785"/>
      <c r="CW57" s="783"/>
      <c r="CX57" s="784"/>
      <c r="CY57" s="784"/>
      <c r="CZ57" s="784"/>
      <c r="DA57" s="785"/>
      <c r="DB57" s="783"/>
      <c r="DC57" s="784"/>
      <c r="DD57" s="784"/>
      <c r="DE57" s="784"/>
      <c r="DF57" s="785"/>
      <c r="DG57" s="783"/>
      <c r="DH57" s="784"/>
      <c r="DI57" s="784"/>
      <c r="DJ57" s="784"/>
      <c r="DK57" s="785"/>
      <c r="DL57" s="783"/>
      <c r="DM57" s="784"/>
      <c r="DN57" s="784"/>
      <c r="DO57" s="784"/>
      <c r="DP57" s="785"/>
      <c r="DQ57" s="783"/>
      <c r="DR57" s="784"/>
      <c r="DS57" s="784"/>
      <c r="DT57" s="784"/>
      <c r="DU57" s="785"/>
      <c r="DV57" s="780"/>
      <c r="DW57" s="781"/>
      <c r="DX57" s="781"/>
      <c r="DY57" s="781"/>
      <c r="DZ57" s="786"/>
      <c r="EA57" s="213"/>
    </row>
    <row r="58" spans="1:131" ht="26.25" customHeight="1" x14ac:dyDescent="0.15">
      <c r="A58" s="221">
        <v>31</v>
      </c>
      <c r="B58" s="787"/>
      <c r="C58" s="788"/>
      <c r="D58" s="788"/>
      <c r="E58" s="788"/>
      <c r="F58" s="788"/>
      <c r="G58" s="788"/>
      <c r="H58" s="788"/>
      <c r="I58" s="788"/>
      <c r="J58" s="788"/>
      <c r="K58" s="788"/>
      <c r="L58" s="788"/>
      <c r="M58" s="788"/>
      <c r="N58" s="788"/>
      <c r="O58" s="788"/>
      <c r="P58" s="789"/>
      <c r="Q58" s="842"/>
      <c r="R58" s="843"/>
      <c r="S58" s="843"/>
      <c r="T58" s="843"/>
      <c r="U58" s="843"/>
      <c r="V58" s="843"/>
      <c r="W58" s="843"/>
      <c r="X58" s="843"/>
      <c r="Y58" s="843"/>
      <c r="Z58" s="843"/>
      <c r="AA58" s="843"/>
      <c r="AB58" s="843"/>
      <c r="AC58" s="843"/>
      <c r="AD58" s="843"/>
      <c r="AE58" s="844"/>
      <c r="AF58" s="793"/>
      <c r="AG58" s="794"/>
      <c r="AH58" s="794"/>
      <c r="AI58" s="794"/>
      <c r="AJ58" s="795"/>
      <c r="AK58" s="846"/>
      <c r="AL58" s="843"/>
      <c r="AM58" s="843"/>
      <c r="AN58" s="843"/>
      <c r="AO58" s="843"/>
      <c r="AP58" s="843"/>
      <c r="AQ58" s="843"/>
      <c r="AR58" s="843"/>
      <c r="AS58" s="843"/>
      <c r="AT58" s="843"/>
      <c r="AU58" s="843"/>
      <c r="AV58" s="843"/>
      <c r="AW58" s="843"/>
      <c r="AX58" s="843"/>
      <c r="AY58" s="843"/>
      <c r="AZ58" s="845"/>
      <c r="BA58" s="845"/>
      <c r="BB58" s="845"/>
      <c r="BC58" s="845"/>
      <c r="BD58" s="845"/>
      <c r="BE58" s="839"/>
      <c r="BF58" s="839"/>
      <c r="BG58" s="839"/>
      <c r="BH58" s="839"/>
      <c r="BI58" s="840"/>
      <c r="BJ58" s="215"/>
      <c r="BK58" s="215"/>
      <c r="BL58" s="215"/>
      <c r="BM58" s="215"/>
      <c r="BN58" s="215"/>
      <c r="BO58" s="224"/>
      <c r="BP58" s="224"/>
      <c r="BQ58" s="221">
        <v>52</v>
      </c>
      <c r="BR58" s="222"/>
      <c r="BS58" s="780"/>
      <c r="BT58" s="781"/>
      <c r="BU58" s="781"/>
      <c r="BV58" s="781"/>
      <c r="BW58" s="781"/>
      <c r="BX58" s="781"/>
      <c r="BY58" s="781"/>
      <c r="BZ58" s="781"/>
      <c r="CA58" s="781"/>
      <c r="CB58" s="781"/>
      <c r="CC58" s="781"/>
      <c r="CD58" s="781"/>
      <c r="CE58" s="781"/>
      <c r="CF58" s="781"/>
      <c r="CG58" s="782"/>
      <c r="CH58" s="783"/>
      <c r="CI58" s="784"/>
      <c r="CJ58" s="784"/>
      <c r="CK58" s="784"/>
      <c r="CL58" s="785"/>
      <c r="CM58" s="783"/>
      <c r="CN58" s="784"/>
      <c r="CO58" s="784"/>
      <c r="CP58" s="784"/>
      <c r="CQ58" s="785"/>
      <c r="CR58" s="783"/>
      <c r="CS58" s="784"/>
      <c r="CT58" s="784"/>
      <c r="CU58" s="784"/>
      <c r="CV58" s="785"/>
      <c r="CW58" s="783"/>
      <c r="CX58" s="784"/>
      <c r="CY58" s="784"/>
      <c r="CZ58" s="784"/>
      <c r="DA58" s="785"/>
      <c r="DB58" s="783"/>
      <c r="DC58" s="784"/>
      <c r="DD58" s="784"/>
      <c r="DE58" s="784"/>
      <c r="DF58" s="785"/>
      <c r="DG58" s="783"/>
      <c r="DH58" s="784"/>
      <c r="DI58" s="784"/>
      <c r="DJ58" s="784"/>
      <c r="DK58" s="785"/>
      <c r="DL58" s="783"/>
      <c r="DM58" s="784"/>
      <c r="DN58" s="784"/>
      <c r="DO58" s="784"/>
      <c r="DP58" s="785"/>
      <c r="DQ58" s="783"/>
      <c r="DR58" s="784"/>
      <c r="DS58" s="784"/>
      <c r="DT58" s="784"/>
      <c r="DU58" s="785"/>
      <c r="DV58" s="780"/>
      <c r="DW58" s="781"/>
      <c r="DX58" s="781"/>
      <c r="DY58" s="781"/>
      <c r="DZ58" s="786"/>
      <c r="EA58" s="213"/>
    </row>
    <row r="59" spans="1:131" ht="26.25" customHeight="1" x14ac:dyDescent="0.15">
      <c r="A59" s="221">
        <v>32</v>
      </c>
      <c r="B59" s="787"/>
      <c r="C59" s="788"/>
      <c r="D59" s="788"/>
      <c r="E59" s="788"/>
      <c r="F59" s="788"/>
      <c r="G59" s="788"/>
      <c r="H59" s="788"/>
      <c r="I59" s="788"/>
      <c r="J59" s="788"/>
      <c r="K59" s="788"/>
      <c r="L59" s="788"/>
      <c r="M59" s="788"/>
      <c r="N59" s="788"/>
      <c r="O59" s="788"/>
      <c r="P59" s="789"/>
      <c r="Q59" s="842"/>
      <c r="R59" s="843"/>
      <c r="S59" s="843"/>
      <c r="T59" s="843"/>
      <c r="U59" s="843"/>
      <c r="V59" s="843"/>
      <c r="W59" s="843"/>
      <c r="X59" s="843"/>
      <c r="Y59" s="843"/>
      <c r="Z59" s="843"/>
      <c r="AA59" s="843"/>
      <c r="AB59" s="843"/>
      <c r="AC59" s="843"/>
      <c r="AD59" s="843"/>
      <c r="AE59" s="844"/>
      <c r="AF59" s="793"/>
      <c r="AG59" s="794"/>
      <c r="AH59" s="794"/>
      <c r="AI59" s="794"/>
      <c r="AJ59" s="795"/>
      <c r="AK59" s="846"/>
      <c r="AL59" s="843"/>
      <c r="AM59" s="843"/>
      <c r="AN59" s="843"/>
      <c r="AO59" s="843"/>
      <c r="AP59" s="843"/>
      <c r="AQ59" s="843"/>
      <c r="AR59" s="843"/>
      <c r="AS59" s="843"/>
      <c r="AT59" s="843"/>
      <c r="AU59" s="843"/>
      <c r="AV59" s="843"/>
      <c r="AW59" s="843"/>
      <c r="AX59" s="843"/>
      <c r="AY59" s="843"/>
      <c r="AZ59" s="845"/>
      <c r="BA59" s="845"/>
      <c r="BB59" s="845"/>
      <c r="BC59" s="845"/>
      <c r="BD59" s="845"/>
      <c r="BE59" s="839"/>
      <c r="BF59" s="839"/>
      <c r="BG59" s="839"/>
      <c r="BH59" s="839"/>
      <c r="BI59" s="840"/>
      <c r="BJ59" s="215"/>
      <c r="BK59" s="215"/>
      <c r="BL59" s="215"/>
      <c r="BM59" s="215"/>
      <c r="BN59" s="215"/>
      <c r="BO59" s="224"/>
      <c r="BP59" s="224"/>
      <c r="BQ59" s="221">
        <v>53</v>
      </c>
      <c r="BR59" s="222"/>
      <c r="BS59" s="780"/>
      <c r="BT59" s="781"/>
      <c r="BU59" s="781"/>
      <c r="BV59" s="781"/>
      <c r="BW59" s="781"/>
      <c r="BX59" s="781"/>
      <c r="BY59" s="781"/>
      <c r="BZ59" s="781"/>
      <c r="CA59" s="781"/>
      <c r="CB59" s="781"/>
      <c r="CC59" s="781"/>
      <c r="CD59" s="781"/>
      <c r="CE59" s="781"/>
      <c r="CF59" s="781"/>
      <c r="CG59" s="782"/>
      <c r="CH59" s="783"/>
      <c r="CI59" s="784"/>
      <c r="CJ59" s="784"/>
      <c r="CK59" s="784"/>
      <c r="CL59" s="785"/>
      <c r="CM59" s="783"/>
      <c r="CN59" s="784"/>
      <c r="CO59" s="784"/>
      <c r="CP59" s="784"/>
      <c r="CQ59" s="785"/>
      <c r="CR59" s="783"/>
      <c r="CS59" s="784"/>
      <c r="CT59" s="784"/>
      <c r="CU59" s="784"/>
      <c r="CV59" s="785"/>
      <c r="CW59" s="783"/>
      <c r="CX59" s="784"/>
      <c r="CY59" s="784"/>
      <c r="CZ59" s="784"/>
      <c r="DA59" s="785"/>
      <c r="DB59" s="783"/>
      <c r="DC59" s="784"/>
      <c r="DD59" s="784"/>
      <c r="DE59" s="784"/>
      <c r="DF59" s="785"/>
      <c r="DG59" s="783"/>
      <c r="DH59" s="784"/>
      <c r="DI59" s="784"/>
      <c r="DJ59" s="784"/>
      <c r="DK59" s="785"/>
      <c r="DL59" s="783"/>
      <c r="DM59" s="784"/>
      <c r="DN59" s="784"/>
      <c r="DO59" s="784"/>
      <c r="DP59" s="785"/>
      <c r="DQ59" s="783"/>
      <c r="DR59" s="784"/>
      <c r="DS59" s="784"/>
      <c r="DT59" s="784"/>
      <c r="DU59" s="785"/>
      <c r="DV59" s="780"/>
      <c r="DW59" s="781"/>
      <c r="DX59" s="781"/>
      <c r="DY59" s="781"/>
      <c r="DZ59" s="786"/>
      <c r="EA59" s="213"/>
    </row>
    <row r="60" spans="1:131" ht="26.25" customHeight="1" x14ac:dyDescent="0.15">
      <c r="A60" s="221">
        <v>33</v>
      </c>
      <c r="B60" s="787"/>
      <c r="C60" s="788"/>
      <c r="D60" s="788"/>
      <c r="E60" s="788"/>
      <c r="F60" s="788"/>
      <c r="G60" s="788"/>
      <c r="H60" s="788"/>
      <c r="I60" s="788"/>
      <c r="J60" s="788"/>
      <c r="K60" s="788"/>
      <c r="L60" s="788"/>
      <c r="M60" s="788"/>
      <c r="N60" s="788"/>
      <c r="O60" s="788"/>
      <c r="P60" s="789"/>
      <c r="Q60" s="842"/>
      <c r="R60" s="843"/>
      <c r="S60" s="843"/>
      <c r="T60" s="843"/>
      <c r="U60" s="843"/>
      <c r="V60" s="843"/>
      <c r="W60" s="843"/>
      <c r="X60" s="843"/>
      <c r="Y60" s="843"/>
      <c r="Z60" s="843"/>
      <c r="AA60" s="843"/>
      <c r="AB60" s="843"/>
      <c r="AC60" s="843"/>
      <c r="AD60" s="843"/>
      <c r="AE60" s="844"/>
      <c r="AF60" s="793"/>
      <c r="AG60" s="794"/>
      <c r="AH60" s="794"/>
      <c r="AI60" s="794"/>
      <c r="AJ60" s="795"/>
      <c r="AK60" s="846"/>
      <c r="AL60" s="843"/>
      <c r="AM60" s="843"/>
      <c r="AN60" s="843"/>
      <c r="AO60" s="843"/>
      <c r="AP60" s="843"/>
      <c r="AQ60" s="843"/>
      <c r="AR60" s="843"/>
      <c r="AS60" s="843"/>
      <c r="AT60" s="843"/>
      <c r="AU60" s="843"/>
      <c r="AV60" s="843"/>
      <c r="AW60" s="843"/>
      <c r="AX60" s="843"/>
      <c r="AY60" s="843"/>
      <c r="AZ60" s="845"/>
      <c r="BA60" s="845"/>
      <c r="BB60" s="845"/>
      <c r="BC60" s="845"/>
      <c r="BD60" s="845"/>
      <c r="BE60" s="839"/>
      <c r="BF60" s="839"/>
      <c r="BG60" s="839"/>
      <c r="BH60" s="839"/>
      <c r="BI60" s="840"/>
      <c r="BJ60" s="215"/>
      <c r="BK60" s="215"/>
      <c r="BL60" s="215"/>
      <c r="BM60" s="215"/>
      <c r="BN60" s="215"/>
      <c r="BO60" s="224"/>
      <c r="BP60" s="224"/>
      <c r="BQ60" s="221">
        <v>54</v>
      </c>
      <c r="BR60" s="222"/>
      <c r="BS60" s="780"/>
      <c r="BT60" s="781"/>
      <c r="BU60" s="781"/>
      <c r="BV60" s="781"/>
      <c r="BW60" s="781"/>
      <c r="BX60" s="781"/>
      <c r="BY60" s="781"/>
      <c r="BZ60" s="781"/>
      <c r="CA60" s="781"/>
      <c r="CB60" s="781"/>
      <c r="CC60" s="781"/>
      <c r="CD60" s="781"/>
      <c r="CE60" s="781"/>
      <c r="CF60" s="781"/>
      <c r="CG60" s="782"/>
      <c r="CH60" s="783"/>
      <c r="CI60" s="784"/>
      <c r="CJ60" s="784"/>
      <c r="CK60" s="784"/>
      <c r="CL60" s="785"/>
      <c r="CM60" s="783"/>
      <c r="CN60" s="784"/>
      <c r="CO60" s="784"/>
      <c r="CP60" s="784"/>
      <c r="CQ60" s="785"/>
      <c r="CR60" s="783"/>
      <c r="CS60" s="784"/>
      <c r="CT60" s="784"/>
      <c r="CU60" s="784"/>
      <c r="CV60" s="785"/>
      <c r="CW60" s="783"/>
      <c r="CX60" s="784"/>
      <c r="CY60" s="784"/>
      <c r="CZ60" s="784"/>
      <c r="DA60" s="785"/>
      <c r="DB60" s="783"/>
      <c r="DC60" s="784"/>
      <c r="DD60" s="784"/>
      <c r="DE60" s="784"/>
      <c r="DF60" s="785"/>
      <c r="DG60" s="783"/>
      <c r="DH60" s="784"/>
      <c r="DI60" s="784"/>
      <c r="DJ60" s="784"/>
      <c r="DK60" s="785"/>
      <c r="DL60" s="783"/>
      <c r="DM60" s="784"/>
      <c r="DN60" s="784"/>
      <c r="DO60" s="784"/>
      <c r="DP60" s="785"/>
      <c r="DQ60" s="783"/>
      <c r="DR60" s="784"/>
      <c r="DS60" s="784"/>
      <c r="DT60" s="784"/>
      <c r="DU60" s="785"/>
      <c r="DV60" s="780"/>
      <c r="DW60" s="781"/>
      <c r="DX60" s="781"/>
      <c r="DY60" s="781"/>
      <c r="DZ60" s="786"/>
      <c r="EA60" s="213"/>
    </row>
    <row r="61" spans="1:131" ht="26.25" customHeight="1" thickBot="1" x14ac:dyDescent="0.2">
      <c r="A61" s="221">
        <v>34</v>
      </c>
      <c r="B61" s="787"/>
      <c r="C61" s="788"/>
      <c r="D61" s="788"/>
      <c r="E61" s="788"/>
      <c r="F61" s="788"/>
      <c r="G61" s="788"/>
      <c r="H61" s="788"/>
      <c r="I61" s="788"/>
      <c r="J61" s="788"/>
      <c r="K61" s="788"/>
      <c r="L61" s="788"/>
      <c r="M61" s="788"/>
      <c r="N61" s="788"/>
      <c r="O61" s="788"/>
      <c r="P61" s="789"/>
      <c r="Q61" s="842"/>
      <c r="R61" s="843"/>
      <c r="S61" s="843"/>
      <c r="T61" s="843"/>
      <c r="U61" s="843"/>
      <c r="V61" s="843"/>
      <c r="W61" s="843"/>
      <c r="X61" s="843"/>
      <c r="Y61" s="843"/>
      <c r="Z61" s="843"/>
      <c r="AA61" s="843"/>
      <c r="AB61" s="843"/>
      <c r="AC61" s="843"/>
      <c r="AD61" s="843"/>
      <c r="AE61" s="844"/>
      <c r="AF61" s="793"/>
      <c r="AG61" s="794"/>
      <c r="AH61" s="794"/>
      <c r="AI61" s="794"/>
      <c r="AJ61" s="795"/>
      <c r="AK61" s="846"/>
      <c r="AL61" s="843"/>
      <c r="AM61" s="843"/>
      <c r="AN61" s="843"/>
      <c r="AO61" s="843"/>
      <c r="AP61" s="843"/>
      <c r="AQ61" s="843"/>
      <c r="AR61" s="843"/>
      <c r="AS61" s="843"/>
      <c r="AT61" s="843"/>
      <c r="AU61" s="843"/>
      <c r="AV61" s="843"/>
      <c r="AW61" s="843"/>
      <c r="AX61" s="843"/>
      <c r="AY61" s="843"/>
      <c r="AZ61" s="845"/>
      <c r="BA61" s="845"/>
      <c r="BB61" s="845"/>
      <c r="BC61" s="845"/>
      <c r="BD61" s="845"/>
      <c r="BE61" s="839"/>
      <c r="BF61" s="839"/>
      <c r="BG61" s="839"/>
      <c r="BH61" s="839"/>
      <c r="BI61" s="840"/>
      <c r="BJ61" s="215"/>
      <c r="BK61" s="215"/>
      <c r="BL61" s="215"/>
      <c r="BM61" s="215"/>
      <c r="BN61" s="215"/>
      <c r="BO61" s="224"/>
      <c r="BP61" s="224"/>
      <c r="BQ61" s="221">
        <v>55</v>
      </c>
      <c r="BR61" s="222"/>
      <c r="BS61" s="780"/>
      <c r="BT61" s="781"/>
      <c r="BU61" s="781"/>
      <c r="BV61" s="781"/>
      <c r="BW61" s="781"/>
      <c r="BX61" s="781"/>
      <c r="BY61" s="781"/>
      <c r="BZ61" s="781"/>
      <c r="CA61" s="781"/>
      <c r="CB61" s="781"/>
      <c r="CC61" s="781"/>
      <c r="CD61" s="781"/>
      <c r="CE61" s="781"/>
      <c r="CF61" s="781"/>
      <c r="CG61" s="782"/>
      <c r="CH61" s="783"/>
      <c r="CI61" s="784"/>
      <c r="CJ61" s="784"/>
      <c r="CK61" s="784"/>
      <c r="CL61" s="785"/>
      <c r="CM61" s="783"/>
      <c r="CN61" s="784"/>
      <c r="CO61" s="784"/>
      <c r="CP61" s="784"/>
      <c r="CQ61" s="785"/>
      <c r="CR61" s="783"/>
      <c r="CS61" s="784"/>
      <c r="CT61" s="784"/>
      <c r="CU61" s="784"/>
      <c r="CV61" s="785"/>
      <c r="CW61" s="783"/>
      <c r="CX61" s="784"/>
      <c r="CY61" s="784"/>
      <c r="CZ61" s="784"/>
      <c r="DA61" s="785"/>
      <c r="DB61" s="783"/>
      <c r="DC61" s="784"/>
      <c r="DD61" s="784"/>
      <c r="DE61" s="784"/>
      <c r="DF61" s="785"/>
      <c r="DG61" s="783"/>
      <c r="DH61" s="784"/>
      <c r="DI61" s="784"/>
      <c r="DJ61" s="784"/>
      <c r="DK61" s="785"/>
      <c r="DL61" s="783"/>
      <c r="DM61" s="784"/>
      <c r="DN61" s="784"/>
      <c r="DO61" s="784"/>
      <c r="DP61" s="785"/>
      <c r="DQ61" s="783"/>
      <c r="DR61" s="784"/>
      <c r="DS61" s="784"/>
      <c r="DT61" s="784"/>
      <c r="DU61" s="785"/>
      <c r="DV61" s="780"/>
      <c r="DW61" s="781"/>
      <c r="DX61" s="781"/>
      <c r="DY61" s="781"/>
      <c r="DZ61" s="786"/>
      <c r="EA61" s="213"/>
    </row>
    <row r="62" spans="1:131" ht="26.25" customHeight="1" x14ac:dyDescent="0.15">
      <c r="A62" s="221">
        <v>35</v>
      </c>
      <c r="B62" s="787"/>
      <c r="C62" s="788"/>
      <c r="D62" s="788"/>
      <c r="E62" s="788"/>
      <c r="F62" s="788"/>
      <c r="G62" s="788"/>
      <c r="H62" s="788"/>
      <c r="I62" s="788"/>
      <c r="J62" s="788"/>
      <c r="K62" s="788"/>
      <c r="L62" s="788"/>
      <c r="M62" s="788"/>
      <c r="N62" s="788"/>
      <c r="O62" s="788"/>
      <c r="P62" s="789"/>
      <c r="Q62" s="842"/>
      <c r="R62" s="843"/>
      <c r="S62" s="843"/>
      <c r="T62" s="843"/>
      <c r="U62" s="843"/>
      <c r="V62" s="843"/>
      <c r="W62" s="843"/>
      <c r="X62" s="843"/>
      <c r="Y62" s="843"/>
      <c r="Z62" s="843"/>
      <c r="AA62" s="843"/>
      <c r="AB62" s="843"/>
      <c r="AC62" s="843"/>
      <c r="AD62" s="843"/>
      <c r="AE62" s="844"/>
      <c r="AF62" s="793"/>
      <c r="AG62" s="794"/>
      <c r="AH62" s="794"/>
      <c r="AI62" s="794"/>
      <c r="AJ62" s="795"/>
      <c r="AK62" s="846"/>
      <c r="AL62" s="843"/>
      <c r="AM62" s="843"/>
      <c r="AN62" s="843"/>
      <c r="AO62" s="843"/>
      <c r="AP62" s="843"/>
      <c r="AQ62" s="843"/>
      <c r="AR62" s="843"/>
      <c r="AS62" s="843"/>
      <c r="AT62" s="843"/>
      <c r="AU62" s="843"/>
      <c r="AV62" s="843"/>
      <c r="AW62" s="843"/>
      <c r="AX62" s="843"/>
      <c r="AY62" s="843"/>
      <c r="AZ62" s="845"/>
      <c r="BA62" s="845"/>
      <c r="BB62" s="845"/>
      <c r="BC62" s="845"/>
      <c r="BD62" s="845"/>
      <c r="BE62" s="839"/>
      <c r="BF62" s="839"/>
      <c r="BG62" s="839"/>
      <c r="BH62" s="839"/>
      <c r="BI62" s="840"/>
      <c r="BJ62" s="854" t="s">
        <v>420</v>
      </c>
      <c r="BK62" s="813"/>
      <c r="BL62" s="813"/>
      <c r="BM62" s="813"/>
      <c r="BN62" s="814"/>
      <c r="BO62" s="224"/>
      <c r="BP62" s="224"/>
      <c r="BQ62" s="221">
        <v>56</v>
      </c>
      <c r="BR62" s="222"/>
      <c r="BS62" s="780"/>
      <c r="BT62" s="781"/>
      <c r="BU62" s="781"/>
      <c r="BV62" s="781"/>
      <c r="BW62" s="781"/>
      <c r="BX62" s="781"/>
      <c r="BY62" s="781"/>
      <c r="BZ62" s="781"/>
      <c r="CA62" s="781"/>
      <c r="CB62" s="781"/>
      <c r="CC62" s="781"/>
      <c r="CD62" s="781"/>
      <c r="CE62" s="781"/>
      <c r="CF62" s="781"/>
      <c r="CG62" s="782"/>
      <c r="CH62" s="783"/>
      <c r="CI62" s="784"/>
      <c r="CJ62" s="784"/>
      <c r="CK62" s="784"/>
      <c r="CL62" s="785"/>
      <c r="CM62" s="783"/>
      <c r="CN62" s="784"/>
      <c r="CO62" s="784"/>
      <c r="CP62" s="784"/>
      <c r="CQ62" s="785"/>
      <c r="CR62" s="783"/>
      <c r="CS62" s="784"/>
      <c r="CT62" s="784"/>
      <c r="CU62" s="784"/>
      <c r="CV62" s="785"/>
      <c r="CW62" s="783"/>
      <c r="CX62" s="784"/>
      <c r="CY62" s="784"/>
      <c r="CZ62" s="784"/>
      <c r="DA62" s="785"/>
      <c r="DB62" s="783"/>
      <c r="DC62" s="784"/>
      <c r="DD62" s="784"/>
      <c r="DE62" s="784"/>
      <c r="DF62" s="785"/>
      <c r="DG62" s="783"/>
      <c r="DH62" s="784"/>
      <c r="DI62" s="784"/>
      <c r="DJ62" s="784"/>
      <c r="DK62" s="785"/>
      <c r="DL62" s="783"/>
      <c r="DM62" s="784"/>
      <c r="DN62" s="784"/>
      <c r="DO62" s="784"/>
      <c r="DP62" s="785"/>
      <c r="DQ62" s="783"/>
      <c r="DR62" s="784"/>
      <c r="DS62" s="784"/>
      <c r="DT62" s="784"/>
      <c r="DU62" s="785"/>
      <c r="DV62" s="780"/>
      <c r="DW62" s="781"/>
      <c r="DX62" s="781"/>
      <c r="DY62" s="781"/>
      <c r="DZ62" s="786"/>
      <c r="EA62" s="213"/>
    </row>
    <row r="63" spans="1:131" ht="26.25" customHeight="1" thickBot="1" x14ac:dyDescent="0.2">
      <c r="A63" s="223" t="s">
        <v>399</v>
      </c>
      <c r="B63" s="796" t="s">
        <v>421</v>
      </c>
      <c r="C63" s="797"/>
      <c r="D63" s="797"/>
      <c r="E63" s="797"/>
      <c r="F63" s="797"/>
      <c r="G63" s="797"/>
      <c r="H63" s="797"/>
      <c r="I63" s="797"/>
      <c r="J63" s="797"/>
      <c r="K63" s="797"/>
      <c r="L63" s="797"/>
      <c r="M63" s="797"/>
      <c r="N63" s="797"/>
      <c r="O63" s="797"/>
      <c r="P63" s="798"/>
      <c r="Q63" s="847"/>
      <c r="R63" s="848"/>
      <c r="S63" s="848"/>
      <c r="T63" s="848"/>
      <c r="U63" s="848"/>
      <c r="V63" s="848"/>
      <c r="W63" s="848"/>
      <c r="X63" s="848"/>
      <c r="Y63" s="848"/>
      <c r="Z63" s="848"/>
      <c r="AA63" s="848"/>
      <c r="AB63" s="848"/>
      <c r="AC63" s="848"/>
      <c r="AD63" s="848"/>
      <c r="AE63" s="849"/>
      <c r="AF63" s="850">
        <v>1094</v>
      </c>
      <c r="AG63" s="851"/>
      <c r="AH63" s="851"/>
      <c r="AI63" s="851"/>
      <c r="AJ63" s="852"/>
      <c r="AK63" s="853"/>
      <c r="AL63" s="848"/>
      <c r="AM63" s="848"/>
      <c r="AN63" s="848"/>
      <c r="AO63" s="848"/>
      <c r="AP63" s="851"/>
      <c r="AQ63" s="851"/>
      <c r="AR63" s="851"/>
      <c r="AS63" s="851"/>
      <c r="AT63" s="851"/>
      <c r="AU63" s="851"/>
      <c r="AV63" s="851"/>
      <c r="AW63" s="851"/>
      <c r="AX63" s="851"/>
      <c r="AY63" s="851"/>
      <c r="AZ63" s="855"/>
      <c r="BA63" s="855"/>
      <c r="BB63" s="855"/>
      <c r="BC63" s="855"/>
      <c r="BD63" s="855"/>
      <c r="BE63" s="856"/>
      <c r="BF63" s="856"/>
      <c r="BG63" s="856"/>
      <c r="BH63" s="856"/>
      <c r="BI63" s="857"/>
      <c r="BJ63" s="858" t="s">
        <v>422</v>
      </c>
      <c r="BK63" s="859"/>
      <c r="BL63" s="859"/>
      <c r="BM63" s="859"/>
      <c r="BN63" s="860"/>
      <c r="BO63" s="224"/>
      <c r="BP63" s="224"/>
      <c r="BQ63" s="221">
        <v>57</v>
      </c>
      <c r="BR63" s="222"/>
      <c r="BS63" s="780"/>
      <c r="BT63" s="781"/>
      <c r="BU63" s="781"/>
      <c r="BV63" s="781"/>
      <c r="BW63" s="781"/>
      <c r="BX63" s="781"/>
      <c r="BY63" s="781"/>
      <c r="BZ63" s="781"/>
      <c r="CA63" s="781"/>
      <c r="CB63" s="781"/>
      <c r="CC63" s="781"/>
      <c r="CD63" s="781"/>
      <c r="CE63" s="781"/>
      <c r="CF63" s="781"/>
      <c r="CG63" s="782"/>
      <c r="CH63" s="783"/>
      <c r="CI63" s="784"/>
      <c r="CJ63" s="784"/>
      <c r="CK63" s="784"/>
      <c r="CL63" s="785"/>
      <c r="CM63" s="783"/>
      <c r="CN63" s="784"/>
      <c r="CO63" s="784"/>
      <c r="CP63" s="784"/>
      <c r="CQ63" s="785"/>
      <c r="CR63" s="783"/>
      <c r="CS63" s="784"/>
      <c r="CT63" s="784"/>
      <c r="CU63" s="784"/>
      <c r="CV63" s="785"/>
      <c r="CW63" s="783"/>
      <c r="CX63" s="784"/>
      <c r="CY63" s="784"/>
      <c r="CZ63" s="784"/>
      <c r="DA63" s="785"/>
      <c r="DB63" s="783"/>
      <c r="DC63" s="784"/>
      <c r="DD63" s="784"/>
      <c r="DE63" s="784"/>
      <c r="DF63" s="785"/>
      <c r="DG63" s="783"/>
      <c r="DH63" s="784"/>
      <c r="DI63" s="784"/>
      <c r="DJ63" s="784"/>
      <c r="DK63" s="785"/>
      <c r="DL63" s="783"/>
      <c r="DM63" s="784"/>
      <c r="DN63" s="784"/>
      <c r="DO63" s="784"/>
      <c r="DP63" s="785"/>
      <c r="DQ63" s="783"/>
      <c r="DR63" s="784"/>
      <c r="DS63" s="784"/>
      <c r="DT63" s="784"/>
      <c r="DU63" s="785"/>
      <c r="DV63" s="780"/>
      <c r="DW63" s="781"/>
      <c r="DX63" s="781"/>
      <c r="DY63" s="781"/>
      <c r="DZ63" s="786"/>
      <c r="EA63" s="213"/>
    </row>
    <row r="64" spans="1:131" ht="26.25" customHeight="1" x14ac:dyDescent="0.15">
      <c r="A64" s="224"/>
      <c r="B64" s="224"/>
      <c r="C64" s="224"/>
      <c r="D64" s="224"/>
      <c r="E64" s="224"/>
      <c r="F64" s="224"/>
      <c r="G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4"/>
      <c r="AY64" s="224"/>
      <c r="AZ64" s="224"/>
      <c r="BA64" s="224"/>
      <c r="BB64" s="224"/>
      <c r="BC64" s="224"/>
      <c r="BD64" s="224"/>
      <c r="BE64" s="224"/>
      <c r="BF64" s="224"/>
      <c r="BG64" s="224"/>
      <c r="BH64" s="224"/>
      <c r="BI64" s="224"/>
      <c r="BJ64" s="224"/>
      <c r="BK64" s="224"/>
      <c r="BL64" s="224"/>
      <c r="BM64" s="224"/>
      <c r="BN64" s="224"/>
      <c r="BO64" s="224"/>
      <c r="BP64" s="224"/>
      <c r="BQ64" s="221">
        <v>58</v>
      </c>
      <c r="BR64" s="222"/>
      <c r="BS64" s="780"/>
      <c r="BT64" s="781"/>
      <c r="BU64" s="781"/>
      <c r="BV64" s="781"/>
      <c r="BW64" s="781"/>
      <c r="BX64" s="781"/>
      <c r="BY64" s="781"/>
      <c r="BZ64" s="781"/>
      <c r="CA64" s="781"/>
      <c r="CB64" s="781"/>
      <c r="CC64" s="781"/>
      <c r="CD64" s="781"/>
      <c r="CE64" s="781"/>
      <c r="CF64" s="781"/>
      <c r="CG64" s="782"/>
      <c r="CH64" s="783"/>
      <c r="CI64" s="784"/>
      <c r="CJ64" s="784"/>
      <c r="CK64" s="784"/>
      <c r="CL64" s="785"/>
      <c r="CM64" s="783"/>
      <c r="CN64" s="784"/>
      <c r="CO64" s="784"/>
      <c r="CP64" s="784"/>
      <c r="CQ64" s="785"/>
      <c r="CR64" s="783"/>
      <c r="CS64" s="784"/>
      <c r="CT64" s="784"/>
      <c r="CU64" s="784"/>
      <c r="CV64" s="785"/>
      <c r="CW64" s="783"/>
      <c r="CX64" s="784"/>
      <c r="CY64" s="784"/>
      <c r="CZ64" s="784"/>
      <c r="DA64" s="785"/>
      <c r="DB64" s="783"/>
      <c r="DC64" s="784"/>
      <c r="DD64" s="784"/>
      <c r="DE64" s="784"/>
      <c r="DF64" s="785"/>
      <c r="DG64" s="783"/>
      <c r="DH64" s="784"/>
      <c r="DI64" s="784"/>
      <c r="DJ64" s="784"/>
      <c r="DK64" s="785"/>
      <c r="DL64" s="783"/>
      <c r="DM64" s="784"/>
      <c r="DN64" s="784"/>
      <c r="DO64" s="784"/>
      <c r="DP64" s="785"/>
      <c r="DQ64" s="783"/>
      <c r="DR64" s="784"/>
      <c r="DS64" s="784"/>
      <c r="DT64" s="784"/>
      <c r="DU64" s="785"/>
      <c r="DV64" s="780"/>
      <c r="DW64" s="781"/>
      <c r="DX64" s="781"/>
      <c r="DY64" s="781"/>
      <c r="DZ64" s="786"/>
      <c r="EA64" s="213"/>
    </row>
    <row r="65" spans="1:131" ht="26.25" customHeight="1" thickBot="1" x14ac:dyDescent="0.2">
      <c r="A65" s="215" t="s">
        <v>423</v>
      </c>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5"/>
      <c r="AV65" s="215"/>
      <c r="AW65" s="215"/>
      <c r="AX65" s="215"/>
      <c r="AY65" s="215"/>
      <c r="AZ65" s="215"/>
      <c r="BA65" s="215"/>
      <c r="BB65" s="215"/>
      <c r="BC65" s="215"/>
      <c r="BD65" s="215"/>
      <c r="BE65" s="224"/>
      <c r="BF65" s="224"/>
      <c r="BG65" s="224"/>
      <c r="BH65" s="224"/>
      <c r="BI65" s="224"/>
      <c r="BJ65" s="224"/>
      <c r="BK65" s="224"/>
      <c r="BL65" s="224"/>
      <c r="BM65" s="224"/>
      <c r="BN65" s="224"/>
      <c r="BO65" s="224"/>
      <c r="BP65" s="224"/>
      <c r="BQ65" s="221">
        <v>59</v>
      </c>
      <c r="BR65" s="222"/>
      <c r="BS65" s="780"/>
      <c r="BT65" s="781"/>
      <c r="BU65" s="781"/>
      <c r="BV65" s="781"/>
      <c r="BW65" s="781"/>
      <c r="BX65" s="781"/>
      <c r="BY65" s="781"/>
      <c r="BZ65" s="781"/>
      <c r="CA65" s="781"/>
      <c r="CB65" s="781"/>
      <c r="CC65" s="781"/>
      <c r="CD65" s="781"/>
      <c r="CE65" s="781"/>
      <c r="CF65" s="781"/>
      <c r="CG65" s="782"/>
      <c r="CH65" s="783"/>
      <c r="CI65" s="784"/>
      <c r="CJ65" s="784"/>
      <c r="CK65" s="784"/>
      <c r="CL65" s="785"/>
      <c r="CM65" s="783"/>
      <c r="CN65" s="784"/>
      <c r="CO65" s="784"/>
      <c r="CP65" s="784"/>
      <c r="CQ65" s="785"/>
      <c r="CR65" s="783"/>
      <c r="CS65" s="784"/>
      <c r="CT65" s="784"/>
      <c r="CU65" s="784"/>
      <c r="CV65" s="785"/>
      <c r="CW65" s="783"/>
      <c r="CX65" s="784"/>
      <c r="CY65" s="784"/>
      <c r="CZ65" s="784"/>
      <c r="DA65" s="785"/>
      <c r="DB65" s="783"/>
      <c r="DC65" s="784"/>
      <c r="DD65" s="784"/>
      <c r="DE65" s="784"/>
      <c r="DF65" s="785"/>
      <c r="DG65" s="783"/>
      <c r="DH65" s="784"/>
      <c r="DI65" s="784"/>
      <c r="DJ65" s="784"/>
      <c r="DK65" s="785"/>
      <c r="DL65" s="783"/>
      <c r="DM65" s="784"/>
      <c r="DN65" s="784"/>
      <c r="DO65" s="784"/>
      <c r="DP65" s="785"/>
      <c r="DQ65" s="783"/>
      <c r="DR65" s="784"/>
      <c r="DS65" s="784"/>
      <c r="DT65" s="784"/>
      <c r="DU65" s="785"/>
      <c r="DV65" s="780"/>
      <c r="DW65" s="781"/>
      <c r="DX65" s="781"/>
      <c r="DY65" s="781"/>
      <c r="DZ65" s="786"/>
      <c r="EA65" s="213"/>
    </row>
    <row r="66" spans="1:131" ht="26.25" customHeight="1" x14ac:dyDescent="0.15">
      <c r="A66" s="734" t="s">
        <v>424</v>
      </c>
      <c r="B66" s="735"/>
      <c r="C66" s="735"/>
      <c r="D66" s="735"/>
      <c r="E66" s="735"/>
      <c r="F66" s="735"/>
      <c r="G66" s="735"/>
      <c r="H66" s="735"/>
      <c r="I66" s="735"/>
      <c r="J66" s="735"/>
      <c r="K66" s="735"/>
      <c r="L66" s="735"/>
      <c r="M66" s="735"/>
      <c r="N66" s="735"/>
      <c r="O66" s="735"/>
      <c r="P66" s="736"/>
      <c r="Q66" s="740" t="s">
        <v>425</v>
      </c>
      <c r="R66" s="741"/>
      <c r="S66" s="741"/>
      <c r="T66" s="741"/>
      <c r="U66" s="742"/>
      <c r="V66" s="740" t="s">
        <v>404</v>
      </c>
      <c r="W66" s="741"/>
      <c r="X66" s="741"/>
      <c r="Y66" s="741"/>
      <c r="Z66" s="742"/>
      <c r="AA66" s="740" t="s">
        <v>405</v>
      </c>
      <c r="AB66" s="741"/>
      <c r="AC66" s="741"/>
      <c r="AD66" s="741"/>
      <c r="AE66" s="742"/>
      <c r="AF66" s="861" t="s">
        <v>406</v>
      </c>
      <c r="AG66" s="822"/>
      <c r="AH66" s="822"/>
      <c r="AI66" s="822"/>
      <c r="AJ66" s="862"/>
      <c r="AK66" s="740" t="s">
        <v>426</v>
      </c>
      <c r="AL66" s="735"/>
      <c r="AM66" s="735"/>
      <c r="AN66" s="735"/>
      <c r="AO66" s="736"/>
      <c r="AP66" s="740" t="s">
        <v>427</v>
      </c>
      <c r="AQ66" s="741"/>
      <c r="AR66" s="741"/>
      <c r="AS66" s="741"/>
      <c r="AT66" s="742"/>
      <c r="AU66" s="740" t="s">
        <v>428</v>
      </c>
      <c r="AV66" s="741"/>
      <c r="AW66" s="741"/>
      <c r="AX66" s="741"/>
      <c r="AY66" s="742"/>
      <c r="AZ66" s="740" t="s">
        <v>385</v>
      </c>
      <c r="BA66" s="741"/>
      <c r="BB66" s="741"/>
      <c r="BC66" s="741"/>
      <c r="BD66" s="747"/>
      <c r="BE66" s="224"/>
      <c r="BF66" s="224"/>
      <c r="BG66" s="224"/>
      <c r="BH66" s="224"/>
      <c r="BI66" s="224"/>
      <c r="BJ66" s="224"/>
      <c r="BK66" s="224"/>
      <c r="BL66" s="224"/>
      <c r="BM66" s="224"/>
      <c r="BN66" s="224"/>
      <c r="BO66" s="224"/>
      <c r="BP66" s="224"/>
      <c r="BQ66" s="221">
        <v>60</v>
      </c>
      <c r="BR66" s="226"/>
      <c r="BS66" s="866"/>
      <c r="BT66" s="867"/>
      <c r="BU66" s="867"/>
      <c r="BV66" s="867"/>
      <c r="BW66" s="867"/>
      <c r="BX66" s="867"/>
      <c r="BY66" s="867"/>
      <c r="BZ66" s="867"/>
      <c r="CA66" s="867"/>
      <c r="CB66" s="867"/>
      <c r="CC66" s="867"/>
      <c r="CD66" s="867"/>
      <c r="CE66" s="867"/>
      <c r="CF66" s="867"/>
      <c r="CG66" s="872"/>
      <c r="CH66" s="869"/>
      <c r="CI66" s="870"/>
      <c r="CJ66" s="870"/>
      <c r="CK66" s="870"/>
      <c r="CL66" s="871"/>
      <c r="CM66" s="869"/>
      <c r="CN66" s="870"/>
      <c r="CO66" s="870"/>
      <c r="CP66" s="870"/>
      <c r="CQ66" s="871"/>
      <c r="CR66" s="869"/>
      <c r="CS66" s="870"/>
      <c r="CT66" s="870"/>
      <c r="CU66" s="870"/>
      <c r="CV66" s="871"/>
      <c r="CW66" s="869"/>
      <c r="CX66" s="870"/>
      <c r="CY66" s="870"/>
      <c r="CZ66" s="870"/>
      <c r="DA66" s="871"/>
      <c r="DB66" s="869"/>
      <c r="DC66" s="870"/>
      <c r="DD66" s="870"/>
      <c r="DE66" s="870"/>
      <c r="DF66" s="871"/>
      <c r="DG66" s="869"/>
      <c r="DH66" s="870"/>
      <c r="DI66" s="870"/>
      <c r="DJ66" s="870"/>
      <c r="DK66" s="871"/>
      <c r="DL66" s="869"/>
      <c r="DM66" s="870"/>
      <c r="DN66" s="870"/>
      <c r="DO66" s="870"/>
      <c r="DP66" s="871"/>
      <c r="DQ66" s="869"/>
      <c r="DR66" s="870"/>
      <c r="DS66" s="870"/>
      <c r="DT66" s="870"/>
      <c r="DU66" s="871"/>
      <c r="DV66" s="866"/>
      <c r="DW66" s="867"/>
      <c r="DX66" s="867"/>
      <c r="DY66" s="867"/>
      <c r="DZ66" s="868"/>
      <c r="EA66" s="213"/>
    </row>
    <row r="67" spans="1:131" ht="26.25" customHeight="1" thickBot="1" x14ac:dyDescent="0.2">
      <c r="A67" s="737"/>
      <c r="B67" s="738"/>
      <c r="C67" s="738"/>
      <c r="D67" s="738"/>
      <c r="E67" s="738"/>
      <c r="F67" s="738"/>
      <c r="G67" s="738"/>
      <c r="H67" s="738"/>
      <c r="I67" s="738"/>
      <c r="J67" s="738"/>
      <c r="K67" s="738"/>
      <c r="L67" s="738"/>
      <c r="M67" s="738"/>
      <c r="N67" s="738"/>
      <c r="O67" s="738"/>
      <c r="P67" s="739"/>
      <c r="Q67" s="743"/>
      <c r="R67" s="744"/>
      <c r="S67" s="744"/>
      <c r="T67" s="744"/>
      <c r="U67" s="745"/>
      <c r="V67" s="743"/>
      <c r="W67" s="744"/>
      <c r="X67" s="744"/>
      <c r="Y67" s="744"/>
      <c r="Z67" s="745"/>
      <c r="AA67" s="743"/>
      <c r="AB67" s="744"/>
      <c r="AC67" s="744"/>
      <c r="AD67" s="744"/>
      <c r="AE67" s="745"/>
      <c r="AF67" s="863"/>
      <c r="AG67" s="825"/>
      <c r="AH67" s="825"/>
      <c r="AI67" s="825"/>
      <c r="AJ67" s="864"/>
      <c r="AK67" s="865"/>
      <c r="AL67" s="738"/>
      <c r="AM67" s="738"/>
      <c r="AN67" s="738"/>
      <c r="AO67" s="739"/>
      <c r="AP67" s="743"/>
      <c r="AQ67" s="744"/>
      <c r="AR67" s="744"/>
      <c r="AS67" s="744"/>
      <c r="AT67" s="745"/>
      <c r="AU67" s="743"/>
      <c r="AV67" s="744"/>
      <c r="AW67" s="744"/>
      <c r="AX67" s="744"/>
      <c r="AY67" s="745"/>
      <c r="AZ67" s="743"/>
      <c r="BA67" s="744"/>
      <c r="BB67" s="744"/>
      <c r="BC67" s="744"/>
      <c r="BD67" s="749"/>
      <c r="BE67" s="224"/>
      <c r="BF67" s="224"/>
      <c r="BG67" s="224"/>
      <c r="BH67" s="224"/>
      <c r="BI67" s="224"/>
      <c r="BJ67" s="224"/>
      <c r="BK67" s="224"/>
      <c r="BL67" s="224"/>
      <c r="BM67" s="224"/>
      <c r="BN67" s="224"/>
      <c r="BO67" s="224"/>
      <c r="BP67" s="224"/>
      <c r="BQ67" s="221">
        <v>61</v>
      </c>
      <c r="BR67" s="226"/>
      <c r="BS67" s="866"/>
      <c r="BT67" s="867"/>
      <c r="BU67" s="867"/>
      <c r="BV67" s="867"/>
      <c r="BW67" s="867"/>
      <c r="BX67" s="867"/>
      <c r="BY67" s="867"/>
      <c r="BZ67" s="867"/>
      <c r="CA67" s="867"/>
      <c r="CB67" s="867"/>
      <c r="CC67" s="867"/>
      <c r="CD67" s="867"/>
      <c r="CE67" s="867"/>
      <c r="CF67" s="867"/>
      <c r="CG67" s="872"/>
      <c r="CH67" s="869"/>
      <c r="CI67" s="870"/>
      <c r="CJ67" s="870"/>
      <c r="CK67" s="870"/>
      <c r="CL67" s="871"/>
      <c r="CM67" s="869"/>
      <c r="CN67" s="870"/>
      <c r="CO67" s="870"/>
      <c r="CP67" s="870"/>
      <c r="CQ67" s="871"/>
      <c r="CR67" s="869"/>
      <c r="CS67" s="870"/>
      <c r="CT67" s="870"/>
      <c r="CU67" s="870"/>
      <c r="CV67" s="871"/>
      <c r="CW67" s="869"/>
      <c r="CX67" s="870"/>
      <c r="CY67" s="870"/>
      <c r="CZ67" s="870"/>
      <c r="DA67" s="871"/>
      <c r="DB67" s="869"/>
      <c r="DC67" s="870"/>
      <c r="DD67" s="870"/>
      <c r="DE67" s="870"/>
      <c r="DF67" s="871"/>
      <c r="DG67" s="869"/>
      <c r="DH67" s="870"/>
      <c r="DI67" s="870"/>
      <c r="DJ67" s="870"/>
      <c r="DK67" s="871"/>
      <c r="DL67" s="869"/>
      <c r="DM67" s="870"/>
      <c r="DN67" s="870"/>
      <c r="DO67" s="870"/>
      <c r="DP67" s="871"/>
      <c r="DQ67" s="869"/>
      <c r="DR67" s="870"/>
      <c r="DS67" s="870"/>
      <c r="DT67" s="870"/>
      <c r="DU67" s="871"/>
      <c r="DV67" s="866"/>
      <c r="DW67" s="867"/>
      <c r="DX67" s="867"/>
      <c r="DY67" s="867"/>
      <c r="DZ67" s="868"/>
      <c r="EA67" s="213"/>
    </row>
    <row r="68" spans="1:131" ht="26.25" customHeight="1" thickTop="1" x14ac:dyDescent="0.15">
      <c r="A68" s="219">
        <v>1</v>
      </c>
      <c r="B68" s="876" t="s">
        <v>586</v>
      </c>
      <c r="C68" s="877"/>
      <c r="D68" s="877"/>
      <c r="E68" s="877"/>
      <c r="F68" s="877"/>
      <c r="G68" s="877"/>
      <c r="H68" s="877"/>
      <c r="I68" s="877"/>
      <c r="J68" s="877"/>
      <c r="K68" s="877"/>
      <c r="L68" s="877"/>
      <c r="M68" s="877"/>
      <c r="N68" s="877"/>
      <c r="O68" s="877"/>
      <c r="P68" s="878"/>
      <c r="Q68" s="879">
        <v>347</v>
      </c>
      <c r="R68" s="873"/>
      <c r="S68" s="873"/>
      <c r="T68" s="873"/>
      <c r="U68" s="873"/>
      <c r="V68" s="873">
        <v>294</v>
      </c>
      <c r="W68" s="873"/>
      <c r="X68" s="873"/>
      <c r="Y68" s="873"/>
      <c r="Z68" s="873"/>
      <c r="AA68" s="873">
        <v>54</v>
      </c>
      <c r="AB68" s="873"/>
      <c r="AC68" s="873"/>
      <c r="AD68" s="873"/>
      <c r="AE68" s="873"/>
      <c r="AF68" s="873">
        <v>54</v>
      </c>
      <c r="AG68" s="873"/>
      <c r="AH68" s="873"/>
      <c r="AI68" s="873"/>
      <c r="AJ68" s="873"/>
      <c r="AK68" s="873">
        <v>135</v>
      </c>
      <c r="AL68" s="873"/>
      <c r="AM68" s="873"/>
      <c r="AN68" s="873"/>
      <c r="AO68" s="873"/>
      <c r="AP68" s="873" t="s">
        <v>601</v>
      </c>
      <c r="AQ68" s="873"/>
      <c r="AR68" s="873"/>
      <c r="AS68" s="873"/>
      <c r="AT68" s="873"/>
      <c r="AU68" s="873" t="s">
        <v>601</v>
      </c>
      <c r="AV68" s="873"/>
      <c r="AW68" s="873"/>
      <c r="AX68" s="873"/>
      <c r="AY68" s="873"/>
      <c r="AZ68" s="874"/>
      <c r="BA68" s="874"/>
      <c r="BB68" s="874"/>
      <c r="BC68" s="874"/>
      <c r="BD68" s="875"/>
      <c r="BE68" s="224"/>
      <c r="BF68" s="224"/>
      <c r="BG68" s="224"/>
      <c r="BH68" s="224"/>
      <c r="BI68" s="224"/>
      <c r="BJ68" s="224"/>
      <c r="BK68" s="224"/>
      <c r="BL68" s="224"/>
      <c r="BM68" s="224"/>
      <c r="BN68" s="224"/>
      <c r="BO68" s="224"/>
      <c r="BP68" s="224"/>
      <c r="BQ68" s="221">
        <v>62</v>
      </c>
      <c r="BR68" s="226"/>
      <c r="BS68" s="866"/>
      <c r="BT68" s="867"/>
      <c r="BU68" s="867"/>
      <c r="BV68" s="867"/>
      <c r="BW68" s="867"/>
      <c r="BX68" s="867"/>
      <c r="BY68" s="867"/>
      <c r="BZ68" s="867"/>
      <c r="CA68" s="867"/>
      <c r="CB68" s="867"/>
      <c r="CC68" s="867"/>
      <c r="CD68" s="867"/>
      <c r="CE68" s="867"/>
      <c r="CF68" s="867"/>
      <c r="CG68" s="872"/>
      <c r="CH68" s="869"/>
      <c r="CI68" s="870"/>
      <c r="CJ68" s="870"/>
      <c r="CK68" s="870"/>
      <c r="CL68" s="871"/>
      <c r="CM68" s="869"/>
      <c r="CN68" s="870"/>
      <c r="CO68" s="870"/>
      <c r="CP68" s="870"/>
      <c r="CQ68" s="871"/>
      <c r="CR68" s="869"/>
      <c r="CS68" s="870"/>
      <c r="CT68" s="870"/>
      <c r="CU68" s="870"/>
      <c r="CV68" s="871"/>
      <c r="CW68" s="869"/>
      <c r="CX68" s="870"/>
      <c r="CY68" s="870"/>
      <c r="CZ68" s="870"/>
      <c r="DA68" s="871"/>
      <c r="DB68" s="869"/>
      <c r="DC68" s="870"/>
      <c r="DD68" s="870"/>
      <c r="DE68" s="870"/>
      <c r="DF68" s="871"/>
      <c r="DG68" s="869"/>
      <c r="DH68" s="870"/>
      <c r="DI68" s="870"/>
      <c r="DJ68" s="870"/>
      <c r="DK68" s="871"/>
      <c r="DL68" s="869"/>
      <c r="DM68" s="870"/>
      <c r="DN68" s="870"/>
      <c r="DO68" s="870"/>
      <c r="DP68" s="871"/>
      <c r="DQ68" s="869"/>
      <c r="DR68" s="870"/>
      <c r="DS68" s="870"/>
      <c r="DT68" s="870"/>
      <c r="DU68" s="871"/>
      <c r="DV68" s="866"/>
      <c r="DW68" s="867"/>
      <c r="DX68" s="867"/>
      <c r="DY68" s="867"/>
      <c r="DZ68" s="868"/>
      <c r="EA68" s="213"/>
    </row>
    <row r="69" spans="1:131" ht="26.25" customHeight="1" x14ac:dyDescent="0.15">
      <c r="A69" s="221">
        <v>2</v>
      </c>
      <c r="B69" s="880" t="s">
        <v>587</v>
      </c>
      <c r="C69" s="881"/>
      <c r="D69" s="881"/>
      <c r="E69" s="881"/>
      <c r="F69" s="881"/>
      <c r="G69" s="881"/>
      <c r="H69" s="881"/>
      <c r="I69" s="881"/>
      <c r="J69" s="881"/>
      <c r="K69" s="881"/>
      <c r="L69" s="881"/>
      <c r="M69" s="881"/>
      <c r="N69" s="881"/>
      <c r="O69" s="881"/>
      <c r="P69" s="882"/>
      <c r="Q69" s="883">
        <v>304201</v>
      </c>
      <c r="R69" s="837"/>
      <c r="S69" s="837"/>
      <c r="T69" s="837"/>
      <c r="U69" s="837"/>
      <c r="V69" s="837">
        <v>288028</v>
      </c>
      <c r="W69" s="837"/>
      <c r="X69" s="837"/>
      <c r="Y69" s="837"/>
      <c r="Z69" s="837"/>
      <c r="AA69" s="837">
        <v>16173</v>
      </c>
      <c r="AB69" s="837"/>
      <c r="AC69" s="837"/>
      <c r="AD69" s="837"/>
      <c r="AE69" s="837"/>
      <c r="AF69" s="837">
        <v>16179</v>
      </c>
      <c r="AG69" s="837"/>
      <c r="AH69" s="837"/>
      <c r="AI69" s="837"/>
      <c r="AJ69" s="837"/>
      <c r="AK69" s="837">
        <v>0</v>
      </c>
      <c r="AL69" s="837"/>
      <c r="AM69" s="837"/>
      <c r="AN69" s="837"/>
      <c r="AO69" s="837"/>
      <c r="AP69" s="837" t="s">
        <v>601</v>
      </c>
      <c r="AQ69" s="837"/>
      <c r="AR69" s="837"/>
      <c r="AS69" s="837"/>
      <c r="AT69" s="837"/>
      <c r="AU69" s="837" t="s">
        <v>601</v>
      </c>
      <c r="AV69" s="837"/>
      <c r="AW69" s="837"/>
      <c r="AX69" s="837"/>
      <c r="AY69" s="837"/>
      <c r="AZ69" s="839"/>
      <c r="BA69" s="839"/>
      <c r="BB69" s="839"/>
      <c r="BC69" s="839"/>
      <c r="BD69" s="840"/>
      <c r="BE69" s="224"/>
      <c r="BF69" s="224"/>
      <c r="BG69" s="224"/>
      <c r="BH69" s="224"/>
      <c r="BI69" s="224"/>
      <c r="BJ69" s="224"/>
      <c r="BK69" s="224"/>
      <c r="BL69" s="224"/>
      <c r="BM69" s="224"/>
      <c r="BN69" s="224"/>
      <c r="BO69" s="224"/>
      <c r="BP69" s="224"/>
      <c r="BQ69" s="221">
        <v>63</v>
      </c>
      <c r="BR69" s="226"/>
      <c r="BS69" s="866"/>
      <c r="BT69" s="867"/>
      <c r="BU69" s="867"/>
      <c r="BV69" s="867"/>
      <c r="BW69" s="867"/>
      <c r="BX69" s="867"/>
      <c r="BY69" s="867"/>
      <c r="BZ69" s="867"/>
      <c r="CA69" s="867"/>
      <c r="CB69" s="867"/>
      <c r="CC69" s="867"/>
      <c r="CD69" s="867"/>
      <c r="CE69" s="867"/>
      <c r="CF69" s="867"/>
      <c r="CG69" s="872"/>
      <c r="CH69" s="869"/>
      <c r="CI69" s="870"/>
      <c r="CJ69" s="870"/>
      <c r="CK69" s="870"/>
      <c r="CL69" s="871"/>
      <c r="CM69" s="869"/>
      <c r="CN69" s="870"/>
      <c r="CO69" s="870"/>
      <c r="CP69" s="870"/>
      <c r="CQ69" s="871"/>
      <c r="CR69" s="869"/>
      <c r="CS69" s="870"/>
      <c r="CT69" s="870"/>
      <c r="CU69" s="870"/>
      <c r="CV69" s="871"/>
      <c r="CW69" s="869"/>
      <c r="CX69" s="870"/>
      <c r="CY69" s="870"/>
      <c r="CZ69" s="870"/>
      <c r="DA69" s="871"/>
      <c r="DB69" s="869"/>
      <c r="DC69" s="870"/>
      <c r="DD69" s="870"/>
      <c r="DE69" s="870"/>
      <c r="DF69" s="871"/>
      <c r="DG69" s="869"/>
      <c r="DH69" s="870"/>
      <c r="DI69" s="870"/>
      <c r="DJ69" s="870"/>
      <c r="DK69" s="871"/>
      <c r="DL69" s="869"/>
      <c r="DM69" s="870"/>
      <c r="DN69" s="870"/>
      <c r="DO69" s="870"/>
      <c r="DP69" s="871"/>
      <c r="DQ69" s="869"/>
      <c r="DR69" s="870"/>
      <c r="DS69" s="870"/>
      <c r="DT69" s="870"/>
      <c r="DU69" s="871"/>
      <c r="DV69" s="866"/>
      <c r="DW69" s="867"/>
      <c r="DX69" s="867"/>
      <c r="DY69" s="867"/>
      <c r="DZ69" s="868"/>
      <c r="EA69" s="213"/>
    </row>
    <row r="70" spans="1:131" ht="26.25" customHeight="1" x14ac:dyDescent="0.15">
      <c r="A70" s="221">
        <v>3</v>
      </c>
      <c r="B70" s="880" t="s">
        <v>588</v>
      </c>
      <c r="C70" s="881"/>
      <c r="D70" s="881"/>
      <c r="E70" s="881"/>
      <c r="F70" s="881"/>
      <c r="G70" s="881"/>
      <c r="H70" s="881"/>
      <c r="I70" s="881"/>
      <c r="J70" s="881"/>
      <c r="K70" s="881"/>
      <c r="L70" s="881"/>
      <c r="M70" s="881"/>
      <c r="N70" s="881"/>
      <c r="O70" s="881"/>
      <c r="P70" s="882"/>
      <c r="Q70" s="883">
        <v>3171</v>
      </c>
      <c r="R70" s="837"/>
      <c r="S70" s="837"/>
      <c r="T70" s="837"/>
      <c r="U70" s="837"/>
      <c r="V70" s="837">
        <v>2319</v>
      </c>
      <c r="W70" s="837"/>
      <c r="X70" s="837"/>
      <c r="Y70" s="837"/>
      <c r="Z70" s="837"/>
      <c r="AA70" s="837">
        <v>852</v>
      </c>
      <c r="AB70" s="837"/>
      <c r="AC70" s="837"/>
      <c r="AD70" s="837"/>
      <c r="AE70" s="837"/>
      <c r="AF70" s="837">
        <v>6409</v>
      </c>
      <c r="AG70" s="837"/>
      <c r="AH70" s="837"/>
      <c r="AI70" s="837"/>
      <c r="AJ70" s="837"/>
      <c r="AK70" s="837"/>
      <c r="AL70" s="837"/>
      <c r="AM70" s="837"/>
      <c r="AN70" s="837"/>
      <c r="AO70" s="837"/>
      <c r="AP70" s="837">
        <v>2068</v>
      </c>
      <c r="AQ70" s="837"/>
      <c r="AR70" s="837"/>
      <c r="AS70" s="837"/>
      <c r="AT70" s="837"/>
      <c r="AU70" s="837" t="s">
        <v>601</v>
      </c>
      <c r="AV70" s="837"/>
      <c r="AW70" s="837"/>
      <c r="AX70" s="837"/>
      <c r="AY70" s="837"/>
      <c r="AZ70" s="839"/>
      <c r="BA70" s="839"/>
      <c r="BB70" s="839"/>
      <c r="BC70" s="839"/>
      <c r="BD70" s="840"/>
      <c r="BE70" s="224"/>
      <c r="BF70" s="224"/>
      <c r="BG70" s="224"/>
      <c r="BH70" s="224"/>
      <c r="BI70" s="224"/>
      <c r="BJ70" s="224"/>
      <c r="BK70" s="224"/>
      <c r="BL70" s="224"/>
      <c r="BM70" s="224"/>
      <c r="BN70" s="224"/>
      <c r="BO70" s="224"/>
      <c r="BP70" s="224"/>
      <c r="BQ70" s="221">
        <v>64</v>
      </c>
      <c r="BR70" s="226"/>
      <c r="BS70" s="866"/>
      <c r="BT70" s="867"/>
      <c r="BU70" s="867"/>
      <c r="BV70" s="867"/>
      <c r="BW70" s="867"/>
      <c r="BX70" s="867"/>
      <c r="BY70" s="867"/>
      <c r="BZ70" s="867"/>
      <c r="CA70" s="867"/>
      <c r="CB70" s="867"/>
      <c r="CC70" s="867"/>
      <c r="CD70" s="867"/>
      <c r="CE70" s="867"/>
      <c r="CF70" s="867"/>
      <c r="CG70" s="872"/>
      <c r="CH70" s="869"/>
      <c r="CI70" s="870"/>
      <c r="CJ70" s="870"/>
      <c r="CK70" s="870"/>
      <c r="CL70" s="871"/>
      <c r="CM70" s="869"/>
      <c r="CN70" s="870"/>
      <c r="CO70" s="870"/>
      <c r="CP70" s="870"/>
      <c r="CQ70" s="871"/>
      <c r="CR70" s="869"/>
      <c r="CS70" s="870"/>
      <c r="CT70" s="870"/>
      <c r="CU70" s="870"/>
      <c r="CV70" s="871"/>
      <c r="CW70" s="869"/>
      <c r="CX70" s="870"/>
      <c r="CY70" s="870"/>
      <c r="CZ70" s="870"/>
      <c r="DA70" s="871"/>
      <c r="DB70" s="869"/>
      <c r="DC70" s="870"/>
      <c r="DD70" s="870"/>
      <c r="DE70" s="870"/>
      <c r="DF70" s="871"/>
      <c r="DG70" s="869"/>
      <c r="DH70" s="870"/>
      <c r="DI70" s="870"/>
      <c r="DJ70" s="870"/>
      <c r="DK70" s="871"/>
      <c r="DL70" s="869"/>
      <c r="DM70" s="870"/>
      <c r="DN70" s="870"/>
      <c r="DO70" s="870"/>
      <c r="DP70" s="871"/>
      <c r="DQ70" s="869"/>
      <c r="DR70" s="870"/>
      <c r="DS70" s="870"/>
      <c r="DT70" s="870"/>
      <c r="DU70" s="871"/>
      <c r="DV70" s="866"/>
      <c r="DW70" s="867"/>
      <c r="DX70" s="867"/>
      <c r="DY70" s="867"/>
      <c r="DZ70" s="868"/>
      <c r="EA70" s="213"/>
    </row>
    <row r="71" spans="1:131" ht="26.25" customHeight="1" x14ac:dyDescent="0.15">
      <c r="A71" s="221">
        <v>4</v>
      </c>
      <c r="B71" s="880" t="s">
        <v>589</v>
      </c>
      <c r="C71" s="881"/>
      <c r="D71" s="881"/>
      <c r="E71" s="881"/>
      <c r="F71" s="881"/>
      <c r="G71" s="881"/>
      <c r="H71" s="881"/>
      <c r="I71" s="881"/>
      <c r="J71" s="881"/>
      <c r="K71" s="881"/>
      <c r="L71" s="881"/>
      <c r="M71" s="881"/>
      <c r="N71" s="881"/>
      <c r="O71" s="881"/>
      <c r="P71" s="882"/>
      <c r="Q71" s="883">
        <v>344</v>
      </c>
      <c r="R71" s="837"/>
      <c r="S71" s="837"/>
      <c r="T71" s="837"/>
      <c r="U71" s="837"/>
      <c r="V71" s="837">
        <v>195</v>
      </c>
      <c r="W71" s="837"/>
      <c r="X71" s="837"/>
      <c r="Y71" s="837"/>
      <c r="Z71" s="837"/>
      <c r="AA71" s="837">
        <v>149</v>
      </c>
      <c r="AB71" s="837"/>
      <c r="AC71" s="837"/>
      <c r="AD71" s="837"/>
      <c r="AE71" s="837"/>
      <c r="AF71" s="837">
        <v>988</v>
      </c>
      <c r="AG71" s="837"/>
      <c r="AH71" s="837"/>
      <c r="AI71" s="837"/>
      <c r="AJ71" s="837"/>
      <c r="AK71" s="837"/>
      <c r="AL71" s="837"/>
      <c r="AM71" s="837"/>
      <c r="AN71" s="837"/>
      <c r="AO71" s="837"/>
      <c r="AP71" s="837">
        <v>416</v>
      </c>
      <c r="AQ71" s="837"/>
      <c r="AR71" s="837"/>
      <c r="AS71" s="837"/>
      <c r="AT71" s="837"/>
      <c r="AU71" s="837" t="s">
        <v>601</v>
      </c>
      <c r="AV71" s="837"/>
      <c r="AW71" s="837"/>
      <c r="AX71" s="837"/>
      <c r="AY71" s="837"/>
      <c r="AZ71" s="839"/>
      <c r="BA71" s="839"/>
      <c r="BB71" s="839"/>
      <c r="BC71" s="839"/>
      <c r="BD71" s="840"/>
      <c r="BE71" s="224"/>
      <c r="BF71" s="224"/>
      <c r="BG71" s="224"/>
      <c r="BH71" s="224"/>
      <c r="BI71" s="224"/>
      <c r="BJ71" s="224"/>
      <c r="BK71" s="224"/>
      <c r="BL71" s="224"/>
      <c r="BM71" s="224"/>
      <c r="BN71" s="224"/>
      <c r="BO71" s="224"/>
      <c r="BP71" s="224"/>
      <c r="BQ71" s="221">
        <v>65</v>
      </c>
      <c r="BR71" s="226"/>
      <c r="BS71" s="866"/>
      <c r="BT71" s="867"/>
      <c r="BU71" s="867"/>
      <c r="BV71" s="867"/>
      <c r="BW71" s="867"/>
      <c r="BX71" s="867"/>
      <c r="BY71" s="867"/>
      <c r="BZ71" s="867"/>
      <c r="CA71" s="867"/>
      <c r="CB71" s="867"/>
      <c r="CC71" s="867"/>
      <c r="CD71" s="867"/>
      <c r="CE71" s="867"/>
      <c r="CF71" s="867"/>
      <c r="CG71" s="872"/>
      <c r="CH71" s="869"/>
      <c r="CI71" s="870"/>
      <c r="CJ71" s="870"/>
      <c r="CK71" s="870"/>
      <c r="CL71" s="871"/>
      <c r="CM71" s="869"/>
      <c r="CN71" s="870"/>
      <c r="CO71" s="870"/>
      <c r="CP71" s="870"/>
      <c r="CQ71" s="871"/>
      <c r="CR71" s="869"/>
      <c r="CS71" s="870"/>
      <c r="CT71" s="870"/>
      <c r="CU71" s="870"/>
      <c r="CV71" s="871"/>
      <c r="CW71" s="869"/>
      <c r="CX71" s="870"/>
      <c r="CY71" s="870"/>
      <c r="CZ71" s="870"/>
      <c r="DA71" s="871"/>
      <c r="DB71" s="869"/>
      <c r="DC71" s="870"/>
      <c r="DD71" s="870"/>
      <c r="DE71" s="870"/>
      <c r="DF71" s="871"/>
      <c r="DG71" s="869"/>
      <c r="DH71" s="870"/>
      <c r="DI71" s="870"/>
      <c r="DJ71" s="870"/>
      <c r="DK71" s="871"/>
      <c r="DL71" s="869"/>
      <c r="DM71" s="870"/>
      <c r="DN71" s="870"/>
      <c r="DO71" s="870"/>
      <c r="DP71" s="871"/>
      <c r="DQ71" s="869"/>
      <c r="DR71" s="870"/>
      <c r="DS71" s="870"/>
      <c r="DT71" s="870"/>
      <c r="DU71" s="871"/>
      <c r="DV71" s="866"/>
      <c r="DW71" s="867"/>
      <c r="DX71" s="867"/>
      <c r="DY71" s="867"/>
      <c r="DZ71" s="868"/>
      <c r="EA71" s="213"/>
    </row>
    <row r="72" spans="1:131" ht="26.25" customHeight="1" x14ac:dyDescent="0.15">
      <c r="A72" s="221">
        <v>5</v>
      </c>
      <c r="B72" s="880" t="s">
        <v>590</v>
      </c>
      <c r="C72" s="881"/>
      <c r="D72" s="881"/>
      <c r="E72" s="881"/>
      <c r="F72" s="881"/>
      <c r="G72" s="881"/>
      <c r="H72" s="881"/>
      <c r="I72" s="881"/>
      <c r="J72" s="881"/>
      <c r="K72" s="881"/>
      <c r="L72" s="881"/>
      <c r="M72" s="881"/>
      <c r="N72" s="881"/>
      <c r="O72" s="881"/>
      <c r="P72" s="882"/>
      <c r="Q72" s="883">
        <v>704</v>
      </c>
      <c r="R72" s="837"/>
      <c r="S72" s="837"/>
      <c r="T72" s="837"/>
      <c r="U72" s="837"/>
      <c r="V72" s="837">
        <v>620</v>
      </c>
      <c r="W72" s="837"/>
      <c r="X72" s="837"/>
      <c r="Y72" s="837"/>
      <c r="Z72" s="837"/>
      <c r="AA72" s="837">
        <v>84</v>
      </c>
      <c r="AB72" s="837"/>
      <c r="AC72" s="837"/>
      <c r="AD72" s="837"/>
      <c r="AE72" s="837"/>
      <c r="AF72" s="837">
        <v>84</v>
      </c>
      <c r="AG72" s="837"/>
      <c r="AH72" s="837"/>
      <c r="AI72" s="837"/>
      <c r="AJ72" s="837"/>
      <c r="AK72" s="837">
        <v>0</v>
      </c>
      <c r="AL72" s="837"/>
      <c r="AM72" s="837"/>
      <c r="AN72" s="837"/>
      <c r="AO72" s="837"/>
      <c r="AP72" s="837">
        <v>5219</v>
      </c>
      <c r="AQ72" s="837"/>
      <c r="AR72" s="837"/>
      <c r="AS72" s="837"/>
      <c r="AT72" s="837"/>
      <c r="AU72" s="837">
        <v>360</v>
      </c>
      <c r="AV72" s="837"/>
      <c r="AW72" s="837"/>
      <c r="AX72" s="837"/>
      <c r="AY72" s="837"/>
      <c r="AZ72" s="839"/>
      <c r="BA72" s="839"/>
      <c r="BB72" s="839"/>
      <c r="BC72" s="839"/>
      <c r="BD72" s="840"/>
      <c r="BE72" s="224"/>
      <c r="BF72" s="224"/>
      <c r="BG72" s="224"/>
      <c r="BH72" s="224"/>
      <c r="BI72" s="224"/>
      <c r="BJ72" s="224"/>
      <c r="BK72" s="224"/>
      <c r="BL72" s="224"/>
      <c r="BM72" s="224"/>
      <c r="BN72" s="224"/>
      <c r="BO72" s="224"/>
      <c r="BP72" s="224"/>
      <c r="BQ72" s="221">
        <v>66</v>
      </c>
      <c r="BR72" s="226"/>
      <c r="BS72" s="866"/>
      <c r="BT72" s="867"/>
      <c r="BU72" s="867"/>
      <c r="BV72" s="867"/>
      <c r="BW72" s="867"/>
      <c r="BX72" s="867"/>
      <c r="BY72" s="867"/>
      <c r="BZ72" s="867"/>
      <c r="CA72" s="867"/>
      <c r="CB72" s="867"/>
      <c r="CC72" s="867"/>
      <c r="CD72" s="867"/>
      <c r="CE72" s="867"/>
      <c r="CF72" s="867"/>
      <c r="CG72" s="872"/>
      <c r="CH72" s="869"/>
      <c r="CI72" s="870"/>
      <c r="CJ72" s="870"/>
      <c r="CK72" s="870"/>
      <c r="CL72" s="871"/>
      <c r="CM72" s="869"/>
      <c r="CN72" s="870"/>
      <c r="CO72" s="870"/>
      <c r="CP72" s="870"/>
      <c r="CQ72" s="871"/>
      <c r="CR72" s="869"/>
      <c r="CS72" s="870"/>
      <c r="CT72" s="870"/>
      <c r="CU72" s="870"/>
      <c r="CV72" s="871"/>
      <c r="CW72" s="869"/>
      <c r="CX72" s="870"/>
      <c r="CY72" s="870"/>
      <c r="CZ72" s="870"/>
      <c r="DA72" s="871"/>
      <c r="DB72" s="869"/>
      <c r="DC72" s="870"/>
      <c r="DD72" s="870"/>
      <c r="DE72" s="870"/>
      <c r="DF72" s="871"/>
      <c r="DG72" s="869"/>
      <c r="DH72" s="870"/>
      <c r="DI72" s="870"/>
      <c r="DJ72" s="870"/>
      <c r="DK72" s="871"/>
      <c r="DL72" s="869"/>
      <c r="DM72" s="870"/>
      <c r="DN72" s="870"/>
      <c r="DO72" s="870"/>
      <c r="DP72" s="871"/>
      <c r="DQ72" s="869"/>
      <c r="DR72" s="870"/>
      <c r="DS72" s="870"/>
      <c r="DT72" s="870"/>
      <c r="DU72" s="871"/>
      <c r="DV72" s="866"/>
      <c r="DW72" s="867"/>
      <c r="DX72" s="867"/>
      <c r="DY72" s="867"/>
      <c r="DZ72" s="868"/>
      <c r="EA72" s="213"/>
    </row>
    <row r="73" spans="1:131" ht="26.25" customHeight="1" x14ac:dyDescent="0.15">
      <c r="A73" s="221">
        <v>6</v>
      </c>
      <c r="B73" s="880" t="s">
        <v>591</v>
      </c>
      <c r="C73" s="881"/>
      <c r="D73" s="881"/>
      <c r="E73" s="881"/>
      <c r="F73" s="881"/>
      <c r="G73" s="881"/>
      <c r="H73" s="881"/>
      <c r="I73" s="881"/>
      <c r="J73" s="881"/>
      <c r="K73" s="881"/>
      <c r="L73" s="881"/>
      <c r="M73" s="881"/>
      <c r="N73" s="881"/>
      <c r="O73" s="881"/>
      <c r="P73" s="882"/>
      <c r="Q73" s="883">
        <v>727</v>
      </c>
      <c r="R73" s="837"/>
      <c r="S73" s="837"/>
      <c r="T73" s="837"/>
      <c r="U73" s="837"/>
      <c r="V73" s="837">
        <v>685</v>
      </c>
      <c r="W73" s="837"/>
      <c r="X73" s="837"/>
      <c r="Y73" s="837"/>
      <c r="Z73" s="837"/>
      <c r="AA73" s="837">
        <v>43</v>
      </c>
      <c r="AB73" s="837"/>
      <c r="AC73" s="837"/>
      <c r="AD73" s="837"/>
      <c r="AE73" s="837"/>
      <c r="AF73" s="837">
        <v>43</v>
      </c>
      <c r="AG73" s="837"/>
      <c r="AH73" s="837"/>
      <c r="AI73" s="837"/>
      <c r="AJ73" s="837"/>
      <c r="AK73" s="837">
        <v>0</v>
      </c>
      <c r="AL73" s="837"/>
      <c r="AM73" s="837"/>
      <c r="AN73" s="837"/>
      <c r="AO73" s="837"/>
      <c r="AP73" s="837" t="s">
        <v>601</v>
      </c>
      <c r="AQ73" s="837"/>
      <c r="AR73" s="837"/>
      <c r="AS73" s="837"/>
      <c r="AT73" s="837"/>
      <c r="AU73" s="837" t="s">
        <v>601</v>
      </c>
      <c r="AV73" s="837"/>
      <c r="AW73" s="837"/>
      <c r="AX73" s="837"/>
      <c r="AY73" s="837"/>
      <c r="AZ73" s="839"/>
      <c r="BA73" s="839"/>
      <c r="BB73" s="839"/>
      <c r="BC73" s="839"/>
      <c r="BD73" s="840"/>
      <c r="BE73" s="224"/>
      <c r="BF73" s="224"/>
      <c r="BG73" s="224"/>
      <c r="BH73" s="224"/>
      <c r="BI73" s="224"/>
      <c r="BJ73" s="224"/>
      <c r="BK73" s="224"/>
      <c r="BL73" s="224"/>
      <c r="BM73" s="224"/>
      <c r="BN73" s="224"/>
      <c r="BO73" s="224"/>
      <c r="BP73" s="224"/>
      <c r="BQ73" s="221">
        <v>67</v>
      </c>
      <c r="BR73" s="226"/>
      <c r="BS73" s="866"/>
      <c r="BT73" s="867"/>
      <c r="BU73" s="867"/>
      <c r="BV73" s="867"/>
      <c r="BW73" s="867"/>
      <c r="BX73" s="867"/>
      <c r="BY73" s="867"/>
      <c r="BZ73" s="867"/>
      <c r="CA73" s="867"/>
      <c r="CB73" s="867"/>
      <c r="CC73" s="867"/>
      <c r="CD73" s="867"/>
      <c r="CE73" s="867"/>
      <c r="CF73" s="867"/>
      <c r="CG73" s="872"/>
      <c r="CH73" s="869"/>
      <c r="CI73" s="870"/>
      <c r="CJ73" s="870"/>
      <c r="CK73" s="870"/>
      <c r="CL73" s="871"/>
      <c r="CM73" s="869"/>
      <c r="CN73" s="870"/>
      <c r="CO73" s="870"/>
      <c r="CP73" s="870"/>
      <c r="CQ73" s="871"/>
      <c r="CR73" s="869"/>
      <c r="CS73" s="870"/>
      <c r="CT73" s="870"/>
      <c r="CU73" s="870"/>
      <c r="CV73" s="871"/>
      <c r="CW73" s="869"/>
      <c r="CX73" s="870"/>
      <c r="CY73" s="870"/>
      <c r="CZ73" s="870"/>
      <c r="DA73" s="871"/>
      <c r="DB73" s="869"/>
      <c r="DC73" s="870"/>
      <c r="DD73" s="870"/>
      <c r="DE73" s="870"/>
      <c r="DF73" s="871"/>
      <c r="DG73" s="869"/>
      <c r="DH73" s="870"/>
      <c r="DI73" s="870"/>
      <c r="DJ73" s="870"/>
      <c r="DK73" s="871"/>
      <c r="DL73" s="869"/>
      <c r="DM73" s="870"/>
      <c r="DN73" s="870"/>
      <c r="DO73" s="870"/>
      <c r="DP73" s="871"/>
      <c r="DQ73" s="869"/>
      <c r="DR73" s="870"/>
      <c r="DS73" s="870"/>
      <c r="DT73" s="870"/>
      <c r="DU73" s="871"/>
      <c r="DV73" s="866"/>
      <c r="DW73" s="867"/>
      <c r="DX73" s="867"/>
      <c r="DY73" s="867"/>
      <c r="DZ73" s="868"/>
      <c r="EA73" s="213"/>
    </row>
    <row r="74" spans="1:131" ht="26.25" customHeight="1" x14ac:dyDescent="0.15">
      <c r="A74" s="221">
        <v>7</v>
      </c>
      <c r="B74" s="880" t="s">
        <v>592</v>
      </c>
      <c r="C74" s="881"/>
      <c r="D74" s="881"/>
      <c r="E74" s="881"/>
      <c r="F74" s="881"/>
      <c r="G74" s="881"/>
      <c r="H74" s="881"/>
      <c r="I74" s="881"/>
      <c r="J74" s="881"/>
      <c r="K74" s="881"/>
      <c r="L74" s="881"/>
      <c r="M74" s="881"/>
      <c r="N74" s="881"/>
      <c r="O74" s="881"/>
      <c r="P74" s="882"/>
      <c r="Q74" s="883">
        <v>1447</v>
      </c>
      <c r="R74" s="837"/>
      <c r="S74" s="837"/>
      <c r="T74" s="837"/>
      <c r="U74" s="837"/>
      <c r="V74" s="837">
        <v>1407</v>
      </c>
      <c r="W74" s="837"/>
      <c r="X74" s="837"/>
      <c r="Y74" s="837"/>
      <c r="Z74" s="837"/>
      <c r="AA74" s="837">
        <v>39</v>
      </c>
      <c r="AB74" s="837"/>
      <c r="AC74" s="837"/>
      <c r="AD74" s="837"/>
      <c r="AE74" s="837"/>
      <c r="AF74" s="837">
        <v>39</v>
      </c>
      <c r="AG74" s="837"/>
      <c r="AH74" s="837"/>
      <c r="AI74" s="837"/>
      <c r="AJ74" s="837"/>
      <c r="AK74" s="837">
        <v>15</v>
      </c>
      <c r="AL74" s="837"/>
      <c r="AM74" s="837"/>
      <c r="AN74" s="837"/>
      <c r="AO74" s="837"/>
      <c r="AP74" s="837" t="s">
        <v>601</v>
      </c>
      <c r="AQ74" s="837"/>
      <c r="AR74" s="837"/>
      <c r="AS74" s="837"/>
      <c r="AT74" s="837"/>
      <c r="AU74" s="837" t="s">
        <v>601</v>
      </c>
      <c r="AV74" s="837"/>
      <c r="AW74" s="837"/>
      <c r="AX74" s="837"/>
      <c r="AY74" s="837"/>
      <c r="AZ74" s="839"/>
      <c r="BA74" s="839"/>
      <c r="BB74" s="839"/>
      <c r="BC74" s="839"/>
      <c r="BD74" s="840"/>
      <c r="BE74" s="224"/>
      <c r="BF74" s="224"/>
      <c r="BG74" s="224"/>
      <c r="BH74" s="224"/>
      <c r="BI74" s="224"/>
      <c r="BJ74" s="224"/>
      <c r="BK74" s="224"/>
      <c r="BL74" s="224"/>
      <c r="BM74" s="224"/>
      <c r="BN74" s="224"/>
      <c r="BO74" s="224"/>
      <c r="BP74" s="224"/>
      <c r="BQ74" s="221">
        <v>68</v>
      </c>
      <c r="BR74" s="226"/>
      <c r="BS74" s="866"/>
      <c r="BT74" s="867"/>
      <c r="BU74" s="867"/>
      <c r="BV74" s="867"/>
      <c r="BW74" s="867"/>
      <c r="BX74" s="867"/>
      <c r="BY74" s="867"/>
      <c r="BZ74" s="867"/>
      <c r="CA74" s="867"/>
      <c r="CB74" s="867"/>
      <c r="CC74" s="867"/>
      <c r="CD74" s="867"/>
      <c r="CE74" s="867"/>
      <c r="CF74" s="867"/>
      <c r="CG74" s="872"/>
      <c r="CH74" s="869"/>
      <c r="CI74" s="870"/>
      <c r="CJ74" s="870"/>
      <c r="CK74" s="870"/>
      <c r="CL74" s="871"/>
      <c r="CM74" s="869"/>
      <c r="CN74" s="870"/>
      <c r="CO74" s="870"/>
      <c r="CP74" s="870"/>
      <c r="CQ74" s="871"/>
      <c r="CR74" s="869"/>
      <c r="CS74" s="870"/>
      <c r="CT74" s="870"/>
      <c r="CU74" s="870"/>
      <c r="CV74" s="871"/>
      <c r="CW74" s="869"/>
      <c r="CX74" s="870"/>
      <c r="CY74" s="870"/>
      <c r="CZ74" s="870"/>
      <c r="DA74" s="871"/>
      <c r="DB74" s="869"/>
      <c r="DC74" s="870"/>
      <c r="DD74" s="870"/>
      <c r="DE74" s="870"/>
      <c r="DF74" s="871"/>
      <c r="DG74" s="869"/>
      <c r="DH74" s="870"/>
      <c r="DI74" s="870"/>
      <c r="DJ74" s="870"/>
      <c r="DK74" s="871"/>
      <c r="DL74" s="869"/>
      <c r="DM74" s="870"/>
      <c r="DN74" s="870"/>
      <c r="DO74" s="870"/>
      <c r="DP74" s="871"/>
      <c r="DQ74" s="869"/>
      <c r="DR74" s="870"/>
      <c r="DS74" s="870"/>
      <c r="DT74" s="870"/>
      <c r="DU74" s="871"/>
      <c r="DV74" s="866"/>
      <c r="DW74" s="867"/>
      <c r="DX74" s="867"/>
      <c r="DY74" s="867"/>
      <c r="DZ74" s="868"/>
      <c r="EA74" s="213"/>
    </row>
    <row r="75" spans="1:131" ht="26.25" customHeight="1" x14ac:dyDescent="0.15">
      <c r="A75" s="221">
        <v>8</v>
      </c>
      <c r="B75" s="880" t="s">
        <v>593</v>
      </c>
      <c r="C75" s="881"/>
      <c r="D75" s="881"/>
      <c r="E75" s="881"/>
      <c r="F75" s="881"/>
      <c r="G75" s="881"/>
      <c r="H75" s="881"/>
      <c r="I75" s="881"/>
      <c r="J75" s="881"/>
      <c r="K75" s="881"/>
      <c r="L75" s="881"/>
      <c r="M75" s="881"/>
      <c r="N75" s="881"/>
      <c r="O75" s="881"/>
      <c r="P75" s="882"/>
      <c r="Q75" s="884">
        <v>332</v>
      </c>
      <c r="R75" s="885"/>
      <c r="S75" s="885"/>
      <c r="T75" s="885"/>
      <c r="U75" s="841"/>
      <c r="V75" s="886">
        <v>292</v>
      </c>
      <c r="W75" s="885"/>
      <c r="X75" s="885"/>
      <c r="Y75" s="885"/>
      <c r="Z75" s="841"/>
      <c r="AA75" s="886">
        <v>39</v>
      </c>
      <c r="AB75" s="885"/>
      <c r="AC75" s="885"/>
      <c r="AD75" s="885"/>
      <c r="AE75" s="841"/>
      <c r="AF75" s="886">
        <v>39</v>
      </c>
      <c r="AG75" s="885"/>
      <c r="AH75" s="885"/>
      <c r="AI75" s="885"/>
      <c r="AJ75" s="841"/>
      <c r="AK75" s="886"/>
      <c r="AL75" s="885"/>
      <c r="AM75" s="885"/>
      <c r="AN75" s="885"/>
      <c r="AO75" s="841"/>
      <c r="AP75" s="886">
        <v>20</v>
      </c>
      <c r="AQ75" s="885"/>
      <c r="AR75" s="885"/>
      <c r="AS75" s="885"/>
      <c r="AT75" s="841"/>
      <c r="AU75" s="886" t="s">
        <v>601</v>
      </c>
      <c r="AV75" s="885"/>
      <c r="AW75" s="885"/>
      <c r="AX75" s="885"/>
      <c r="AY75" s="841"/>
      <c r="AZ75" s="839"/>
      <c r="BA75" s="839"/>
      <c r="BB75" s="839"/>
      <c r="BC75" s="839"/>
      <c r="BD75" s="840"/>
      <c r="BE75" s="224"/>
      <c r="BF75" s="224"/>
      <c r="BG75" s="224"/>
      <c r="BH75" s="224"/>
      <c r="BI75" s="224"/>
      <c r="BJ75" s="224"/>
      <c r="BK75" s="224"/>
      <c r="BL75" s="224"/>
      <c r="BM75" s="224"/>
      <c r="BN75" s="224"/>
      <c r="BO75" s="224"/>
      <c r="BP75" s="224"/>
      <c r="BQ75" s="221">
        <v>69</v>
      </c>
      <c r="BR75" s="226"/>
      <c r="BS75" s="866"/>
      <c r="BT75" s="867"/>
      <c r="BU75" s="867"/>
      <c r="BV75" s="867"/>
      <c r="BW75" s="867"/>
      <c r="BX75" s="867"/>
      <c r="BY75" s="867"/>
      <c r="BZ75" s="867"/>
      <c r="CA75" s="867"/>
      <c r="CB75" s="867"/>
      <c r="CC75" s="867"/>
      <c r="CD75" s="867"/>
      <c r="CE75" s="867"/>
      <c r="CF75" s="867"/>
      <c r="CG75" s="872"/>
      <c r="CH75" s="869"/>
      <c r="CI75" s="870"/>
      <c r="CJ75" s="870"/>
      <c r="CK75" s="870"/>
      <c r="CL75" s="871"/>
      <c r="CM75" s="869"/>
      <c r="CN75" s="870"/>
      <c r="CO75" s="870"/>
      <c r="CP75" s="870"/>
      <c r="CQ75" s="871"/>
      <c r="CR75" s="869"/>
      <c r="CS75" s="870"/>
      <c r="CT75" s="870"/>
      <c r="CU75" s="870"/>
      <c r="CV75" s="871"/>
      <c r="CW75" s="869"/>
      <c r="CX75" s="870"/>
      <c r="CY75" s="870"/>
      <c r="CZ75" s="870"/>
      <c r="DA75" s="871"/>
      <c r="DB75" s="869"/>
      <c r="DC75" s="870"/>
      <c r="DD75" s="870"/>
      <c r="DE75" s="870"/>
      <c r="DF75" s="871"/>
      <c r="DG75" s="869"/>
      <c r="DH75" s="870"/>
      <c r="DI75" s="870"/>
      <c r="DJ75" s="870"/>
      <c r="DK75" s="871"/>
      <c r="DL75" s="869"/>
      <c r="DM75" s="870"/>
      <c r="DN75" s="870"/>
      <c r="DO75" s="870"/>
      <c r="DP75" s="871"/>
      <c r="DQ75" s="869"/>
      <c r="DR75" s="870"/>
      <c r="DS75" s="870"/>
      <c r="DT75" s="870"/>
      <c r="DU75" s="871"/>
      <c r="DV75" s="866"/>
      <c r="DW75" s="867"/>
      <c r="DX75" s="867"/>
      <c r="DY75" s="867"/>
      <c r="DZ75" s="868"/>
      <c r="EA75" s="213"/>
    </row>
    <row r="76" spans="1:131" ht="26.25" customHeight="1" x14ac:dyDescent="0.15">
      <c r="A76" s="221">
        <v>9</v>
      </c>
      <c r="B76" s="880" t="s">
        <v>594</v>
      </c>
      <c r="C76" s="881"/>
      <c r="D76" s="881"/>
      <c r="E76" s="881"/>
      <c r="F76" s="881"/>
      <c r="G76" s="881"/>
      <c r="H76" s="881"/>
      <c r="I76" s="881"/>
      <c r="J76" s="881"/>
      <c r="K76" s="881"/>
      <c r="L76" s="881"/>
      <c r="M76" s="881"/>
      <c r="N76" s="881"/>
      <c r="O76" s="881"/>
      <c r="P76" s="882"/>
      <c r="Q76" s="884">
        <v>770</v>
      </c>
      <c r="R76" s="885"/>
      <c r="S76" s="885"/>
      <c r="T76" s="885"/>
      <c r="U76" s="841"/>
      <c r="V76" s="886">
        <v>769</v>
      </c>
      <c r="W76" s="885"/>
      <c r="X76" s="885"/>
      <c r="Y76" s="885"/>
      <c r="Z76" s="841"/>
      <c r="AA76" s="886">
        <v>1</v>
      </c>
      <c r="AB76" s="885"/>
      <c r="AC76" s="885"/>
      <c r="AD76" s="885"/>
      <c r="AE76" s="841"/>
      <c r="AF76" s="886">
        <v>1</v>
      </c>
      <c r="AG76" s="885"/>
      <c r="AH76" s="885"/>
      <c r="AI76" s="885"/>
      <c r="AJ76" s="841"/>
      <c r="AK76" s="886">
        <v>49</v>
      </c>
      <c r="AL76" s="885"/>
      <c r="AM76" s="885"/>
      <c r="AN76" s="885"/>
      <c r="AO76" s="841"/>
      <c r="AP76" s="886" t="s">
        <v>601</v>
      </c>
      <c r="AQ76" s="885"/>
      <c r="AR76" s="885"/>
      <c r="AS76" s="885"/>
      <c r="AT76" s="841"/>
      <c r="AU76" s="886" t="s">
        <v>601</v>
      </c>
      <c r="AV76" s="885"/>
      <c r="AW76" s="885"/>
      <c r="AX76" s="885"/>
      <c r="AY76" s="841"/>
      <c r="AZ76" s="839"/>
      <c r="BA76" s="839"/>
      <c r="BB76" s="839"/>
      <c r="BC76" s="839"/>
      <c r="BD76" s="840"/>
      <c r="BE76" s="224"/>
      <c r="BF76" s="224"/>
      <c r="BG76" s="224"/>
      <c r="BH76" s="224"/>
      <c r="BI76" s="224"/>
      <c r="BJ76" s="224"/>
      <c r="BK76" s="224"/>
      <c r="BL76" s="224"/>
      <c r="BM76" s="224"/>
      <c r="BN76" s="224"/>
      <c r="BO76" s="224"/>
      <c r="BP76" s="224"/>
      <c r="BQ76" s="221">
        <v>70</v>
      </c>
      <c r="BR76" s="226"/>
      <c r="BS76" s="866"/>
      <c r="BT76" s="867"/>
      <c r="BU76" s="867"/>
      <c r="BV76" s="867"/>
      <c r="BW76" s="867"/>
      <c r="BX76" s="867"/>
      <c r="BY76" s="867"/>
      <c r="BZ76" s="867"/>
      <c r="CA76" s="867"/>
      <c r="CB76" s="867"/>
      <c r="CC76" s="867"/>
      <c r="CD76" s="867"/>
      <c r="CE76" s="867"/>
      <c r="CF76" s="867"/>
      <c r="CG76" s="872"/>
      <c r="CH76" s="869"/>
      <c r="CI76" s="870"/>
      <c r="CJ76" s="870"/>
      <c r="CK76" s="870"/>
      <c r="CL76" s="871"/>
      <c r="CM76" s="869"/>
      <c r="CN76" s="870"/>
      <c r="CO76" s="870"/>
      <c r="CP76" s="870"/>
      <c r="CQ76" s="871"/>
      <c r="CR76" s="869"/>
      <c r="CS76" s="870"/>
      <c r="CT76" s="870"/>
      <c r="CU76" s="870"/>
      <c r="CV76" s="871"/>
      <c r="CW76" s="869"/>
      <c r="CX76" s="870"/>
      <c r="CY76" s="870"/>
      <c r="CZ76" s="870"/>
      <c r="DA76" s="871"/>
      <c r="DB76" s="869"/>
      <c r="DC76" s="870"/>
      <c r="DD76" s="870"/>
      <c r="DE76" s="870"/>
      <c r="DF76" s="871"/>
      <c r="DG76" s="869"/>
      <c r="DH76" s="870"/>
      <c r="DI76" s="870"/>
      <c r="DJ76" s="870"/>
      <c r="DK76" s="871"/>
      <c r="DL76" s="869"/>
      <c r="DM76" s="870"/>
      <c r="DN76" s="870"/>
      <c r="DO76" s="870"/>
      <c r="DP76" s="871"/>
      <c r="DQ76" s="869"/>
      <c r="DR76" s="870"/>
      <c r="DS76" s="870"/>
      <c r="DT76" s="870"/>
      <c r="DU76" s="871"/>
      <c r="DV76" s="866"/>
      <c r="DW76" s="867"/>
      <c r="DX76" s="867"/>
      <c r="DY76" s="867"/>
      <c r="DZ76" s="868"/>
      <c r="EA76" s="213"/>
    </row>
    <row r="77" spans="1:131" ht="26.25" customHeight="1" x14ac:dyDescent="0.15">
      <c r="A77" s="221">
        <v>10</v>
      </c>
      <c r="B77" s="880" t="s">
        <v>595</v>
      </c>
      <c r="C77" s="881"/>
      <c r="D77" s="881"/>
      <c r="E77" s="881"/>
      <c r="F77" s="881"/>
      <c r="G77" s="881"/>
      <c r="H77" s="881"/>
      <c r="I77" s="881"/>
      <c r="J77" s="881"/>
      <c r="K77" s="881"/>
      <c r="L77" s="881"/>
      <c r="M77" s="881"/>
      <c r="N77" s="881"/>
      <c r="O77" s="881"/>
      <c r="P77" s="882"/>
      <c r="Q77" s="884">
        <v>2310</v>
      </c>
      <c r="R77" s="885"/>
      <c r="S77" s="885"/>
      <c r="T77" s="885"/>
      <c r="U77" s="841"/>
      <c r="V77" s="886">
        <v>2307</v>
      </c>
      <c r="W77" s="885"/>
      <c r="X77" s="885"/>
      <c r="Y77" s="885"/>
      <c r="Z77" s="841"/>
      <c r="AA77" s="886">
        <v>3</v>
      </c>
      <c r="AB77" s="885"/>
      <c r="AC77" s="885"/>
      <c r="AD77" s="885"/>
      <c r="AE77" s="841"/>
      <c r="AF77" s="886">
        <v>3</v>
      </c>
      <c r="AG77" s="885"/>
      <c r="AH77" s="885"/>
      <c r="AI77" s="885"/>
      <c r="AJ77" s="841"/>
      <c r="AK77" s="886">
        <v>80</v>
      </c>
      <c r="AL77" s="885"/>
      <c r="AM77" s="885"/>
      <c r="AN77" s="885"/>
      <c r="AO77" s="841"/>
      <c r="AP77" s="886">
        <v>1</v>
      </c>
      <c r="AQ77" s="885"/>
      <c r="AR77" s="885"/>
      <c r="AS77" s="885"/>
      <c r="AT77" s="841"/>
      <c r="AU77" s="886" t="s">
        <v>601</v>
      </c>
      <c r="AV77" s="885"/>
      <c r="AW77" s="885"/>
      <c r="AX77" s="885"/>
      <c r="AY77" s="841"/>
      <c r="AZ77" s="839"/>
      <c r="BA77" s="839"/>
      <c r="BB77" s="839"/>
      <c r="BC77" s="839"/>
      <c r="BD77" s="840"/>
      <c r="BE77" s="224"/>
      <c r="BF77" s="224"/>
      <c r="BG77" s="224"/>
      <c r="BH77" s="224"/>
      <c r="BI77" s="224"/>
      <c r="BJ77" s="224"/>
      <c r="BK77" s="224"/>
      <c r="BL77" s="224"/>
      <c r="BM77" s="224"/>
      <c r="BN77" s="224"/>
      <c r="BO77" s="224"/>
      <c r="BP77" s="224"/>
      <c r="BQ77" s="221">
        <v>71</v>
      </c>
      <c r="BR77" s="226"/>
      <c r="BS77" s="866"/>
      <c r="BT77" s="867"/>
      <c r="BU77" s="867"/>
      <c r="BV77" s="867"/>
      <c r="BW77" s="867"/>
      <c r="BX77" s="867"/>
      <c r="BY77" s="867"/>
      <c r="BZ77" s="867"/>
      <c r="CA77" s="867"/>
      <c r="CB77" s="867"/>
      <c r="CC77" s="867"/>
      <c r="CD77" s="867"/>
      <c r="CE77" s="867"/>
      <c r="CF77" s="867"/>
      <c r="CG77" s="872"/>
      <c r="CH77" s="869"/>
      <c r="CI77" s="870"/>
      <c r="CJ77" s="870"/>
      <c r="CK77" s="870"/>
      <c r="CL77" s="871"/>
      <c r="CM77" s="869"/>
      <c r="CN77" s="870"/>
      <c r="CO77" s="870"/>
      <c r="CP77" s="870"/>
      <c r="CQ77" s="871"/>
      <c r="CR77" s="869"/>
      <c r="CS77" s="870"/>
      <c r="CT77" s="870"/>
      <c r="CU77" s="870"/>
      <c r="CV77" s="871"/>
      <c r="CW77" s="869"/>
      <c r="CX77" s="870"/>
      <c r="CY77" s="870"/>
      <c r="CZ77" s="870"/>
      <c r="DA77" s="871"/>
      <c r="DB77" s="869"/>
      <c r="DC77" s="870"/>
      <c r="DD77" s="870"/>
      <c r="DE77" s="870"/>
      <c r="DF77" s="871"/>
      <c r="DG77" s="869"/>
      <c r="DH77" s="870"/>
      <c r="DI77" s="870"/>
      <c r="DJ77" s="870"/>
      <c r="DK77" s="871"/>
      <c r="DL77" s="869"/>
      <c r="DM77" s="870"/>
      <c r="DN77" s="870"/>
      <c r="DO77" s="870"/>
      <c r="DP77" s="871"/>
      <c r="DQ77" s="869"/>
      <c r="DR77" s="870"/>
      <c r="DS77" s="870"/>
      <c r="DT77" s="870"/>
      <c r="DU77" s="871"/>
      <c r="DV77" s="866"/>
      <c r="DW77" s="867"/>
      <c r="DX77" s="867"/>
      <c r="DY77" s="867"/>
      <c r="DZ77" s="868"/>
      <c r="EA77" s="213"/>
    </row>
    <row r="78" spans="1:131" ht="26.25" customHeight="1" x14ac:dyDescent="0.15">
      <c r="A78" s="221">
        <v>11</v>
      </c>
      <c r="B78" s="880" t="s">
        <v>596</v>
      </c>
      <c r="C78" s="881"/>
      <c r="D78" s="881"/>
      <c r="E78" s="881"/>
      <c r="F78" s="881"/>
      <c r="G78" s="881"/>
      <c r="H78" s="881"/>
      <c r="I78" s="881"/>
      <c r="J78" s="881"/>
      <c r="K78" s="881"/>
      <c r="L78" s="881"/>
      <c r="M78" s="881"/>
      <c r="N78" s="881"/>
      <c r="O78" s="881"/>
      <c r="P78" s="882"/>
      <c r="Q78" s="883">
        <v>542</v>
      </c>
      <c r="R78" s="837"/>
      <c r="S78" s="837"/>
      <c r="T78" s="837"/>
      <c r="U78" s="837"/>
      <c r="V78" s="837">
        <v>540</v>
      </c>
      <c r="W78" s="837"/>
      <c r="X78" s="837"/>
      <c r="Y78" s="837"/>
      <c r="Z78" s="837"/>
      <c r="AA78" s="837">
        <v>2</v>
      </c>
      <c r="AB78" s="837"/>
      <c r="AC78" s="837"/>
      <c r="AD78" s="837"/>
      <c r="AE78" s="837"/>
      <c r="AF78" s="837">
        <v>2</v>
      </c>
      <c r="AG78" s="837"/>
      <c r="AH78" s="837"/>
      <c r="AI78" s="837"/>
      <c r="AJ78" s="837"/>
      <c r="AK78" s="837">
        <v>150</v>
      </c>
      <c r="AL78" s="837"/>
      <c r="AM78" s="837"/>
      <c r="AN78" s="837"/>
      <c r="AO78" s="837"/>
      <c r="AP78" s="837" t="s">
        <v>601</v>
      </c>
      <c r="AQ78" s="837"/>
      <c r="AR78" s="837"/>
      <c r="AS78" s="837"/>
      <c r="AT78" s="837"/>
      <c r="AU78" s="837" t="s">
        <v>601</v>
      </c>
      <c r="AV78" s="837"/>
      <c r="AW78" s="837"/>
      <c r="AX78" s="837"/>
      <c r="AY78" s="837"/>
      <c r="AZ78" s="839"/>
      <c r="BA78" s="839"/>
      <c r="BB78" s="839"/>
      <c r="BC78" s="839"/>
      <c r="BD78" s="840"/>
      <c r="BE78" s="224"/>
      <c r="BF78" s="224"/>
      <c r="BG78" s="224"/>
      <c r="BH78" s="224"/>
      <c r="BI78" s="224"/>
      <c r="BJ78" s="213"/>
      <c r="BK78" s="213"/>
      <c r="BL78" s="213"/>
      <c r="BM78" s="213"/>
      <c r="BN78" s="213"/>
      <c r="BO78" s="224"/>
      <c r="BP78" s="224"/>
      <c r="BQ78" s="221">
        <v>72</v>
      </c>
      <c r="BR78" s="226"/>
      <c r="BS78" s="866"/>
      <c r="BT78" s="867"/>
      <c r="BU78" s="867"/>
      <c r="BV78" s="867"/>
      <c r="BW78" s="867"/>
      <c r="BX78" s="867"/>
      <c r="BY78" s="867"/>
      <c r="BZ78" s="867"/>
      <c r="CA78" s="867"/>
      <c r="CB78" s="867"/>
      <c r="CC78" s="867"/>
      <c r="CD78" s="867"/>
      <c r="CE78" s="867"/>
      <c r="CF78" s="867"/>
      <c r="CG78" s="872"/>
      <c r="CH78" s="869"/>
      <c r="CI78" s="870"/>
      <c r="CJ78" s="870"/>
      <c r="CK78" s="870"/>
      <c r="CL78" s="871"/>
      <c r="CM78" s="869"/>
      <c r="CN78" s="870"/>
      <c r="CO78" s="870"/>
      <c r="CP78" s="870"/>
      <c r="CQ78" s="871"/>
      <c r="CR78" s="869"/>
      <c r="CS78" s="870"/>
      <c r="CT78" s="870"/>
      <c r="CU78" s="870"/>
      <c r="CV78" s="871"/>
      <c r="CW78" s="869"/>
      <c r="CX78" s="870"/>
      <c r="CY78" s="870"/>
      <c r="CZ78" s="870"/>
      <c r="DA78" s="871"/>
      <c r="DB78" s="869"/>
      <c r="DC78" s="870"/>
      <c r="DD78" s="870"/>
      <c r="DE78" s="870"/>
      <c r="DF78" s="871"/>
      <c r="DG78" s="869"/>
      <c r="DH78" s="870"/>
      <c r="DI78" s="870"/>
      <c r="DJ78" s="870"/>
      <c r="DK78" s="871"/>
      <c r="DL78" s="869"/>
      <c r="DM78" s="870"/>
      <c r="DN78" s="870"/>
      <c r="DO78" s="870"/>
      <c r="DP78" s="871"/>
      <c r="DQ78" s="869"/>
      <c r="DR78" s="870"/>
      <c r="DS78" s="870"/>
      <c r="DT78" s="870"/>
      <c r="DU78" s="871"/>
      <c r="DV78" s="866"/>
      <c r="DW78" s="867"/>
      <c r="DX78" s="867"/>
      <c r="DY78" s="867"/>
      <c r="DZ78" s="868"/>
      <c r="EA78" s="213"/>
    </row>
    <row r="79" spans="1:131" ht="26.25" customHeight="1" x14ac:dyDescent="0.15">
      <c r="A79" s="221">
        <v>12</v>
      </c>
      <c r="B79" s="880" t="s">
        <v>597</v>
      </c>
      <c r="C79" s="881"/>
      <c r="D79" s="881"/>
      <c r="E79" s="881"/>
      <c r="F79" s="881"/>
      <c r="G79" s="881"/>
      <c r="H79" s="881"/>
      <c r="I79" s="881"/>
      <c r="J79" s="881"/>
      <c r="K79" s="881"/>
      <c r="L79" s="881"/>
      <c r="M79" s="881"/>
      <c r="N79" s="881"/>
      <c r="O79" s="881"/>
      <c r="P79" s="882"/>
      <c r="Q79" s="883">
        <v>215</v>
      </c>
      <c r="R79" s="837"/>
      <c r="S79" s="837"/>
      <c r="T79" s="837"/>
      <c r="U79" s="837"/>
      <c r="V79" s="837">
        <v>214</v>
      </c>
      <c r="W79" s="837"/>
      <c r="X79" s="837"/>
      <c r="Y79" s="837"/>
      <c r="Z79" s="837"/>
      <c r="AA79" s="837">
        <v>1</v>
      </c>
      <c r="AB79" s="837"/>
      <c r="AC79" s="837"/>
      <c r="AD79" s="837"/>
      <c r="AE79" s="837"/>
      <c r="AF79" s="837">
        <v>1</v>
      </c>
      <c r="AG79" s="837"/>
      <c r="AH79" s="837"/>
      <c r="AI79" s="837"/>
      <c r="AJ79" s="837"/>
      <c r="AK79" s="837">
        <v>1</v>
      </c>
      <c r="AL79" s="837"/>
      <c r="AM79" s="837"/>
      <c r="AN79" s="837"/>
      <c r="AO79" s="837"/>
      <c r="AP79" s="837" t="s">
        <v>601</v>
      </c>
      <c r="AQ79" s="837"/>
      <c r="AR79" s="837"/>
      <c r="AS79" s="837"/>
      <c r="AT79" s="837"/>
      <c r="AU79" s="837" t="s">
        <v>601</v>
      </c>
      <c r="AV79" s="837"/>
      <c r="AW79" s="837"/>
      <c r="AX79" s="837"/>
      <c r="AY79" s="837"/>
      <c r="AZ79" s="839"/>
      <c r="BA79" s="839"/>
      <c r="BB79" s="839"/>
      <c r="BC79" s="839"/>
      <c r="BD79" s="840"/>
      <c r="BE79" s="224"/>
      <c r="BF79" s="224"/>
      <c r="BG79" s="224"/>
      <c r="BH79" s="224"/>
      <c r="BI79" s="224"/>
      <c r="BJ79" s="213"/>
      <c r="BK79" s="213"/>
      <c r="BL79" s="213"/>
      <c r="BM79" s="213"/>
      <c r="BN79" s="213"/>
      <c r="BO79" s="224"/>
      <c r="BP79" s="224"/>
      <c r="BQ79" s="221">
        <v>73</v>
      </c>
      <c r="BR79" s="226"/>
      <c r="BS79" s="866"/>
      <c r="BT79" s="867"/>
      <c r="BU79" s="867"/>
      <c r="BV79" s="867"/>
      <c r="BW79" s="867"/>
      <c r="BX79" s="867"/>
      <c r="BY79" s="867"/>
      <c r="BZ79" s="867"/>
      <c r="CA79" s="867"/>
      <c r="CB79" s="867"/>
      <c r="CC79" s="867"/>
      <c r="CD79" s="867"/>
      <c r="CE79" s="867"/>
      <c r="CF79" s="867"/>
      <c r="CG79" s="872"/>
      <c r="CH79" s="869"/>
      <c r="CI79" s="870"/>
      <c r="CJ79" s="870"/>
      <c r="CK79" s="870"/>
      <c r="CL79" s="871"/>
      <c r="CM79" s="869"/>
      <c r="CN79" s="870"/>
      <c r="CO79" s="870"/>
      <c r="CP79" s="870"/>
      <c r="CQ79" s="871"/>
      <c r="CR79" s="869"/>
      <c r="CS79" s="870"/>
      <c r="CT79" s="870"/>
      <c r="CU79" s="870"/>
      <c r="CV79" s="871"/>
      <c r="CW79" s="869"/>
      <c r="CX79" s="870"/>
      <c r="CY79" s="870"/>
      <c r="CZ79" s="870"/>
      <c r="DA79" s="871"/>
      <c r="DB79" s="869"/>
      <c r="DC79" s="870"/>
      <c r="DD79" s="870"/>
      <c r="DE79" s="870"/>
      <c r="DF79" s="871"/>
      <c r="DG79" s="869"/>
      <c r="DH79" s="870"/>
      <c r="DI79" s="870"/>
      <c r="DJ79" s="870"/>
      <c r="DK79" s="871"/>
      <c r="DL79" s="869"/>
      <c r="DM79" s="870"/>
      <c r="DN79" s="870"/>
      <c r="DO79" s="870"/>
      <c r="DP79" s="871"/>
      <c r="DQ79" s="869"/>
      <c r="DR79" s="870"/>
      <c r="DS79" s="870"/>
      <c r="DT79" s="870"/>
      <c r="DU79" s="871"/>
      <c r="DV79" s="866"/>
      <c r="DW79" s="867"/>
      <c r="DX79" s="867"/>
      <c r="DY79" s="867"/>
      <c r="DZ79" s="868"/>
      <c r="EA79" s="213"/>
    </row>
    <row r="80" spans="1:131" ht="26.25" customHeight="1" x14ac:dyDescent="0.15">
      <c r="A80" s="221">
        <v>13</v>
      </c>
      <c r="B80" s="880" t="s">
        <v>598</v>
      </c>
      <c r="C80" s="881"/>
      <c r="D80" s="881"/>
      <c r="E80" s="881"/>
      <c r="F80" s="881"/>
      <c r="G80" s="881"/>
      <c r="H80" s="881"/>
      <c r="I80" s="881"/>
      <c r="J80" s="881"/>
      <c r="K80" s="881"/>
      <c r="L80" s="881"/>
      <c r="M80" s="881"/>
      <c r="N80" s="881"/>
      <c r="O80" s="881"/>
      <c r="P80" s="882"/>
      <c r="Q80" s="883">
        <v>79</v>
      </c>
      <c r="R80" s="837"/>
      <c r="S80" s="837"/>
      <c r="T80" s="837"/>
      <c r="U80" s="837"/>
      <c r="V80" s="837">
        <v>57</v>
      </c>
      <c r="W80" s="837"/>
      <c r="X80" s="837"/>
      <c r="Y80" s="837"/>
      <c r="Z80" s="837"/>
      <c r="AA80" s="837">
        <v>21</v>
      </c>
      <c r="AB80" s="837"/>
      <c r="AC80" s="837"/>
      <c r="AD80" s="837"/>
      <c r="AE80" s="837"/>
      <c r="AF80" s="837">
        <v>17</v>
      </c>
      <c r="AG80" s="837"/>
      <c r="AH80" s="837"/>
      <c r="AI80" s="837"/>
      <c r="AJ80" s="837"/>
      <c r="AK80" s="837"/>
      <c r="AL80" s="837"/>
      <c r="AM80" s="837"/>
      <c r="AN80" s="837"/>
      <c r="AO80" s="837"/>
      <c r="AP80" s="837" t="s">
        <v>519</v>
      </c>
      <c r="AQ80" s="837"/>
      <c r="AR80" s="837"/>
      <c r="AS80" s="837"/>
      <c r="AT80" s="837"/>
      <c r="AU80" s="837" t="s">
        <v>519</v>
      </c>
      <c r="AV80" s="837"/>
      <c r="AW80" s="837"/>
      <c r="AX80" s="837"/>
      <c r="AY80" s="837"/>
      <c r="AZ80" s="839"/>
      <c r="BA80" s="839"/>
      <c r="BB80" s="839"/>
      <c r="BC80" s="839"/>
      <c r="BD80" s="840"/>
      <c r="BE80" s="224"/>
      <c r="BF80" s="224"/>
      <c r="BG80" s="224"/>
      <c r="BH80" s="224"/>
      <c r="BI80" s="224"/>
      <c r="BJ80" s="224"/>
      <c r="BK80" s="224"/>
      <c r="BL80" s="224"/>
      <c r="BM80" s="224"/>
      <c r="BN80" s="224"/>
      <c r="BO80" s="224"/>
      <c r="BP80" s="224"/>
      <c r="BQ80" s="221">
        <v>74</v>
      </c>
      <c r="BR80" s="226"/>
      <c r="BS80" s="866"/>
      <c r="BT80" s="867"/>
      <c r="BU80" s="867"/>
      <c r="BV80" s="867"/>
      <c r="BW80" s="867"/>
      <c r="BX80" s="867"/>
      <c r="BY80" s="867"/>
      <c r="BZ80" s="867"/>
      <c r="CA80" s="867"/>
      <c r="CB80" s="867"/>
      <c r="CC80" s="867"/>
      <c r="CD80" s="867"/>
      <c r="CE80" s="867"/>
      <c r="CF80" s="867"/>
      <c r="CG80" s="872"/>
      <c r="CH80" s="869"/>
      <c r="CI80" s="870"/>
      <c r="CJ80" s="870"/>
      <c r="CK80" s="870"/>
      <c r="CL80" s="871"/>
      <c r="CM80" s="869"/>
      <c r="CN80" s="870"/>
      <c r="CO80" s="870"/>
      <c r="CP80" s="870"/>
      <c r="CQ80" s="871"/>
      <c r="CR80" s="869"/>
      <c r="CS80" s="870"/>
      <c r="CT80" s="870"/>
      <c r="CU80" s="870"/>
      <c r="CV80" s="871"/>
      <c r="CW80" s="869"/>
      <c r="CX80" s="870"/>
      <c r="CY80" s="870"/>
      <c r="CZ80" s="870"/>
      <c r="DA80" s="871"/>
      <c r="DB80" s="869"/>
      <c r="DC80" s="870"/>
      <c r="DD80" s="870"/>
      <c r="DE80" s="870"/>
      <c r="DF80" s="871"/>
      <c r="DG80" s="869"/>
      <c r="DH80" s="870"/>
      <c r="DI80" s="870"/>
      <c r="DJ80" s="870"/>
      <c r="DK80" s="871"/>
      <c r="DL80" s="869"/>
      <c r="DM80" s="870"/>
      <c r="DN80" s="870"/>
      <c r="DO80" s="870"/>
      <c r="DP80" s="871"/>
      <c r="DQ80" s="869"/>
      <c r="DR80" s="870"/>
      <c r="DS80" s="870"/>
      <c r="DT80" s="870"/>
      <c r="DU80" s="871"/>
      <c r="DV80" s="866"/>
      <c r="DW80" s="867"/>
      <c r="DX80" s="867"/>
      <c r="DY80" s="867"/>
      <c r="DZ80" s="868"/>
      <c r="EA80" s="213"/>
    </row>
    <row r="81" spans="1:131" ht="26.25" customHeight="1" x14ac:dyDescent="0.15">
      <c r="A81" s="221">
        <v>14</v>
      </c>
      <c r="B81" s="880" t="s">
        <v>599</v>
      </c>
      <c r="C81" s="881"/>
      <c r="D81" s="881"/>
      <c r="E81" s="881"/>
      <c r="F81" s="881"/>
      <c r="G81" s="881"/>
      <c r="H81" s="881"/>
      <c r="I81" s="881"/>
      <c r="J81" s="881"/>
      <c r="K81" s="881"/>
      <c r="L81" s="881"/>
      <c r="M81" s="881"/>
      <c r="N81" s="881"/>
      <c r="O81" s="881"/>
      <c r="P81" s="882"/>
      <c r="Q81" s="883">
        <v>192</v>
      </c>
      <c r="R81" s="837"/>
      <c r="S81" s="837"/>
      <c r="T81" s="837"/>
      <c r="U81" s="837"/>
      <c r="V81" s="837">
        <v>184</v>
      </c>
      <c r="W81" s="837"/>
      <c r="X81" s="837"/>
      <c r="Y81" s="837"/>
      <c r="Z81" s="837"/>
      <c r="AA81" s="837">
        <v>7</v>
      </c>
      <c r="AB81" s="837"/>
      <c r="AC81" s="837"/>
      <c r="AD81" s="837"/>
      <c r="AE81" s="837"/>
      <c r="AF81" s="837">
        <v>7</v>
      </c>
      <c r="AG81" s="837"/>
      <c r="AH81" s="837"/>
      <c r="AI81" s="837"/>
      <c r="AJ81" s="837"/>
      <c r="AK81" s="837" t="s">
        <v>519</v>
      </c>
      <c r="AL81" s="837"/>
      <c r="AM81" s="837"/>
      <c r="AN81" s="837"/>
      <c r="AO81" s="837"/>
      <c r="AP81" s="837" t="s">
        <v>519</v>
      </c>
      <c r="AQ81" s="837"/>
      <c r="AR81" s="837"/>
      <c r="AS81" s="837"/>
      <c r="AT81" s="837"/>
      <c r="AU81" s="837" t="s">
        <v>519</v>
      </c>
      <c r="AV81" s="837"/>
      <c r="AW81" s="837"/>
      <c r="AX81" s="837"/>
      <c r="AY81" s="837"/>
      <c r="AZ81" s="839"/>
      <c r="BA81" s="839"/>
      <c r="BB81" s="839"/>
      <c r="BC81" s="839"/>
      <c r="BD81" s="840"/>
      <c r="BE81" s="224"/>
      <c r="BF81" s="224"/>
      <c r="BG81" s="224"/>
      <c r="BH81" s="224"/>
      <c r="BI81" s="224"/>
      <c r="BJ81" s="224"/>
      <c r="BK81" s="224"/>
      <c r="BL81" s="224"/>
      <c r="BM81" s="224"/>
      <c r="BN81" s="224"/>
      <c r="BO81" s="224"/>
      <c r="BP81" s="224"/>
      <c r="BQ81" s="221">
        <v>75</v>
      </c>
      <c r="BR81" s="226"/>
      <c r="BS81" s="866"/>
      <c r="BT81" s="867"/>
      <c r="BU81" s="867"/>
      <c r="BV81" s="867"/>
      <c r="BW81" s="867"/>
      <c r="BX81" s="867"/>
      <c r="BY81" s="867"/>
      <c r="BZ81" s="867"/>
      <c r="CA81" s="867"/>
      <c r="CB81" s="867"/>
      <c r="CC81" s="867"/>
      <c r="CD81" s="867"/>
      <c r="CE81" s="867"/>
      <c r="CF81" s="867"/>
      <c r="CG81" s="872"/>
      <c r="CH81" s="869"/>
      <c r="CI81" s="870"/>
      <c r="CJ81" s="870"/>
      <c r="CK81" s="870"/>
      <c r="CL81" s="871"/>
      <c r="CM81" s="869"/>
      <c r="CN81" s="870"/>
      <c r="CO81" s="870"/>
      <c r="CP81" s="870"/>
      <c r="CQ81" s="871"/>
      <c r="CR81" s="869"/>
      <c r="CS81" s="870"/>
      <c r="CT81" s="870"/>
      <c r="CU81" s="870"/>
      <c r="CV81" s="871"/>
      <c r="CW81" s="869"/>
      <c r="CX81" s="870"/>
      <c r="CY81" s="870"/>
      <c r="CZ81" s="870"/>
      <c r="DA81" s="871"/>
      <c r="DB81" s="869"/>
      <c r="DC81" s="870"/>
      <c r="DD81" s="870"/>
      <c r="DE81" s="870"/>
      <c r="DF81" s="871"/>
      <c r="DG81" s="869"/>
      <c r="DH81" s="870"/>
      <c r="DI81" s="870"/>
      <c r="DJ81" s="870"/>
      <c r="DK81" s="871"/>
      <c r="DL81" s="869"/>
      <c r="DM81" s="870"/>
      <c r="DN81" s="870"/>
      <c r="DO81" s="870"/>
      <c r="DP81" s="871"/>
      <c r="DQ81" s="869"/>
      <c r="DR81" s="870"/>
      <c r="DS81" s="870"/>
      <c r="DT81" s="870"/>
      <c r="DU81" s="871"/>
      <c r="DV81" s="866"/>
      <c r="DW81" s="867"/>
      <c r="DX81" s="867"/>
      <c r="DY81" s="867"/>
      <c r="DZ81" s="868"/>
      <c r="EA81" s="213"/>
    </row>
    <row r="82" spans="1:131" ht="26.25" customHeight="1" x14ac:dyDescent="0.15">
      <c r="A82" s="221">
        <v>15</v>
      </c>
      <c r="B82" s="880" t="s">
        <v>600</v>
      </c>
      <c r="C82" s="881"/>
      <c r="D82" s="881"/>
      <c r="E82" s="881"/>
      <c r="F82" s="881"/>
      <c r="G82" s="881"/>
      <c r="H82" s="881"/>
      <c r="I82" s="881"/>
      <c r="J82" s="881"/>
      <c r="K82" s="881"/>
      <c r="L82" s="881"/>
      <c r="M82" s="881"/>
      <c r="N82" s="881"/>
      <c r="O82" s="881"/>
      <c r="P82" s="882"/>
      <c r="Q82" s="883">
        <v>43</v>
      </c>
      <c r="R82" s="837"/>
      <c r="S82" s="837"/>
      <c r="T82" s="837"/>
      <c r="U82" s="837"/>
      <c r="V82" s="837">
        <v>35</v>
      </c>
      <c r="W82" s="837"/>
      <c r="X82" s="837"/>
      <c r="Y82" s="837"/>
      <c r="Z82" s="837"/>
      <c r="AA82" s="837">
        <v>8</v>
      </c>
      <c r="AB82" s="837"/>
      <c r="AC82" s="837"/>
      <c r="AD82" s="837"/>
      <c r="AE82" s="837"/>
      <c r="AF82" s="837">
        <v>8</v>
      </c>
      <c r="AG82" s="837"/>
      <c r="AH82" s="837"/>
      <c r="AI82" s="837"/>
      <c r="AJ82" s="837"/>
      <c r="AK82" s="837">
        <v>0</v>
      </c>
      <c r="AL82" s="837"/>
      <c r="AM82" s="837"/>
      <c r="AN82" s="837"/>
      <c r="AO82" s="837"/>
      <c r="AP82" s="837" t="s">
        <v>519</v>
      </c>
      <c r="AQ82" s="837"/>
      <c r="AR82" s="837"/>
      <c r="AS82" s="837"/>
      <c r="AT82" s="837"/>
      <c r="AU82" s="837" t="s">
        <v>519</v>
      </c>
      <c r="AV82" s="837"/>
      <c r="AW82" s="837"/>
      <c r="AX82" s="837"/>
      <c r="AY82" s="837"/>
      <c r="AZ82" s="839"/>
      <c r="BA82" s="839"/>
      <c r="BB82" s="839"/>
      <c r="BC82" s="839"/>
      <c r="BD82" s="840"/>
      <c r="BE82" s="224"/>
      <c r="BF82" s="224"/>
      <c r="BG82" s="224"/>
      <c r="BH82" s="224"/>
      <c r="BI82" s="224"/>
      <c r="BJ82" s="224"/>
      <c r="BK82" s="224"/>
      <c r="BL82" s="224"/>
      <c r="BM82" s="224"/>
      <c r="BN82" s="224"/>
      <c r="BO82" s="224"/>
      <c r="BP82" s="224"/>
      <c r="BQ82" s="221">
        <v>76</v>
      </c>
      <c r="BR82" s="226"/>
      <c r="BS82" s="866"/>
      <c r="BT82" s="867"/>
      <c r="BU82" s="867"/>
      <c r="BV82" s="867"/>
      <c r="BW82" s="867"/>
      <c r="BX82" s="867"/>
      <c r="BY82" s="867"/>
      <c r="BZ82" s="867"/>
      <c r="CA82" s="867"/>
      <c r="CB82" s="867"/>
      <c r="CC82" s="867"/>
      <c r="CD82" s="867"/>
      <c r="CE82" s="867"/>
      <c r="CF82" s="867"/>
      <c r="CG82" s="872"/>
      <c r="CH82" s="869"/>
      <c r="CI82" s="870"/>
      <c r="CJ82" s="870"/>
      <c r="CK82" s="870"/>
      <c r="CL82" s="871"/>
      <c r="CM82" s="869"/>
      <c r="CN82" s="870"/>
      <c r="CO82" s="870"/>
      <c r="CP82" s="870"/>
      <c r="CQ82" s="871"/>
      <c r="CR82" s="869"/>
      <c r="CS82" s="870"/>
      <c r="CT82" s="870"/>
      <c r="CU82" s="870"/>
      <c r="CV82" s="871"/>
      <c r="CW82" s="869"/>
      <c r="CX82" s="870"/>
      <c r="CY82" s="870"/>
      <c r="CZ82" s="870"/>
      <c r="DA82" s="871"/>
      <c r="DB82" s="869"/>
      <c r="DC82" s="870"/>
      <c r="DD82" s="870"/>
      <c r="DE82" s="870"/>
      <c r="DF82" s="871"/>
      <c r="DG82" s="869"/>
      <c r="DH82" s="870"/>
      <c r="DI82" s="870"/>
      <c r="DJ82" s="870"/>
      <c r="DK82" s="871"/>
      <c r="DL82" s="869"/>
      <c r="DM82" s="870"/>
      <c r="DN82" s="870"/>
      <c r="DO82" s="870"/>
      <c r="DP82" s="871"/>
      <c r="DQ82" s="869"/>
      <c r="DR82" s="870"/>
      <c r="DS82" s="870"/>
      <c r="DT82" s="870"/>
      <c r="DU82" s="871"/>
      <c r="DV82" s="866"/>
      <c r="DW82" s="867"/>
      <c r="DX82" s="867"/>
      <c r="DY82" s="867"/>
      <c r="DZ82" s="868"/>
      <c r="EA82" s="213"/>
    </row>
    <row r="83" spans="1:131" ht="26.25" customHeight="1" x14ac:dyDescent="0.15">
      <c r="A83" s="221">
        <v>16</v>
      </c>
      <c r="B83" s="880" t="s">
        <v>607</v>
      </c>
      <c r="C83" s="881"/>
      <c r="D83" s="881"/>
      <c r="E83" s="881"/>
      <c r="F83" s="881"/>
      <c r="G83" s="881"/>
      <c r="H83" s="881"/>
      <c r="I83" s="881"/>
      <c r="J83" s="881"/>
      <c r="K83" s="881"/>
      <c r="L83" s="881"/>
      <c r="M83" s="881"/>
      <c r="N83" s="881"/>
      <c r="O83" s="881"/>
      <c r="P83" s="882"/>
      <c r="Q83" s="883">
        <v>6522</v>
      </c>
      <c r="R83" s="837"/>
      <c r="S83" s="837"/>
      <c r="T83" s="837"/>
      <c r="U83" s="837"/>
      <c r="V83" s="837">
        <v>5585</v>
      </c>
      <c r="W83" s="837"/>
      <c r="X83" s="837"/>
      <c r="Y83" s="837"/>
      <c r="Z83" s="837"/>
      <c r="AA83" s="837">
        <v>937</v>
      </c>
      <c r="AB83" s="837"/>
      <c r="AC83" s="837"/>
      <c r="AD83" s="837"/>
      <c r="AE83" s="837"/>
      <c r="AF83" s="837">
        <v>937</v>
      </c>
      <c r="AG83" s="837"/>
      <c r="AH83" s="837"/>
      <c r="AI83" s="837"/>
      <c r="AJ83" s="837"/>
      <c r="AK83" s="837">
        <v>7</v>
      </c>
      <c r="AL83" s="837"/>
      <c r="AM83" s="837"/>
      <c r="AN83" s="837"/>
      <c r="AO83" s="837"/>
      <c r="AP83" s="837" t="s">
        <v>519</v>
      </c>
      <c r="AQ83" s="837"/>
      <c r="AR83" s="837"/>
      <c r="AS83" s="837"/>
      <c r="AT83" s="837"/>
      <c r="AU83" s="837" t="s">
        <v>519</v>
      </c>
      <c r="AV83" s="837"/>
      <c r="AW83" s="837"/>
      <c r="AX83" s="837"/>
      <c r="AY83" s="837"/>
      <c r="AZ83" s="839"/>
      <c r="BA83" s="839"/>
      <c r="BB83" s="839"/>
      <c r="BC83" s="839"/>
      <c r="BD83" s="840"/>
      <c r="BE83" s="224"/>
      <c r="BF83" s="224"/>
      <c r="BG83" s="224"/>
      <c r="BH83" s="224"/>
      <c r="BI83" s="224"/>
      <c r="BJ83" s="224"/>
      <c r="BK83" s="224"/>
      <c r="BL83" s="224"/>
      <c r="BM83" s="224"/>
      <c r="BN83" s="224"/>
      <c r="BO83" s="224"/>
      <c r="BP83" s="224"/>
      <c r="BQ83" s="221">
        <v>77</v>
      </c>
      <c r="BR83" s="226"/>
      <c r="BS83" s="866"/>
      <c r="BT83" s="867"/>
      <c r="BU83" s="867"/>
      <c r="BV83" s="867"/>
      <c r="BW83" s="867"/>
      <c r="BX83" s="867"/>
      <c r="BY83" s="867"/>
      <c r="BZ83" s="867"/>
      <c r="CA83" s="867"/>
      <c r="CB83" s="867"/>
      <c r="CC83" s="867"/>
      <c r="CD83" s="867"/>
      <c r="CE83" s="867"/>
      <c r="CF83" s="867"/>
      <c r="CG83" s="872"/>
      <c r="CH83" s="869"/>
      <c r="CI83" s="870"/>
      <c r="CJ83" s="870"/>
      <c r="CK83" s="870"/>
      <c r="CL83" s="871"/>
      <c r="CM83" s="869"/>
      <c r="CN83" s="870"/>
      <c r="CO83" s="870"/>
      <c r="CP83" s="870"/>
      <c r="CQ83" s="871"/>
      <c r="CR83" s="869"/>
      <c r="CS83" s="870"/>
      <c r="CT83" s="870"/>
      <c r="CU83" s="870"/>
      <c r="CV83" s="871"/>
      <c r="CW83" s="869"/>
      <c r="CX83" s="870"/>
      <c r="CY83" s="870"/>
      <c r="CZ83" s="870"/>
      <c r="DA83" s="871"/>
      <c r="DB83" s="869"/>
      <c r="DC83" s="870"/>
      <c r="DD83" s="870"/>
      <c r="DE83" s="870"/>
      <c r="DF83" s="871"/>
      <c r="DG83" s="869"/>
      <c r="DH83" s="870"/>
      <c r="DI83" s="870"/>
      <c r="DJ83" s="870"/>
      <c r="DK83" s="871"/>
      <c r="DL83" s="869"/>
      <c r="DM83" s="870"/>
      <c r="DN83" s="870"/>
      <c r="DO83" s="870"/>
      <c r="DP83" s="871"/>
      <c r="DQ83" s="869"/>
      <c r="DR83" s="870"/>
      <c r="DS83" s="870"/>
      <c r="DT83" s="870"/>
      <c r="DU83" s="871"/>
      <c r="DV83" s="866"/>
      <c r="DW83" s="867"/>
      <c r="DX83" s="867"/>
      <c r="DY83" s="867"/>
      <c r="DZ83" s="868"/>
      <c r="EA83" s="213"/>
    </row>
    <row r="84" spans="1:131" ht="26.25" customHeight="1" x14ac:dyDescent="0.15">
      <c r="A84" s="221">
        <v>17</v>
      </c>
      <c r="B84" s="880" t="s">
        <v>608</v>
      </c>
      <c r="C84" s="881"/>
      <c r="D84" s="881"/>
      <c r="E84" s="881"/>
      <c r="F84" s="881"/>
      <c r="G84" s="881"/>
      <c r="H84" s="881"/>
      <c r="I84" s="881"/>
      <c r="J84" s="881"/>
      <c r="K84" s="881"/>
      <c r="L84" s="881"/>
      <c r="M84" s="881"/>
      <c r="N84" s="881"/>
      <c r="O84" s="881"/>
      <c r="P84" s="882"/>
      <c r="Q84" s="883">
        <v>13</v>
      </c>
      <c r="R84" s="837"/>
      <c r="S84" s="837"/>
      <c r="T84" s="837"/>
      <c r="U84" s="837"/>
      <c r="V84" s="837">
        <v>11</v>
      </c>
      <c r="W84" s="837"/>
      <c r="X84" s="837"/>
      <c r="Y84" s="837"/>
      <c r="Z84" s="837"/>
      <c r="AA84" s="837">
        <v>2</v>
      </c>
      <c r="AB84" s="837"/>
      <c r="AC84" s="837"/>
      <c r="AD84" s="837"/>
      <c r="AE84" s="837"/>
      <c r="AF84" s="837">
        <v>2</v>
      </c>
      <c r="AG84" s="837"/>
      <c r="AH84" s="837"/>
      <c r="AI84" s="837"/>
      <c r="AJ84" s="837"/>
      <c r="AK84" s="837">
        <v>0</v>
      </c>
      <c r="AL84" s="837"/>
      <c r="AM84" s="837"/>
      <c r="AN84" s="837"/>
      <c r="AO84" s="837"/>
      <c r="AP84" s="837" t="s">
        <v>519</v>
      </c>
      <c r="AQ84" s="837"/>
      <c r="AR84" s="837"/>
      <c r="AS84" s="837"/>
      <c r="AT84" s="837"/>
      <c r="AU84" s="837" t="s">
        <v>519</v>
      </c>
      <c r="AV84" s="837"/>
      <c r="AW84" s="837"/>
      <c r="AX84" s="837"/>
      <c r="AY84" s="837"/>
      <c r="AZ84" s="839"/>
      <c r="BA84" s="839"/>
      <c r="BB84" s="839"/>
      <c r="BC84" s="839"/>
      <c r="BD84" s="840"/>
      <c r="BE84" s="224"/>
      <c r="BF84" s="224"/>
      <c r="BG84" s="224"/>
      <c r="BH84" s="224"/>
      <c r="BI84" s="224"/>
      <c r="BJ84" s="224"/>
      <c r="BK84" s="224"/>
      <c r="BL84" s="224"/>
      <c r="BM84" s="224"/>
      <c r="BN84" s="224"/>
      <c r="BO84" s="224"/>
      <c r="BP84" s="224"/>
      <c r="BQ84" s="221">
        <v>78</v>
      </c>
      <c r="BR84" s="226"/>
      <c r="BS84" s="866"/>
      <c r="BT84" s="867"/>
      <c r="BU84" s="867"/>
      <c r="BV84" s="867"/>
      <c r="BW84" s="867"/>
      <c r="BX84" s="867"/>
      <c r="BY84" s="867"/>
      <c r="BZ84" s="867"/>
      <c r="CA84" s="867"/>
      <c r="CB84" s="867"/>
      <c r="CC84" s="867"/>
      <c r="CD84" s="867"/>
      <c r="CE84" s="867"/>
      <c r="CF84" s="867"/>
      <c r="CG84" s="872"/>
      <c r="CH84" s="869"/>
      <c r="CI84" s="870"/>
      <c r="CJ84" s="870"/>
      <c r="CK84" s="870"/>
      <c r="CL84" s="871"/>
      <c r="CM84" s="869"/>
      <c r="CN84" s="870"/>
      <c r="CO84" s="870"/>
      <c r="CP84" s="870"/>
      <c r="CQ84" s="871"/>
      <c r="CR84" s="869"/>
      <c r="CS84" s="870"/>
      <c r="CT84" s="870"/>
      <c r="CU84" s="870"/>
      <c r="CV84" s="871"/>
      <c r="CW84" s="869"/>
      <c r="CX84" s="870"/>
      <c r="CY84" s="870"/>
      <c r="CZ84" s="870"/>
      <c r="DA84" s="871"/>
      <c r="DB84" s="869"/>
      <c r="DC84" s="870"/>
      <c r="DD84" s="870"/>
      <c r="DE84" s="870"/>
      <c r="DF84" s="871"/>
      <c r="DG84" s="869"/>
      <c r="DH84" s="870"/>
      <c r="DI84" s="870"/>
      <c r="DJ84" s="870"/>
      <c r="DK84" s="871"/>
      <c r="DL84" s="869"/>
      <c r="DM84" s="870"/>
      <c r="DN84" s="870"/>
      <c r="DO84" s="870"/>
      <c r="DP84" s="871"/>
      <c r="DQ84" s="869"/>
      <c r="DR84" s="870"/>
      <c r="DS84" s="870"/>
      <c r="DT84" s="870"/>
      <c r="DU84" s="871"/>
      <c r="DV84" s="866"/>
      <c r="DW84" s="867"/>
      <c r="DX84" s="867"/>
      <c r="DY84" s="867"/>
      <c r="DZ84" s="868"/>
      <c r="EA84" s="213"/>
    </row>
    <row r="85" spans="1:131" ht="26.25" customHeight="1" x14ac:dyDescent="0.15">
      <c r="A85" s="221">
        <v>18</v>
      </c>
      <c r="B85" s="880"/>
      <c r="C85" s="881"/>
      <c r="D85" s="881"/>
      <c r="E85" s="881"/>
      <c r="F85" s="881"/>
      <c r="G85" s="881"/>
      <c r="H85" s="881"/>
      <c r="I85" s="881"/>
      <c r="J85" s="881"/>
      <c r="K85" s="881"/>
      <c r="L85" s="881"/>
      <c r="M85" s="881"/>
      <c r="N85" s="881"/>
      <c r="O85" s="881"/>
      <c r="P85" s="882"/>
      <c r="Q85" s="883"/>
      <c r="R85" s="837"/>
      <c r="S85" s="837"/>
      <c r="T85" s="837"/>
      <c r="U85" s="837"/>
      <c r="V85" s="837"/>
      <c r="W85" s="837"/>
      <c r="X85" s="837"/>
      <c r="Y85" s="837"/>
      <c r="Z85" s="837"/>
      <c r="AA85" s="837"/>
      <c r="AB85" s="837"/>
      <c r="AC85" s="837"/>
      <c r="AD85" s="837"/>
      <c r="AE85" s="837"/>
      <c r="AF85" s="837"/>
      <c r="AG85" s="837"/>
      <c r="AH85" s="837"/>
      <c r="AI85" s="837"/>
      <c r="AJ85" s="837"/>
      <c r="AK85" s="837"/>
      <c r="AL85" s="837"/>
      <c r="AM85" s="837"/>
      <c r="AN85" s="837"/>
      <c r="AO85" s="837"/>
      <c r="AP85" s="837"/>
      <c r="AQ85" s="837"/>
      <c r="AR85" s="837"/>
      <c r="AS85" s="837"/>
      <c r="AT85" s="837"/>
      <c r="AU85" s="837"/>
      <c r="AV85" s="837"/>
      <c r="AW85" s="837"/>
      <c r="AX85" s="837"/>
      <c r="AY85" s="837"/>
      <c r="AZ85" s="839"/>
      <c r="BA85" s="839"/>
      <c r="BB85" s="839"/>
      <c r="BC85" s="839"/>
      <c r="BD85" s="840"/>
      <c r="BE85" s="224"/>
      <c r="BF85" s="224"/>
      <c r="BG85" s="224"/>
      <c r="BH85" s="224"/>
      <c r="BI85" s="224"/>
      <c r="BJ85" s="224"/>
      <c r="BK85" s="224"/>
      <c r="BL85" s="224"/>
      <c r="BM85" s="224"/>
      <c r="BN85" s="224"/>
      <c r="BO85" s="224"/>
      <c r="BP85" s="224"/>
      <c r="BQ85" s="221">
        <v>79</v>
      </c>
      <c r="BR85" s="226"/>
      <c r="BS85" s="866"/>
      <c r="BT85" s="867"/>
      <c r="BU85" s="867"/>
      <c r="BV85" s="867"/>
      <c r="BW85" s="867"/>
      <c r="BX85" s="867"/>
      <c r="BY85" s="867"/>
      <c r="BZ85" s="867"/>
      <c r="CA85" s="867"/>
      <c r="CB85" s="867"/>
      <c r="CC85" s="867"/>
      <c r="CD85" s="867"/>
      <c r="CE85" s="867"/>
      <c r="CF85" s="867"/>
      <c r="CG85" s="872"/>
      <c r="CH85" s="869"/>
      <c r="CI85" s="870"/>
      <c r="CJ85" s="870"/>
      <c r="CK85" s="870"/>
      <c r="CL85" s="871"/>
      <c r="CM85" s="869"/>
      <c r="CN85" s="870"/>
      <c r="CO85" s="870"/>
      <c r="CP85" s="870"/>
      <c r="CQ85" s="871"/>
      <c r="CR85" s="869"/>
      <c r="CS85" s="870"/>
      <c r="CT85" s="870"/>
      <c r="CU85" s="870"/>
      <c r="CV85" s="871"/>
      <c r="CW85" s="869"/>
      <c r="CX85" s="870"/>
      <c r="CY85" s="870"/>
      <c r="CZ85" s="870"/>
      <c r="DA85" s="871"/>
      <c r="DB85" s="869"/>
      <c r="DC85" s="870"/>
      <c r="DD85" s="870"/>
      <c r="DE85" s="870"/>
      <c r="DF85" s="871"/>
      <c r="DG85" s="869"/>
      <c r="DH85" s="870"/>
      <c r="DI85" s="870"/>
      <c r="DJ85" s="870"/>
      <c r="DK85" s="871"/>
      <c r="DL85" s="869"/>
      <c r="DM85" s="870"/>
      <c r="DN85" s="870"/>
      <c r="DO85" s="870"/>
      <c r="DP85" s="871"/>
      <c r="DQ85" s="869"/>
      <c r="DR85" s="870"/>
      <c r="DS85" s="870"/>
      <c r="DT85" s="870"/>
      <c r="DU85" s="871"/>
      <c r="DV85" s="866"/>
      <c r="DW85" s="867"/>
      <c r="DX85" s="867"/>
      <c r="DY85" s="867"/>
      <c r="DZ85" s="868"/>
      <c r="EA85" s="213"/>
    </row>
    <row r="86" spans="1:131" ht="26.25" customHeight="1" x14ac:dyDescent="0.15">
      <c r="A86" s="221">
        <v>19</v>
      </c>
      <c r="B86" s="880"/>
      <c r="C86" s="881"/>
      <c r="D86" s="881"/>
      <c r="E86" s="881"/>
      <c r="F86" s="881"/>
      <c r="G86" s="881"/>
      <c r="H86" s="881"/>
      <c r="I86" s="881"/>
      <c r="J86" s="881"/>
      <c r="K86" s="881"/>
      <c r="L86" s="881"/>
      <c r="M86" s="881"/>
      <c r="N86" s="881"/>
      <c r="O86" s="881"/>
      <c r="P86" s="882"/>
      <c r="Q86" s="883"/>
      <c r="R86" s="837"/>
      <c r="S86" s="837"/>
      <c r="T86" s="837"/>
      <c r="U86" s="837"/>
      <c r="V86" s="837"/>
      <c r="W86" s="837"/>
      <c r="X86" s="837"/>
      <c r="Y86" s="837"/>
      <c r="Z86" s="837"/>
      <c r="AA86" s="837"/>
      <c r="AB86" s="837"/>
      <c r="AC86" s="837"/>
      <c r="AD86" s="837"/>
      <c r="AE86" s="837"/>
      <c r="AF86" s="837"/>
      <c r="AG86" s="837"/>
      <c r="AH86" s="837"/>
      <c r="AI86" s="837"/>
      <c r="AJ86" s="837"/>
      <c r="AK86" s="837"/>
      <c r="AL86" s="837"/>
      <c r="AM86" s="837"/>
      <c r="AN86" s="837"/>
      <c r="AO86" s="837"/>
      <c r="AP86" s="837"/>
      <c r="AQ86" s="837"/>
      <c r="AR86" s="837"/>
      <c r="AS86" s="837"/>
      <c r="AT86" s="837"/>
      <c r="AU86" s="837"/>
      <c r="AV86" s="837"/>
      <c r="AW86" s="837"/>
      <c r="AX86" s="837"/>
      <c r="AY86" s="837"/>
      <c r="AZ86" s="839"/>
      <c r="BA86" s="839"/>
      <c r="BB86" s="839"/>
      <c r="BC86" s="839"/>
      <c r="BD86" s="840"/>
      <c r="BE86" s="224"/>
      <c r="BF86" s="224"/>
      <c r="BG86" s="224"/>
      <c r="BH86" s="224"/>
      <c r="BI86" s="224"/>
      <c r="BJ86" s="224"/>
      <c r="BK86" s="224"/>
      <c r="BL86" s="224"/>
      <c r="BM86" s="224"/>
      <c r="BN86" s="224"/>
      <c r="BO86" s="224"/>
      <c r="BP86" s="224"/>
      <c r="BQ86" s="221">
        <v>80</v>
      </c>
      <c r="BR86" s="226"/>
      <c r="BS86" s="866"/>
      <c r="BT86" s="867"/>
      <c r="BU86" s="867"/>
      <c r="BV86" s="867"/>
      <c r="BW86" s="867"/>
      <c r="BX86" s="867"/>
      <c r="BY86" s="867"/>
      <c r="BZ86" s="867"/>
      <c r="CA86" s="867"/>
      <c r="CB86" s="867"/>
      <c r="CC86" s="867"/>
      <c r="CD86" s="867"/>
      <c r="CE86" s="867"/>
      <c r="CF86" s="867"/>
      <c r="CG86" s="872"/>
      <c r="CH86" s="869"/>
      <c r="CI86" s="870"/>
      <c r="CJ86" s="870"/>
      <c r="CK86" s="870"/>
      <c r="CL86" s="871"/>
      <c r="CM86" s="869"/>
      <c r="CN86" s="870"/>
      <c r="CO86" s="870"/>
      <c r="CP86" s="870"/>
      <c r="CQ86" s="871"/>
      <c r="CR86" s="869"/>
      <c r="CS86" s="870"/>
      <c r="CT86" s="870"/>
      <c r="CU86" s="870"/>
      <c r="CV86" s="871"/>
      <c r="CW86" s="869"/>
      <c r="CX86" s="870"/>
      <c r="CY86" s="870"/>
      <c r="CZ86" s="870"/>
      <c r="DA86" s="871"/>
      <c r="DB86" s="869"/>
      <c r="DC86" s="870"/>
      <c r="DD86" s="870"/>
      <c r="DE86" s="870"/>
      <c r="DF86" s="871"/>
      <c r="DG86" s="869"/>
      <c r="DH86" s="870"/>
      <c r="DI86" s="870"/>
      <c r="DJ86" s="870"/>
      <c r="DK86" s="871"/>
      <c r="DL86" s="869"/>
      <c r="DM86" s="870"/>
      <c r="DN86" s="870"/>
      <c r="DO86" s="870"/>
      <c r="DP86" s="871"/>
      <c r="DQ86" s="869"/>
      <c r="DR86" s="870"/>
      <c r="DS86" s="870"/>
      <c r="DT86" s="870"/>
      <c r="DU86" s="871"/>
      <c r="DV86" s="866"/>
      <c r="DW86" s="867"/>
      <c r="DX86" s="867"/>
      <c r="DY86" s="867"/>
      <c r="DZ86" s="868"/>
      <c r="EA86" s="213"/>
    </row>
    <row r="87" spans="1:131" ht="26.25" customHeight="1" x14ac:dyDescent="0.15">
      <c r="A87" s="227">
        <v>20</v>
      </c>
      <c r="B87" s="887"/>
      <c r="C87" s="888"/>
      <c r="D87" s="888"/>
      <c r="E87" s="888"/>
      <c r="F87" s="888"/>
      <c r="G87" s="888"/>
      <c r="H87" s="888"/>
      <c r="I87" s="888"/>
      <c r="J87" s="888"/>
      <c r="K87" s="888"/>
      <c r="L87" s="888"/>
      <c r="M87" s="888"/>
      <c r="N87" s="888"/>
      <c r="O87" s="888"/>
      <c r="P87" s="889"/>
      <c r="Q87" s="890"/>
      <c r="R87" s="891"/>
      <c r="S87" s="891"/>
      <c r="T87" s="891"/>
      <c r="U87" s="891"/>
      <c r="V87" s="891"/>
      <c r="W87" s="891"/>
      <c r="X87" s="891"/>
      <c r="Y87" s="891"/>
      <c r="Z87" s="891"/>
      <c r="AA87" s="891"/>
      <c r="AB87" s="891"/>
      <c r="AC87" s="891"/>
      <c r="AD87" s="891"/>
      <c r="AE87" s="891"/>
      <c r="AF87" s="891"/>
      <c r="AG87" s="891"/>
      <c r="AH87" s="891"/>
      <c r="AI87" s="891"/>
      <c r="AJ87" s="891"/>
      <c r="AK87" s="891"/>
      <c r="AL87" s="891"/>
      <c r="AM87" s="891"/>
      <c r="AN87" s="891"/>
      <c r="AO87" s="891"/>
      <c r="AP87" s="891"/>
      <c r="AQ87" s="891"/>
      <c r="AR87" s="891"/>
      <c r="AS87" s="891"/>
      <c r="AT87" s="891"/>
      <c r="AU87" s="891"/>
      <c r="AV87" s="891"/>
      <c r="AW87" s="891"/>
      <c r="AX87" s="891"/>
      <c r="AY87" s="891"/>
      <c r="AZ87" s="892"/>
      <c r="BA87" s="892"/>
      <c r="BB87" s="892"/>
      <c r="BC87" s="892"/>
      <c r="BD87" s="893"/>
      <c r="BE87" s="224"/>
      <c r="BF87" s="224"/>
      <c r="BG87" s="224"/>
      <c r="BH87" s="224"/>
      <c r="BI87" s="224"/>
      <c r="BJ87" s="224"/>
      <c r="BK87" s="224"/>
      <c r="BL87" s="224"/>
      <c r="BM87" s="224"/>
      <c r="BN87" s="224"/>
      <c r="BO87" s="224"/>
      <c r="BP87" s="224"/>
      <c r="BQ87" s="221">
        <v>81</v>
      </c>
      <c r="BR87" s="226"/>
      <c r="BS87" s="866"/>
      <c r="BT87" s="867"/>
      <c r="BU87" s="867"/>
      <c r="BV87" s="867"/>
      <c r="BW87" s="867"/>
      <c r="BX87" s="867"/>
      <c r="BY87" s="867"/>
      <c r="BZ87" s="867"/>
      <c r="CA87" s="867"/>
      <c r="CB87" s="867"/>
      <c r="CC87" s="867"/>
      <c r="CD87" s="867"/>
      <c r="CE87" s="867"/>
      <c r="CF87" s="867"/>
      <c r="CG87" s="872"/>
      <c r="CH87" s="869"/>
      <c r="CI87" s="870"/>
      <c r="CJ87" s="870"/>
      <c r="CK87" s="870"/>
      <c r="CL87" s="871"/>
      <c r="CM87" s="869"/>
      <c r="CN87" s="870"/>
      <c r="CO87" s="870"/>
      <c r="CP87" s="870"/>
      <c r="CQ87" s="871"/>
      <c r="CR87" s="869"/>
      <c r="CS87" s="870"/>
      <c r="CT87" s="870"/>
      <c r="CU87" s="870"/>
      <c r="CV87" s="871"/>
      <c r="CW87" s="869"/>
      <c r="CX87" s="870"/>
      <c r="CY87" s="870"/>
      <c r="CZ87" s="870"/>
      <c r="DA87" s="871"/>
      <c r="DB87" s="869"/>
      <c r="DC87" s="870"/>
      <c r="DD87" s="870"/>
      <c r="DE87" s="870"/>
      <c r="DF87" s="871"/>
      <c r="DG87" s="869"/>
      <c r="DH87" s="870"/>
      <c r="DI87" s="870"/>
      <c r="DJ87" s="870"/>
      <c r="DK87" s="871"/>
      <c r="DL87" s="869"/>
      <c r="DM87" s="870"/>
      <c r="DN87" s="870"/>
      <c r="DO87" s="870"/>
      <c r="DP87" s="871"/>
      <c r="DQ87" s="869"/>
      <c r="DR87" s="870"/>
      <c r="DS87" s="870"/>
      <c r="DT87" s="870"/>
      <c r="DU87" s="871"/>
      <c r="DV87" s="866"/>
      <c r="DW87" s="867"/>
      <c r="DX87" s="867"/>
      <c r="DY87" s="867"/>
      <c r="DZ87" s="868"/>
      <c r="EA87" s="213"/>
    </row>
    <row r="88" spans="1:131" ht="26.25" customHeight="1" thickBot="1" x14ac:dyDescent="0.2">
      <c r="A88" s="223" t="s">
        <v>399</v>
      </c>
      <c r="B88" s="796" t="s">
        <v>429</v>
      </c>
      <c r="C88" s="797"/>
      <c r="D88" s="797"/>
      <c r="E88" s="797"/>
      <c r="F88" s="797"/>
      <c r="G88" s="797"/>
      <c r="H88" s="797"/>
      <c r="I88" s="797"/>
      <c r="J88" s="797"/>
      <c r="K88" s="797"/>
      <c r="L88" s="797"/>
      <c r="M88" s="797"/>
      <c r="N88" s="797"/>
      <c r="O88" s="797"/>
      <c r="P88" s="798"/>
      <c r="Q88" s="847"/>
      <c r="R88" s="848"/>
      <c r="S88" s="848"/>
      <c r="T88" s="848"/>
      <c r="U88" s="848"/>
      <c r="V88" s="848"/>
      <c r="W88" s="848"/>
      <c r="X88" s="848"/>
      <c r="Y88" s="848"/>
      <c r="Z88" s="848"/>
      <c r="AA88" s="848"/>
      <c r="AB88" s="848"/>
      <c r="AC88" s="848"/>
      <c r="AD88" s="848"/>
      <c r="AE88" s="848"/>
      <c r="AF88" s="851"/>
      <c r="AG88" s="851"/>
      <c r="AH88" s="851"/>
      <c r="AI88" s="851"/>
      <c r="AJ88" s="851"/>
      <c r="AK88" s="848"/>
      <c r="AL88" s="848"/>
      <c r="AM88" s="848"/>
      <c r="AN88" s="848"/>
      <c r="AO88" s="848"/>
      <c r="AP88" s="851"/>
      <c r="AQ88" s="851"/>
      <c r="AR88" s="851"/>
      <c r="AS88" s="851"/>
      <c r="AT88" s="851"/>
      <c r="AU88" s="851"/>
      <c r="AV88" s="851"/>
      <c r="AW88" s="851"/>
      <c r="AX88" s="851"/>
      <c r="AY88" s="851"/>
      <c r="AZ88" s="856"/>
      <c r="BA88" s="856"/>
      <c r="BB88" s="856"/>
      <c r="BC88" s="856"/>
      <c r="BD88" s="857"/>
      <c r="BE88" s="224"/>
      <c r="BF88" s="224"/>
      <c r="BG88" s="224"/>
      <c r="BH88" s="224"/>
      <c r="BI88" s="224"/>
      <c r="BJ88" s="224"/>
      <c r="BK88" s="224"/>
      <c r="BL88" s="224"/>
      <c r="BM88" s="224"/>
      <c r="BN88" s="224"/>
      <c r="BO88" s="224"/>
      <c r="BP88" s="224"/>
      <c r="BQ88" s="221">
        <v>82</v>
      </c>
      <c r="BR88" s="226"/>
      <c r="BS88" s="866"/>
      <c r="BT88" s="867"/>
      <c r="BU88" s="867"/>
      <c r="BV88" s="867"/>
      <c r="BW88" s="867"/>
      <c r="BX88" s="867"/>
      <c r="BY88" s="867"/>
      <c r="BZ88" s="867"/>
      <c r="CA88" s="867"/>
      <c r="CB88" s="867"/>
      <c r="CC88" s="867"/>
      <c r="CD88" s="867"/>
      <c r="CE88" s="867"/>
      <c r="CF88" s="867"/>
      <c r="CG88" s="872"/>
      <c r="CH88" s="869"/>
      <c r="CI88" s="870"/>
      <c r="CJ88" s="870"/>
      <c r="CK88" s="870"/>
      <c r="CL88" s="871"/>
      <c r="CM88" s="869"/>
      <c r="CN88" s="870"/>
      <c r="CO88" s="870"/>
      <c r="CP88" s="870"/>
      <c r="CQ88" s="871"/>
      <c r="CR88" s="869"/>
      <c r="CS88" s="870"/>
      <c r="CT88" s="870"/>
      <c r="CU88" s="870"/>
      <c r="CV88" s="871"/>
      <c r="CW88" s="869"/>
      <c r="CX88" s="870"/>
      <c r="CY88" s="870"/>
      <c r="CZ88" s="870"/>
      <c r="DA88" s="871"/>
      <c r="DB88" s="869"/>
      <c r="DC88" s="870"/>
      <c r="DD88" s="870"/>
      <c r="DE88" s="870"/>
      <c r="DF88" s="871"/>
      <c r="DG88" s="869"/>
      <c r="DH88" s="870"/>
      <c r="DI88" s="870"/>
      <c r="DJ88" s="870"/>
      <c r="DK88" s="871"/>
      <c r="DL88" s="869"/>
      <c r="DM88" s="870"/>
      <c r="DN88" s="870"/>
      <c r="DO88" s="870"/>
      <c r="DP88" s="871"/>
      <c r="DQ88" s="869"/>
      <c r="DR88" s="870"/>
      <c r="DS88" s="870"/>
      <c r="DT88" s="870"/>
      <c r="DU88" s="871"/>
      <c r="DV88" s="866"/>
      <c r="DW88" s="867"/>
      <c r="DX88" s="867"/>
      <c r="DY88" s="867"/>
      <c r="DZ88" s="868"/>
      <c r="EA88" s="213"/>
    </row>
    <row r="89" spans="1:131" ht="26.25" hidden="1" customHeight="1" x14ac:dyDescent="0.15">
      <c r="A89" s="228"/>
      <c r="B89" s="229"/>
      <c r="C89" s="229"/>
      <c r="D89" s="229"/>
      <c r="E89" s="229"/>
      <c r="F89" s="229"/>
      <c r="G89" s="229"/>
      <c r="H89" s="229"/>
      <c r="I89" s="229"/>
      <c r="J89" s="229"/>
      <c r="K89" s="229"/>
      <c r="L89" s="229"/>
      <c r="M89" s="229"/>
      <c r="N89" s="229"/>
      <c r="O89" s="229"/>
      <c r="P89" s="229"/>
      <c r="Q89" s="230"/>
      <c r="R89" s="230"/>
      <c r="S89" s="230"/>
      <c r="T89" s="230"/>
      <c r="U89" s="230"/>
      <c r="V89" s="230"/>
      <c r="W89" s="230"/>
      <c r="X89" s="230"/>
      <c r="Y89" s="230"/>
      <c r="Z89" s="230"/>
      <c r="AA89" s="230"/>
      <c r="AB89" s="230"/>
      <c r="AC89" s="230"/>
      <c r="AD89" s="230"/>
      <c r="AE89" s="230"/>
      <c r="AF89" s="230"/>
      <c r="AG89" s="230"/>
      <c r="AH89" s="230"/>
      <c r="AI89" s="230"/>
      <c r="AJ89" s="230"/>
      <c r="AK89" s="230"/>
      <c r="AL89" s="230"/>
      <c r="AM89" s="230"/>
      <c r="AN89" s="230"/>
      <c r="AO89" s="230"/>
      <c r="AP89" s="230"/>
      <c r="AQ89" s="230"/>
      <c r="AR89" s="230"/>
      <c r="AS89" s="230"/>
      <c r="AT89" s="230"/>
      <c r="AU89" s="230"/>
      <c r="AV89" s="230"/>
      <c r="AW89" s="230"/>
      <c r="AX89" s="230"/>
      <c r="AY89" s="230"/>
      <c r="AZ89" s="231"/>
      <c r="BA89" s="231"/>
      <c r="BB89" s="231"/>
      <c r="BC89" s="231"/>
      <c r="BD89" s="231"/>
      <c r="BE89" s="224"/>
      <c r="BF89" s="224"/>
      <c r="BG89" s="224"/>
      <c r="BH89" s="224"/>
      <c r="BI89" s="224"/>
      <c r="BJ89" s="224"/>
      <c r="BK89" s="224"/>
      <c r="BL89" s="224"/>
      <c r="BM89" s="224"/>
      <c r="BN89" s="224"/>
      <c r="BO89" s="224"/>
      <c r="BP89" s="224"/>
      <c r="BQ89" s="221">
        <v>83</v>
      </c>
      <c r="BR89" s="226"/>
      <c r="BS89" s="866"/>
      <c r="BT89" s="867"/>
      <c r="BU89" s="867"/>
      <c r="BV89" s="867"/>
      <c r="BW89" s="867"/>
      <c r="BX89" s="867"/>
      <c r="BY89" s="867"/>
      <c r="BZ89" s="867"/>
      <c r="CA89" s="867"/>
      <c r="CB89" s="867"/>
      <c r="CC89" s="867"/>
      <c r="CD89" s="867"/>
      <c r="CE89" s="867"/>
      <c r="CF89" s="867"/>
      <c r="CG89" s="872"/>
      <c r="CH89" s="869"/>
      <c r="CI89" s="870"/>
      <c r="CJ89" s="870"/>
      <c r="CK89" s="870"/>
      <c r="CL89" s="871"/>
      <c r="CM89" s="869"/>
      <c r="CN89" s="870"/>
      <c r="CO89" s="870"/>
      <c r="CP89" s="870"/>
      <c r="CQ89" s="871"/>
      <c r="CR89" s="869"/>
      <c r="CS89" s="870"/>
      <c r="CT89" s="870"/>
      <c r="CU89" s="870"/>
      <c r="CV89" s="871"/>
      <c r="CW89" s="869"/>
      <c r="CX89" s="870"/>
      <c r="CY89" s="870"/>
      <c r="CZ89" s="870"/>
      <c r="DA89" s="871"/>
      <c r="DB89" s="869"/>
      <c r="DC89" s="870"/>
      <c r="DD89" s="870"/>
      <c r="DE89" s="870"/>
      <c r="DF89" s="871"/>
      <c r="DG89" s="869"/>
      <c r="DH89" s="870"/>
      <c r="DI89" s="870"/>
      <c r="DJ89" s="870"/>
      <c r="DK89" s="871"/>
      <c r="DL89" s="869"/>
      <c r="DM89" s="870"/>
      <c r="DN89" s="870"/>
      <c r="DO89" s="870"/>
      <c r="DP89" s="871"/>
      <c r="DQ89" s="869"/>
      <c r="DR89" s="870"/>
      <c r="DS89" s="870"/>
      <c r="DT89" s="870"/>
      <c r="DU89" s="871"/>
      <c r="DV89" s="866"/>
      <c r="DW89" s="867"/>
      <c r="DX89" s="867"/>
      <c r="DY89" s="867"/>
      <c r="DZ89" s="868"/>
      <c r="EA89" s="213"/>
    </row>
    <row r="90" spans="1:131" ht="26.25" hidden="1" customHeight="1" x14ac:dyDescent="0.15">
      <c r="A90" s="228"/>
      <c r="B90" s="229"/>
      <c r="C90" s="229"/>
      <c r="D90" s="229"/>
      <c r="E90" s="229"/>
      <c r="F90" s="229"/>
      <c r="G90" s="229"/>
      <c r="H90" s="229"/>
      <c r="I90" s="229"/>
      <c r="J90" s="229"/>
      <c r="K90" s="229"/>
      <c r="L90" s="229"/>
      <c r="M90" s="229"/>
      <c r="N90" s="229"/>
      <c r="O90" s="229"/>
      <c r="P90" s="229"/>
      <c r="Q90" s="230"/>
      <c r="R90" s="230"/>
      <c r="S90" s="230"/>
      <c r="T90" s="230"/>
      <c r="U90" s="230"/>
      <c r="V90" s="230"/>
      <c r="W90" s="230"/>
      <c r="X90" s="230"/>
      <c r="Y90" s="230"/>
      <c r="Z90" s="230"/>
      <c r="AA90" s="230"/>
      <c r="AB90" s="230"/>
      <c r="AC90" s="230"/>
      <c r="AD90" s="230"/>
      <c r="AE90" s="230"/>
      <c r="AF90" s="230"/>
      <c r="AG90" s="230"/>
      <c r="AH90" s="230"/>
      <c r="AI90" s="230"/>
      <c r="AJ90" s="230"/>
      <c r="AK90" s="230"/>
      <c r="AL90" s="230"/>
      <c r="AM90" s="230"/>
      <c r="AN90" s="230"/>
      <c r="AO90" s="230"/>
      <c r="AP90" s="230"/>
      <c r="AQ90" s="230"/>
      <c r="AR90" s="230"/>
      <c r="AS90" s="230"/>
      <c r="AT90" s="230"/>
      <c r="AU90" s="230"/>
      <c r="AV90" s="230"/>
      <c r="AW90" s="230"/>
      <c r="AX90" s="230"/>
      <c r="AY90" s="230"/>
      <c r="AZ90" s="231"/>
      <c r="BA90" s="231"/>
      <c r="BB90" s="231"/>
      <c r="BC90" s="231"/>
      <c r="BD90" s="231"/>
      <c r="BE90" s="224"/>
      <c r="BF90" s="224"/>
      <c r="BG90" s="224"/>
      <c r="BH90" s="224"/>
      <c r="BI90" s="224"/>
      <c r="BJ90" s="224"/>
      <c r="BK90" s="224"/>
      <c r="BL90" s="224"/>
      <c r="BM90" s="224"/>
      <c r="BN90" s="224"/>
      <c r="BO90" s="224"/>
      <c r="BP90" s="224"/>
      <c r="BQ90" s="221">
        <v>84</v>
      </c>
      <c r="BR90" s="226"/>
      <c r="BS90" s="866"/>
      <c r="BT90" s="867"/>
      <c r="BU90" s="867"/>
      <c r="BV90" s="867"/>
      <c r="BW90" s="867"/>
      <c r="BX90" s="867"/>
      <c r="BY90" s="867"/>
      <c r="BZ90" s="867"/>
      <c r="CA90" s="867"/>
      <c r="CB90" s="867"/>
      <c r="CC90" s="867"/>
      <c r="CD90" s="867"/>
      <c r="CE90" s="867"/>
      <c r="CF90" s="867"/>
      <c r="CG90" s="872"/>
      <c r="CH90" s="869"/>
      <c r="CI90" s="870"/>
      <c r="CJ90" s="870"/>
      <c r="CK90" s="870"/>
      <c r="CL90" s="871"/>
      <c r="CM90" s="869"/>
      <c r="CN90" s="870"/>
      <c r="CO90" s="870"/>
      <c r="CP90" s="870"/>
      <c r="CQ90" s="871"/>
      <c r="CR90" s="869"/>
      <c r="CS90" s="870"/>
      <c r="CT90" s="870"/>
      <c r="CU90" s="870"/>
      <c r="CV90" s="871"/>
      <c r="CW90" s="869"/>
      <c r="CX90" s="870"/>
      <c r="CY90" s="870"/>
      <c r="CZ90" s="870"/>
      <c r="DA90" s="871"/>
      <c r="DB90" s="869"/>
      <c r="DC90" s="870"/>
      <c r="DD90" s="870"/>
      <c r="DE90" s="870"/>
      <c r="DF90" s="871"/>
      <c r="DG90" s="869"/>
      <c r="DH90" s="870"/>
      <c r="DI90" s="870"/>
      <c r="DJ90" s="870"/>
      <c r="DK90" s="871"/>
      <c r="DL90" s="869"/>
      <c r="DM90" s="870"/>
      <c r="DN90" s="870"/>
      <c r="DO90" s="870"/>
      <c r="DP90" s="871"/>
      <c r="DQ90" s="869"/>
      <c r="DR90" s="870"/>
      <c r="DS90" s="870"/>
      <c r="DT90" s="870"/>
      <c r="DU90" s="871"/>
      <c r="DV90" s="866"/>
      <c r="DW90" s="867"/>
      <c r="DX90" s="867"/>
      <c r="DY90" s="867"/>
      <c r="DZ90" s="868"/>
      <c r="EA90" s="213"/>
    </row>
    <row r="91" spans="1:131" ht="26.25" hidden="1" customHeight="1" x14ac:dyDescent="0.15">
      <c r="A91" s="228"/>
      <c r="B91" s="229"/>
      <c r="C91" s="229"/>
      <c r="D91" s="229"/>
      <c r="E91" s="229"/>
      <c r="F91" s="229"/>
      <c r="G91" s="229"/>
      <c r="H91" s="229"/>
      <c r="I91" s="229"/>
      <c r="J91" s="229"/>
      <c r="K91" s="229"/>
      <c r="L91" s="229"/>
      <c r="M91" s="229"/>
      <c r="N91" s="229"/>
      <c r="O91" s="229"/>
      <c r="P91" s="229"/>
      <c r="Q91" s="230"/>
      <c r="R91" s="230"/>
      <c r="S91" s="230"/>
      <c r="T91" s="230"/>
      <c r="U91" s="230"/>
      <c r="V91" s="230"/>
      <c r="W91" s="230"/>
      <c r="X91" s="230"/>
      <c r="Y91" s="230"/>
      <c r="Z91" s="230"/>
      <c r="AA91" s="230"/>
      <c r="AB91" s="230"/>
      <c r="AC91" s="230"/>
      <c r="AD91" s="230"/>
      <c r="AE91" s="230"/>
      <c r="AF91" s="230"/>
      <c r="AG91" s="230"/>
      <c r="AH91" s="230"/>
      <c r="AI91" s="230"/>
      <c r="AJ91" s="230"/>
      <c r="AK91" s="230"/>
      <c r="AL91" s="230"/>
      <c r="AM91" s="230"/>
      <c r="AN91" s="230"/>
      <c r="AO91" s="230"/>
      <c r="AP91" s="230"/>
      <c r="AQ91" s="230"/>
      <c r="AR91" s="230"/>
      <c r="AS91" s="230"/>
      <c r="AT91" s="230"/>
      <c r="AU91" s="230"/>
      <c r="AV91" s="230"/>
      <c r="AW91" s="230"/>
      <c r="AX91" s="230"/>
      <c r="AY91" s="230"/>
      <c r="AZ91" s="231"/>
      <c r="BA91" s="231"/>
      <c r="BB91" s="231"/>
      <c r="BC91" s="231"/>
      <c r="BD91" s="231"/>
      <c r="BE91" s="224"/>
      <c r="BF91" s="224"/>
      <c r="BG91" s="224"/>
      <c r="BH91" s="224"/>
      <c r="BI91" s="224"/>
      <c r="BJ91" s="224"/>
      <c r="BK91" s="224"/>
      <c r="BL91" s="224"/>
      <c r="BM91" s="224"/>
      <c r="BN91" s="224"/>
      <c r="BO91" s="224"/>
      <c r="BP91" s="224"/>
      <c r="BQ91" s="221">
        <v>85</v>
      </c>
      <c r="BR91" s="226"/>
      <c r="BS91" s="866"/>
      <c r="BT91" s="867"/>
      <c r="BU91" s="867"/>
      <c r="BV91" s="867"/>
      <c r="BW91" s="867"/>
      <c r="BX91" s="867"/>
      <c r="BY91" s="867"/>
      <c r="BZ91" s="867"/>
      <c r="CA91" s="867"/>
      <c r="CB91" s="867"/>
      <c r="CC91" s="867"/>
      <c r="CD91" s="867"/>
      <c r="CE91" s="867"/>
      <c r="CF91" s="867"/>
      <c r="CG91" s="872"/>
      <c r="CH91" s="869"/>
      <c r="CI91" s="870"/>
      <c r="CJ91" s="870"/>
      <c r="CK91" s="870"/>
      <c r="CL91" s="871"/>
      <c r="CM91" s="869"/>
      <c r="CN91" s="870"/>
      <c r="CO91" s="870"/>
      <c r="CP91" s="870"/>
      <c r="CQ91" s="871"/>
      <c r="CR91" s="869"/>
      <c r="CS91" s="870"/>
      <c r="CT91" s="870"/>
      <c r="CU91" s="870"/>
      <c r="CV91" s="871"/>
      <c r="CW91" s="869"/>
      <c r="CX91" s="870"/>
      <c r="CY91" s="870"/>
      <c r="CZ91" s="870"/>
      <c r="DA91" s="871"/>
      <c r="DB91" s="869"/>
      <c r="DC91" s="870"/>
      <c r="DD91" s="870"/>
      <c r="DE91" s="870"/>
      <c r="DF91" s="871"/>
      <c r="DG91" s="869"/>
      <c r="DH91" s="870"/>
      <c r="DI91" s="870"/>
      <c r="DJ91" s="870"/>
      <c r="DK91" s="871"/>
      <c r="DL91" s="869"/>
      <c r="DM91" s="870"/>
      <c r="DN91" s="870"/>
      <c r="DO91" s="870"/>
      <c r="DP91" s="871"/>
      <c r="DQ91" s="869"/>
      <c r="DR91" s="870"/>
      <c r="DS91" s="870"/>
      <c r="DT91" s="870"/>
      <c r="DU91" s="871"/>
      <c r="DV91" s="866"/>
      <c r="DW91" s="867"/>
      <c r="DX91" s="867"/>
      <c r="DY91" s="867"/>
      <c r="DZ91" s="868"/>
      <c r="EA91" s="213"/>
    </row>
    <row r="92" spans="1:131" ht="26.25" hidden="1" customHeight="1" x14ac:dyDescent="0.15">
      <c r="A92" s="228"/>
      <c r="B92" s="229"/>
      <c r="C92" s="229"/>
      <c r="D92" s="229"/>
      <c r="E92" s="229"/>
      <c r="F92" s="229"/>
      <c r="G92" s="229"/>
      <c r="H92" s="229"/>
      <c r="I92" s="229"/>
      <c r="J92" s="229"/>
      <c r="K92" s="229"/>
      <c r="L92" s="229"/>
      <c r="M92" s="229"/>
      <c r="N92" s="229"/>
      <c r="O92" s="229"/>
      <c r="P92" s="229"/>
      <c r="Q92" s="230"/>
      <c r="R92" s="230"/>
      <c r="S92" s="230"/>
      <c r="T92" s="230"/>
      <c r="U92" s="230"/>
      <c r="V92" s="230"/>
      <c r="W92" s="230"/>
      <c r="X92" s="230"/>
      <c r="Y92" s="230"/>
      <c r="Z92" s="230"/>
      <c r="AA92" s="230"/>
      <c r="AB92" s="230"/>
      <c r="AC92" s="230"/>
      <c r="AD92" s="230"/>
      <c r="AE92" s="230"/>
      <c r="AF92" s="230"/>
      <c r="AG92" s="230"/>
      <c r="AH92" s="230"/>
      <c r="AI92" s="230"/>
      <c r="AJ92" s="230"/>
      <c r="AK92" s="230"/>
      <c r="AL92" s="230"/>
      <c r="AM92" s="230"/>
      <c r="AN92" s="230"/>
      <c r="AO92" s="230"/>
      <c r="AP92" s="230"/>
      <c r="AQ92" s="230"/>
      <c r="AR92" s="230"/>
      <c r="AS92" s="230"/>
      <c r="AT92" s="230"/>
      <c r="AU92" s="230"/>
      <c r="AV92" s="230"/>
      <c r="AW92" s="230"/>
      <c r="AX92" s="230"/>
      <c r="AY92" s="230"/>
      <c r="AZ92" s="231"/>
      <c r="BA92" s="231"/>
      <c r="BB92" s="231"/>
      <c r="BC92" s="231"/>
      <c r="BD92" s="231"/>
      <c r="BE92" s="224"/>
      <c r="BF92" s="224"/>
      <c r="BG92" s="224"/>
      <c r="BH92" s="224"/>
      <c r="BI92" s="224"/>
      <c r="BJ92" s="224"/>
      <c r="BK92" s="224"/>
      <c r="BL92" s="224"/>
      <c r="BM92" s="224"/>
      <c r="BN92" s="224"/>
      <c r="BO92" s="224"/>
      <c r="BP92" s="224"/>
      <c r="BQ92" s="221">
        <v>86</v>
      </c>
      <c r="BR92" s="226"/>
      <c r="BS92" s="866"/>
      <c r="BT92" s="867"/>
      <c r="BU92" s="867"/>
      <c r="BV92" s="867"/>
      <c r="BW92" s="867"/>
      <c r="BX92" s="867"/>
      <c r="BY92" s="867"/>
      <c r="BZ92" s="867"/>
      <c r="CA92" s="867"/>
      <c r="CB92" s="867"/>
      <c r="CC92" s="867"/>
      <c r="CD92" s="867"/>
      <c r="CE92" s="867"/>
      <c r="CF92" s="867"/>
      <c r="CG92" s="872"/>
      <c r="CH92" s="869"/>
      <c r="CI92" s="870"/>
      <c r="CJ92" s="870"/>
      <c r="CK92" s="870"/>
      <c r="CL92" s="871"/>
      <c r="CM92" s="869"/>
      <c r="CN92" s="870"/>
      <c r="CO92" s="870"/>
      <c r="CP92" s="870"/>
      <c r="CQ92" s="871"/>
      <c r="CR92" s="869"/>
      <c r="CS92" s="870"/>
      <c r="CT92" s="870"/>
      <c r="CU92" s="870"/>
      <c r="CV92" s="871"/>
      <c r="CW92" s="869"/>
      <c r="CX92" s="870"/>
      <c r="CY92" s="870"/>
      <c r="CZ92" s="870"/>
      <c r="DA92" s="871"/>
      <c r="DB92" s="869"/>
      <c r="DC92" s="870"/>
      <c r="DD92" s="870"/>
      <c r="DE92" s="870"/>
      <c r="DF92" s="871"/>
      <c r="DG92" s="869"/>
      <c r="DH92" s="870"/>
      <c r="DI92" s="870"/>
      <c r="DJ92" s="870"/>
      <c r="DK92" s="871"/>
      <c r="DL92" s="869"/>
      <c r="DM92" s="870"/>
      <c r="DN92" s="870"/>
      <c r="DO92" s="870"/>
      <c r="DP92" s="871"/>
      <c r="DQ92" s="869"/>
      <c r="DR92" s="870"/>
      <c r="DS92" s="870"/>
      <c r="DT92" s="870"/>
      <c r="DU92" s="871"/>
      <c r="DV92" s="866"/>
      <c r="DW92" s="867"/>
      <c r="DX92" s="867"/>
      <c r="DY92" s="867"/>
      <c r="DZ92" s="868"/>
      <c r="EA92" s="213"/>
    </row>
    <row r="93" spans="1:131" ht="26.25" hidden="1" customHeight="1" x14ac:dyDescent="0.15">
      <c r="A93" s="228"/>
      <c r="B93" s="229"/>
      <c r="C93" s="229"/>
      <c r="D93" s="229"/>
      <c r="E93" s="229"/>
      <c r="F93" s="229"/>
      <c r="G93" s="229"/>
      <c r="H93" s="229"/>
      <c r="I93" s="229"/>
      <c r="J93" s="229"/>
      <c r="K93" s="229"/>
      <c r="L93" s="229"/>
      <c r="M93" s="229"/>
      <c r="N93" s="229"/>
      <c r="O93" s="229"/>
      <c r="P93" s="229"/>
      <c r="Q93" s="230"/>
      <c r="R93" s="230"/>
      <c r="S93" s="230"/>
      <c r="T93" s="230"/>
      <c r="U93" s="230"/>
      <c r="V93" s="230"/>
      <c r="W93" s="230"/>
      <c r="X93" s="230"/>
      <c r="Y93" s="230"/>
      <c r="Z93" s="230"/>
      <c r="AA93" s="230"/>
      <c r="AB93" s="230"/>
      <c r="AC93" s="230"/>
      <c r="AD93" s="230"/>
      <c r="AE93" s="230"/>
      <c r="AF93" s="230"/>
      <c r="AG93" s="230"/>
      <c r="AH93" s="230"/>
      <c r="AI93" s="230"/>
      <c r="AJ93" s="230"/>
      <c r="AK93" s="230"/>
      <c r="AL93" s="230"/>
      <c r="AM93" s="230"/>
      <c r="AN93" s="230"/>
      <c r="AO93" s="230"/>
      <c r="AP93" s="230"/>
      <c r="AQ93" s="230"/>
      <c r="AR93" s="230"/>
      <c r="AS93" s="230"/>
      <c r="AT93" s="230"/>
      <c r="AU93" s="230"/>
      <c r="AV93" s="230"/>
      <c r="AW93" s="230"/>
      <c r="AX93" s="230"/>
      <c r="AY93" s="230"/>
      <c r="AZ93" s="231"/>
      <c r="BA93" s="231"/>
      <c r="BB93" s="231"/>
      <c r="BC93" s="231"/>
      <c r="BD93" s="231"/>
      <c r="BE93" s="224"/>
      <c r="BF93" s="224"/>
      <c r="BG93" s="224"/>
      <c r="BH93" s="224"/>
      <c r="BI93" s="224"/>
      <c r="BJ93" s="224"/>
      <c r="BK93" s="224"/>
      <c r="BL93" s="224"/>
      <c r="BM93" s="224"/>
      <c r="BN93" s="224"/>
      <c r="BO93" s="224"/>
      <c r="BP93" s="224"/>
      <c r="BQ93" s="221">
        <v>87</v>
      </c>
      <c r="BR93" s="226"/>
      <c r="BS93" s="866"/>
      <c r="BT93" s="867"/>
      <c r="BU93" s="867"/>
      <c r="BV93" s="867"/>
      <c r="BW93" s="867"/>
      <c r="BX93" s="867"/>
      <c r="BY93" s="867"/>
      <c r="BZ93" s="867"/>
      <c r="CA93" s="867"/>
      <c r="CB93" s="867"/>
      <c r="CC93" s="867"/>
      <c r="CD93" s="867"/>
      <c r="CE93" s="867"/>
      <c r="CF93" s="867"/>
      <c r="CG93" s="872"/>
      <c r="CH93" s="869"/>
      <c r="CI93" s="870"/>
      <c r="CJ93" s="870"/>
      <c r="CK93" s="870"/>
      <c r="CL93" s="871"/>
      <c r="CM93" s="869"/>
      <c r="CN93" s="870"/>
      <c r="CO93" s="870"/>
      <c r="CP93" s="870"/>
      <c r="CQ93" s="871"/>
      <c r="CR93" s="869"/>
      <c r="CS93" s="870"/>
      <c r="CT93" s="870"/>
      <c r="CU93" s="870"/>
      <c r="CV93" s="871"/>
      <c r="CW93" s="869"/>
      <c r="CX93" s="870"/>
      <c r="CY93" s="870"/>
      <c r="CZ93" s="870"/>
      <c r="DA93" s="871"/>
      <c r="DB93" s="869"/>
      <c r="DC93" s="870"/>
      <c r="DD93" s="870"/>
      <c r="DE93" s="870"/>
      <c r="DF93" s="871"/>
      <c r="DG93" s="869"/>
      <c r="DH93" s="870"/>
      <c r="DI93" s="870"/>
      <c r="DJ93" s="870"/>
      <c r="DK93" s="871"/>
      <c r="DL93" s="869"/>
      <c r="DM93" s="870"/>
      <c r="DN93" s="870"/>
      <c r="DO93" s="870"/>
      <c r="DP93" s="871"/>
      <c r="DQ93" s="869"/>
      <c r="DR93" s="870"/>
      <c r="DS93" s="870"/>
      <c r="DT93" s="870"/>
      <c r="DU93" s="871"/>
      <c r="DV93" s="866"/>
      <c r="DW93" s="867"/>
      <c r="DX93" s="867"/>
      <c r="DY93" s="867"/>
      <c r="DZ93" s="868"/>
      <c r="EA93" s="213"/>
    </row>
    <row r="94" spans="1:131" ht="26.25" hidden="1" customHeight="1" x14ac:dyDescent="0.15">
      <c r="A94" s="228"/>
      <c r="B94" s="229"/>
      <c r="C94" s="229"/>
      <c r="D94" s="229"/>
      <c r="E94" s="229"/>
      <c r="F94" s="229"/>
      <c r="G94" s="229"/>
      <c r="H94" s="229"/>
      <c r="I94" s="229"/>
      <c r="J94" s="229"/>
      <c r="K94" s="229"/>
      <c r="L94" s="229"/>
      <c r="M94" s="229"/>
      <c r="N94" s="229"/>
      <c r="O94" s="229"/>
      <c r="P94" s="229"/>
      <c r="Q94" s="230"/>
      <c r="R94" s="230"/>
      <c r="S94" s="230"/>
      <c r="T94" s="230"/>
      <c r="U94" s="230"/>
      <c r="V94" s="230"/>
      <c r="W94" s="230"/>
      <c r="X94" s="230"/>
      <c r="Y94" s="230"/>
      <c r="Z94" s="230"/>
      <c r="AA94" s="230"/>
      <c r="AB94" s="230"/>
      <c r="AC94" s="230"/>
      <c r="AD94" s="230"/>
      <c r="AE94" s="230"/>
      <c r="AF94" s="230"/>
      <c r="AG94" s="230"/>
      <c r="AH94" s="230"/>
      <c r="AI94" s="230"/>
      <c r="AJ94" s="230"/>
      <c r="AK94" s="230"/>
      <c r="AL94" s="230"/>
      <c r="AM94" s="230"/>
      <c r="AN94" s="230"/>
      <c r="AO94" s="230"/>
      <c r="AP94" s="230"/>
      <c r="AQ94" s="230"/>
      <c r="AR94" s="230"/>
      <c r="AS94" s="230"/>
      <c r="AT94" s="230"/>
      <c r="AU94" s="230"/>
      <c r="AV94" s="230"/>
      <c r="AW94" s="230"/>
      <c r="AX94" s="230"/>
      <c r="AY94" s="230"/>
      <c r="AZ94" s="231"/>
      <c r="BA94" s="231"/>
      <c r="BB94" s="231"/>
      <c r="BC94" s="231"/>
      <c r="BD94" s="231"/>
      <c r="BE94" s="224"/>
      <c r="BF94" s="224"/>
      <c r="BG94" s="224"/>
      <c r="BH94" s="224"/>
      <c r="BI94" s="224"/>
      <c r="BJ94" s="224"/>
      <c r="BK94" s="224"/>
      <c r="BL94" s="224"/>
      <c r="BM94" s="224"/>
      <c r="BN94" s="224"/>
      <c r="BO94" s="224"/>
      <c r="BP94" s="224"/>
      <c r="BQ94" s="221">
        <v>88</v>
      </c>
      <c r="BR94" s="226"/>
      <c r="BS94" s="866"/>
      <c r="BT94" s="867"/>
      <c r="BU94" s="867"/>
      <c r="BV94" s="867"/>
      <c r="BW94" s="867"/>
      <c r="BX94" s="867"/>
      <c r="BY94" s="867"/>
      <c r="BZ94" s="867"/>
      <c r="CA94" s="867"/>
      <c r="CB94" s="867"/>
      <c r="CC94" s="867"/>
      <c r="CD94" s="867"/>
      <c r="CE94" s="867"/>
      <c r="CF94" s="867"/>
      <c r="CG94" s="872"/>
      <c r="CH94" s="869"/>
      <c r="CI94" s="870"/>
      <c r="CJ94" s="870"/>
      <c r="CK94" s="870"/>
      <c r="CL94" s="871"/>
      <c r="CM94" s="869"/>
      <c r="CN94" s="870"/>
      <c r="CO94" s="870"/>
      <c r="CP94" s="870"/>
      <c r="CQ94" s="871"/>
      <c r="CR94" s="869"/>
      <c r="CS94" s="870"/>
      <c r="CT94" s="870"/>
      <c r="CU94" s="870"/>
      <c r="CV94" s="871"/>
      <c r="CW94" s="869"/>
      <c r="CX94" s="870"/>
      <c r="CY94" s="870"/>
      <c r="CZ94" s="870"/>
      <c r="DA94" s="871"/>
      <c r="DB94" s="869"/>
      <c r="DC94" s="870"/>
      <c r="DD94" s="870"/>
      <c r="DE94" s="870"/>
      <c r="DF94" s="871"/>
      <c r="DG94" s="869"/>
      <c r="DH94" s="870"/>
      <c r="DI94" s="870"/>
      <c r="DJ94" s="870"/>
      <c r="DK94" s="871"/>
      <c r="DL94" s="869"/>
      <c r="DM94" s="870"/>
      <c r="DN94" s="870"/>
      <c r="DO94" s="870"/>
      <c r="DP94" s="871"/>
      <c r="DQ94" s="869"/>
      <c r="DR94" s="870"/>
      <c r="DS94" s="870"/>
      <c r="DT94" s="870"/>
      <c r="DU94" s="871"/>
      <c r="DV94" s="866"/>
      <c r="DW94" s="867"/>
      <c r="DX94" s="867"/>
      <c r="DY94" s="867"/>
      <c r="DZ94" s="868"/>
      <c r="EA94" s="213"/>
    </row>
    <row r="95" spans="1:131" ht="26.25" hidden="1" customHeight="1" x14ac:dyDescent="0.15">
      <c r="A95" s="228"/>
      <c r="B95" s="229"/>
      <c r="C95" s="229"/>
      <c r="D95" s="229"/>
      <c r="E95" s="229"/>
      <c r="F95" s="229"/>
      <c r="G95" s="229"/>
      <c r="H95" s="229"/>
      <c r="I95" s="229"/>
      <c r="J95" s="229"/>
      <c r="K95" s="229"/>
      <c r="L95" s="229"/>
      <c r="M95" s="229"/>
      <c r="N95" s="229"/>
      <c r="O95" s="229"/>
      <c r="P95" s="229"/>
      <c r="Q95" s="230"/>
      <c r="R95" s="230"/>
      <c r="S95" s="230"/>
      <c r="T95" s="230"/>
      <c r="U95" s="230"/>
      <c r="V95" s="230"/>
      <c r="W95" s="230"/>
      <c r="X95" s="230"/>
      <c r="Y95" s="230"/>
      <c r="Z95" s="230"/>
      <c r="AA95" s="230"/>
      <c r="AB95" s="230"/>
      <c r="AC95" s="230"/>
      <c r="AD95" s="230"/>
      <c r="AE95" s="230"/>
      <c r="AF95" s="230"/>
      <c r="AG95" s="230"/>
      <c r="AH95" s="230"/>
      <c r="AI95" s="230"/>
      <c r="AJ95" s="230"/>
      <c r="AK95" s="230"/>
      <c r="AL95" s="230"/>
      <c r="AM95" s="230"/>
      <c r="AN95" s="230"/>
      <c r="AO95" s="230"/>
      <c r="AP95" s="230"/>
      <c r="AQ95" s="230"/>
      <c r="AR95" s="230"/>
      <c r="AS95" s="230"/>
      <c r="AT95" s="230"/>
      <c r="AU95" s="230"/>
      <c r="AV95" s="230"/>
      <c r="AW95" s="230"/>
      <c r="AX95" s="230"/>
      <c r="AY95" s="230"/>
      <c r="AZ95" s="231"/>
      <c r="BA95" s="231"/>
      <c r="BB95" s="231"/>
      <c r="BC95" s="231"/>
      <c r="BD95" s="231"/>
      <c r="BE95" s="224"/>
      <c r="BF95" s="224"/>
      <c r="BG95" s="224"/>
      <c r="BH95" s="224"/>
      <c r="BI95" s="224"/>
      <c r="BJ95" s="224"/>
      <c r="BK95" s="224"/>
      <c r="BL95" s="224"/>
      <c r="BM95" s="224"/>
      <c r="BN95" s="224"/>
      <c r="BO95" s="224"/>
      <c r="BP95" s="224"/>
      <c r="BQ95" s="221">
        <v>89</v>
      </c>
      <c r="BR95" s="226"/>
      <c r="BS95" s="866"/>
      <c r="BT95" s="867"/>
      <c r="BU95" s="867"/>
      <c r="BV95" s="867"/>
      <c r="BW95" s="867"/>
      <c r="BX95" s="867"/>
      <c r="BY95" s="867"/>
      <c r="BZ95" s="867"/>
      <c r="CA95" s="867"/>
      <c r="CB95" s="867"/>
      <c r="CC95" s="867"/>
      <c r="CD95" s="867"/>
      <c r="CE95" s="867"/>
      <c r="CF95" s="867"/>
      <c r="CG95" s="872"/>
      <c r="CH95" s="869"/>
      <c r="CI95" s="870"/>
      <c r="CJ95" s="870"/>
      <c r="CK95" s="870"/>
      <c r="CL95" s="871"/>
      <c r="CM95" s="869"/>
      <c r="CN95" s="870"/>
      <c r="CO95" s="870"/>
      <c r="CP95" s="870"/>
      <c r="CQ95" s="871"/>
      <c r="CR95" s="869"/>
      <c r="CS95" s="870"/>
      <c r="CT95" s="870"/>
      <c r="CU95" s="870"/>
      <c r="CV95" s="871"/>
      <c r="CW95" s="869"/>
      <c r="CX95" s="870"/>
      <c r="CY95" s="870"/>
      <c r="CZ95" s="870"/>
      <c r="DA95" s="871"/>
      <c r="DB95" s="869"/>
      <c r="DC95" s="870"/>
      <c r="DD95" s="870"/>
      <c r="DE95" s="870"/>
      <c r="DF95" s="871"/>
      <c r="DG95" s="869"/>
      <c r="DH95" s="870"/>
      <c r="DI95" s="870"/>
      <c r="DJ95" s="870"/>
      <c r="DK95" s="871"/>
      <c r="DL95" s="869"/>
      <c r="DM95" s="870"/>
      <c r="DN95" s="870"/>
      <c r="DO95" s="870"/>
      <c r="DP95" s="871"/>
      <c r="DQ95" s="869"/>
      <c r="DR95" s="870"/>
      <c r="DS95" s="870"/>
      <c r="DT95" s="870"/>
      <c r="DU95" s="871"/>
      <c r="DV95" s="866"/>
      <c r="DW95" s="867"/>
      <c r="DX95" s="867"/>
      <c r="DY95" s="867"/>
      <c r="DZ95" s="868"/>
      <c r="EA95" s="213"/>
    </row>
    <row r="96" spans="1:131" ht="26.25" hidden="1" customHeight="1" x14ac:dyDescent="0.15">
      <c r="A96" s="228"/>
      <c r="B96" s="229"/>
      <c r="C96" s="229"/>
      <c r="D96" s="229"/>
      <c r="E96" s="229"/>
      <c r="F96" s="229"/>
      <c r="G96" s="229"/>
      <c r="H96" s="229"/>
      <c r="I96" s="229"/>
      <c r="J96" s="229"/>
      <c r="K96" s="229"/>
      <c r="L96" s="229"/>
      <c r="M96" s="229"/>
      <c r="N96" s="229"/>
      <c r="O96" s="229"/>
      <c r="P96" s="229"/>
      <c r="Q96" s="230"/>
      <c r="R96" s="230"/>
      <c r="S96" s="230"/>
      <c r="T96" s="230"/>
      <c r="U96" s="230"/>
      <c r="V96" s="230"/>
      <c r="W96" s="230"/>
      <c r="X96" s="230"/>
      <c r="Y96" s="230"/>
      <c r="Z96" s="230"/>
      <c r="AA96" s="230"/>
      <c r="AB96" s="230"/>
      <c r="AC96" s="230"/>
      <c r="AD96" s="230"/>
      <c r="AE96" s="230"/>
      <c r="AF96" s="230"/>
      <c r="AG96" s="230"/>
      <c r="AH96" s="230"/>
      <c r="AI96" s="230"/>
      <c r="AJ96" s="230"/>
      <c r="AK96" s="230"/>
      <c r="AL96" s="230"/>
      <c r="AM96" s="230"/>
      <c r="AN96" s="230"/>
      <c r="AO96" s="230"/>
      <c r="AP96" s="230"/>
      <c r="AQ96" s="230"/>
      <c r="AR96" s="230"/>
      <c r="AS96" s="230"/>
      <c r="AT96" s="230"/>
      <c r="AU96" s="230"/>
      <c r="AV96" s="230"/>
      <c r="AW96" s="230"/>
      <c r="AX96" s="230"/>
      <c r="AY96" s="230"/>
      <c r="AZ96" s="231"/>
      <c r="BA96" s="231"/>
      <c r="BB96" s="231"/>
      <c r="BC96" s="231"/>
      <c r="BD96" s="231"/>
      <c r="BE96" s="224"/>
      <c r="BF96" s="224"/>
      <c r="BG96" s="224"/>
      <c r="BH96" s="224"/>
      <c r="BI96" s="224"/>
      <c r="BJ96" s="224"/>
      <c r="BK96" s="224"/>
      <c r="BL96" s="224"/>
      <c r="BM96" s="224"/>
      <c r="BN96" s="224"/>
      <c r="BO96" s="224"/>
      <c r="BP96" s="224"/>
      <c r="BQ96" s="221">
        <v>90</v>
      </c>
      <c r="BR96" s="226"/>
      <c r="BS96" s="866"/>
      <c r="BT96" s="867"/>
      <c r="BU96" s="867"/>
      <c r="BV96" s="867"/>
      <c r="BW96" s="867"/>
      <c r="BX96" s="867"/>
      <c r="BY96" s="867"/>
      <c r="BZ96" s="867"/>
      <c r="CA96" s="867"/>
      <c r="CB96" s="867"/>
      <c r="CC96" s="867"/>
      <c r="CD96" s="867"/>
      <c r="CE96" s="867"/>
      <c r="CF96" s="867"/>
      <c r="CG96" s="872"/>
      <c r="CH96" s="869"/>
      <c r="CI96" s="870"/>
      <c r="CJ96" s="870"/>
      <c r="CK96" s="870"/>
      <c r="CL96" s="871"/>
      <c r="CM96" s="869"/>
      <c r="CN96" s="870"/>
      <c r="CO96" s="870"/>
      <c r="CP96" s="870"/>
      <c r="CQ96" s="871"/>
      <c r="CR96" s="869"/>
      <c r="CS96" s="870"/>
      <c r="CT96" s="870"/>
      <c r="CU96" s="870"/>
      <c r="CV96" s="871"/>
      <c r="CW96" s="869"/>
      <c r="CX96" s="870"/>
      <c r="CY96" s="870"/>
      <c r="CZ96" s="870"/>
      <c r="DA96" s="871"/>
      <c r="DB96" s="869"/>
      <c r="DC96" s="870"/>
      <c r="DD96" s="870"/>
      <c r="DE96" s="870"/>
      <c r="DF96" s="871"/>
      <c r="DG96" s="869"/>
      <c r="DH96" s="870"/>
      <c r="DI96" s="870"/>
      <c r="DJ96" s="870"/>
      <c r="DK96" s="871"/>
      <c r="DL96" s="869"/>
      <c r="DM96" s="870"/>
      <c r="DN96" s="870"/>
      <c r="DO96" s="870"/>
      <c r="DP96" s="871"/>
      <c r="DQ96" s="869"/>
      <c r="DR96" s="870"/>
      <c r="DS96" s="870"/>
      <c r="DT96" s="870"/>
      <c r="DU96" s="871"/>
      <c r="DV96" s="866"/>
      <c r="DW96" s="867"/>
      <c r="DX96" s="867"/>
      <c r="DY96" s="867"/>
      <c r="DZ96" s="868"/>
      <c r="EA96" s="213"/>
    </row>
    <row r="97" spans="1:131" ht="26.25" hidden="1" customHeight="1" x14ac:dyDescent="0.15">
      <c r="A97" s="228"/>
      <c r="B97" s="229"/>
      <c r="C97" s="229"/>
      <c r="D97" s="229"/>
      <c r="E97" s="229"/>
      <c r="F97" s="229"/>
      <c r="G97" s="229"/>
      <c r="H97" s="229"/>
      <c r="I97" s="229"/>
      <c r="J97" s="229"/>
      <c r="K97" s="229"/>
      <c r="L97" s="229"/>
      <c r="M97" s="229"/>
      <c r="N97" s="229"/>
      <c r="O97" s="229"/>
      <c r="P97" s="229"/>
      <c r="Q97" s="230"/>
      <c r="R97" s="230"/>
      <c r="S97" s="230"/>
      <c r="T97" s="230"/>
      <c r="U97" s="230"/>
      <c r="V97" s="230"/>
      <c r="W97" s="230"/>
      <c r="X97" s="230"/>
      <c r="Y97" s="230"/>
      <c r="Z97" s="230"/>
      <c r="AA97" s="230"/>
      <c r="AB97" s="230"/>
      <c r="AC97" s="230"/>
      <c r="AD97" s="230"/>
      <c r="AE97" s="230"/>
      <c r="AF97" s="230"/>
      <c r="AG97" s="230"/>
      <c r="AH97" s="230"/>
      <c r="AI97" s="230"/>
      <c r="AJ97" s="230"/>
      <c r="AK97" s="230"/>
      <c r="AL97" s="230"/>
      <c r="AM97" s="230"/>
      <c r="AN97" s="230"/>
      <c r="AO97" s="230"/>
      <c r="AP97" s="230"/>
      <c r="AQ97" s="230"/>
      <c r="AR97" s="230"/>
      <c r="AS97" s="230"/>
      <c r="AT97" s="230"/>
      <c r="AU97" s="230"/>
      <c r="AV97" s="230"/>
      <c r="AW97" s="230"/>
      <c r="AX97" s="230"/>
      <c r="AY97" s="230"/>
      <c r="AZ97" s="231"/>
      <c r="BA97" s="231"/>
      <c r="BB97" s="231"/>
      <c r="BC97" s="231"/>
      <c r="BD97" s="231"/>
      <c r="BE97" s="224"/>
      <c r="BF97" s="224"/>
      <c r="BG97" s="224"/>
      <c r="BH97" s="224"/>
      <c r="BI97" s="224"/>
      <c r="BJ97" s="224"/>
      <c r="BK97" s="224"/>
      <c r="BL97" s="224"/>
      <c r="BM97" s="224"/>
      <c r="BN97" s="224"/>
      <c r="BO97" s="224"/>
      <c r="BP97" s="224"/>
      <c r="BQ97" s="221">
        <v>91</v>
      </c>
      <c r="BR97" s="226"/>
      <c r="BS97" s="866"/>
      <c r="BT97" s="867"/>
      <c r="BU97" s="867"/>
      <c r="BV97" s="867"/>
      <c r="BW97" s="867"/>
      <c r="BX97" s="867"/>
      <c r="BY97" s="867"/>
      <c r="BZ97" s="867"/>
      <c r="CA97" s="867"/>
      <c r="CB97" s="867"/>
      <c r="CC97" s="867"/>
      <c r="CD97" s="867"/>
      <c r="CE97" s="867"/>
      <c r="CF97" s="867"/>
      <c r="CG97" s="872"/>
      <c r="CH97" s="869"/>
      <c r="CI97" s="870"/>
      <c r="CJ97" s="870"/>
      <c r="CK97" s="870"/>
      <c r="CL97" s="871"/>
      <c r="CM97" s="869"/>
      <c r="CN97" s="870"/>
      <c r="CO97" s="870"/>
      <c r="CP97" s="870"/>
      <c r="CQ97" s="871"/>
      <c r="CR97" s="869"/>
      <c r="CS97" s="870"/>
      <c r="CT97" s="870"/>
      <c r="CU97" s="870"/>
      <c r="CV97" s="871"/>
      <c r="CW97" s="869"/>
      <c r="CX97" s="870"/>
      <c r="CY97" s="870"/>
      <c r="CZ97" s="870"/>
      <c r="DA97" s="871"/>
      <c r="DB97" s="869"/>
      <c r="DC97" s="870"/>
      <c r="DD97" s="870"/>
      <c r="DE97" s="870"/>
      <c r="DF97" s="871"/>
      <c r="DG97" s="869"/>
      <c r="DH97" s="870"/>
      <c r="DI97" s="870"/>
      <c r="DJ97" s="870"/>
      <c r="DK97" s="871"/>
      <c r="DL97" s="869"/>
      <c r="DM97" s="870"/>
      <c r="DN97" s="870"/>
      <c r="DO97" s="870"/>
      <c r="DP97" s="871"/>
      <c r="DQ97" s="869"/>
      <c r="DR97" s="870"/>
      <c r="DS97" s="870"/>
      <c r="DT97" s="870"/>
      <c r="DU97" s="871"/>
      <c r="DV97" s="866"/>
      <c r="DW97" s="867"/>
      <c r="DX97" s="867"/>
      <c r="DY97" s="867"/>
      <c r="DZ97" s="868"/>
      <c r="EA97" s="213"/>
    </row>
    <row r="98" spans="1:131" ht="26.25" hidden="1" customHeight="1" x14ac:dyDescent="0.15">
      <c r="A98" s="228"/>
      <c r="B98" s="229"/>
      <c r="C98" s="229"/>
      <c r="D98" s="229"/>
      <c r="E98" s="229"/>
      <c r="F98" s="229"/>
      <c r="G98" s="229"/>
      <c r="H98" s="229"/>
      <c r="I98" s="229"/>
      <c r="J98" s="229"/>
      <c r="K98" s="229"/>
      <c r="L98" s="229"/>
      <c r="M98" s="229"/>
      <c r="N98" s="229"/>
      <c r="O98" s="229"/>
      <c r="P98" s="229"/>
      <c r="Q98" s="230"/>
      <c r="R98" s="230"/>
      <c r="S98" s="230"/>
      <c r="T98" s="230"/>
      <c r="U98" s="230"/>
      <c r="V98" s="230"/>
      <c r="W98" s="230"/>
      <c r="X98" s="230"/>
      <c r="Y98" s="230"/>
      <c r="Z98" s="230"/>
      <c r="AA98" s="230"/>
      <c r="AB98" s="230"/>
      <c r="AC98" s="230"/>
      <c r="AD98" s="230"/>
      <c r="AE98" s="230"/>
      <c r="AF98" s="230"/>
      <c r="AG98" s="230"/>
      <c r="AH98" s="230"/>
      <c r="AI98" s="230"/>
      <c r="AJ98" s="230"/>
      <c r="AK98" s="230"/>
      <c r="AL98" s="230"/>
      <c r="AM98" s="230"/>
      <c r="AN98" s="230"/>
      <c r="AO98" s="230"/>
      <c r="AP98" s="230"/>
      <c r="AQ98" s="230"/>
      <c r="AR98" s="230"/>
      <c r="AS98" s="230"/>
      <c r="AT98" s="230"/>
      <c r="AU98" s="230"/>
      <c r="AV98" s="230"/>
      <c r="AW98" s="230"/>
      <c r="AX98" s="230"/>
      <c r="AY98" s="230"/>
      <c r="AZ98" s="231"/>
      <c r="BA98" s="231"/>
      <c r="BB98" s="231"/>
      <c r="BC98" s="231"/>
      <c r="BD98" s="231"/>
      <c r="BE98" s="224"/>
      <c r="BF98" s="224"/>
      <c r="BG98" s="224"/>
      <c r="BH98" s="224"/>
      <c r="BI98" s="224"/>
      <c r="BJ98" s="224"/>
      <c r="BK98" s="224"/>
      <c r="BL98" s="224"/>
      <c r="BM98" s="224"/>
      <c r="BN98" s="224"/>
      <c r="BO98" s="224"/>
      <c r="BP98" s="224"/>
      <c r="BQ98" s="221">
        <v>92</v>
      </c>
      <c r="BR98" s="226"/>
      <c r="BS98" s="866"/>
      <c r="BT98" s="867"/>
      <c r="BU98" s="867"/>
      <c r="BV98" s="867"/>
      <c r="BW98" s="867"/>
      <c r="BX98" s="867"/>
      <c r="BY98" s="867"/>
      <c r="BZ98" s="867"/>
      <c r="CA98" s="867"/>
      <c r="CB98" s="867"/>
      <c r="CC98" s="867"/>
      <c r="CD98" s="867"/>
      <c r="CE98" s="867"/>
      <c r="CF98" s="867"/>
      <c r="CG98" s="872"/>
      <c r="CH98" s="869"/>
      <c r="CI98" s="870"/>
      <c r="CJ98" s="870"/>
      <c r="CK98" s="870"/>
      <c r="CL98" s="871"/>
      <c r="CM98" s="869"/>
      <c r="CN98" s="870"/>
      <c r="CO98" s="870"/>
      <c r="CP98" s="870"/>
      <c r="CQ98" s="871"/>
      <c r="CR98" s="869"/>
      <c r="CS98" s="870"/>
      <c r="CT98" s="870"/>
      <c r="CU98" s="870"/>
      <c r="CV98" s="871"/>
      <c r="CW98" s="869"/>
      <c r="CX98" s="870"/>
      <c r="CY98" s="870"/>
      <c r="CZ98" s="870"/>
      <c r="DA98" s="871"/>
      <c r="DB98" s="869"/>
      <c r="DC98" s="870"/>
      <c r="DD98" s="870"/>
      <c r="DE98" s="870"/>
      <c r="DF98" s="871"/>
      <c r="DG98" s="869"/>
      <c r="DH98" s="870"/>
      <c r="DI98" s="870"/>
      <c r="DJ98" s="870"/>
      <c r="DK98" s="871"/>
      <c r="DL98" s="869"/>
      <c r="DM98" s="870"/>
      <c r="DN98" s="870"/>
      <c r="DO98" s="870"/>
      <c r="DP98" s="871"/>
      <c r="DQ98" s="869"/>
      <c r="DR98" s="870"/>
      <c r="DS98" s="870"/>
      <c r="DT98" s="870"/>
      <c r="DU98" s="871"/>
      <c r="DV98" s="866"/>
      <c r="DW98" s="867"/>
      <c r="DX98" s="867"/>
      <c r="DY98" s="867"/>
      <c r="DZ98" s="868"/>
      <c r="EA98" s="213"/>
    </row>
    <row r="99" spans="1:131" ht="26.25" hidden="1" customHeight="1" x14ac:dyDescent="0.15">
      <c r="A99" s="228"/>
      <c r="B99" s="229"/>
      <c r="C99" s="229"/>
      <c r="D99" s="229"/>
      <c r="E99" s="229"/>
      <c r="F99" s="229"/>
      <c r="G99" s="229"/>
      <c r="H99" s="229"/>
      <c r="I99" s="229"/>
      <c r="J99" s="229"/>
      <c r="K99" s="229"/>
      <c r="L99" s="229"/>
      <c r="M99" s="229"/>
      <c r="N99" s="229"/>
      <c r="O99" s="229"/>
      <c r="P99" s="229"/>
      <c r="Q99" s="230"/>
      <c r="R99" s="230"/>
      <c r="S99" s="230"/>
      <c r="T99" s="230"/>
      <c r="U99" s="230"/>
      <c r="V99" s="230"/>
      <c r="W99" s="230"/>
      <c r="X99" s="230"/>
      <c r="Y99" s="230"/>
      <c r="Z99" s="230"/>
      <c r="AA99" s="230"/>
      <c r="AB99" s="230"/>
      <c r="AC99" s="230"/>
      <c r="AD99" s="230"/>
      <c r="AE99" s="230"/>
      <c r="AF99" s="230"/>
      <c r="AG99" s="230"/>
      <c r="AH99" s="230"/>
      <c r="AI99" s="230"/>
      <c r="AJ99" s="230"/>
      <c r="AK99" s="230"/>
      <c r="AL99" s="230"/>
      <c r="AM99" s="230"/>
      <c r="AN99" s="230"/>
      <c r="AO99" s="230"/>
      <c r="AP99" s="230"/>
      <c r="AQ99" s="230"/>
      <c r="AR99" s="230"/>
      <c r="AS99" s="230"/>
      <c r="AT99" s="230"/>
      <c r="AU99" s="230"/>
      <c r="AV99" s="230"/>
      <c r="AW99" s="230"/>
      <c r="AX99" s="230"/>
      <c r="AY99" s="230"/>
      <c r="AZ99" s="231"/>
      <c r="BA99" s="231"/>
      <c r="BB99" s="231"/>
      <c r="BC99" s="231"/>
      <c r="BD99" s="231"/>
      <c r="BE99" s="224"/>
      <c r="BF99" s="224"/>
      <c r="BG99" s="224"/>
      <c r="BH99" s="224"/>
      <c r="BI99" s="224"/>
      <c r="BJ99" s="224"/>
      <c r="BK99" s="224"/>
      <c r="BL99" s="224"/>
      <c r="BM99" s="224"/>
      <c r="BN99" s="224"/>
      <c r="BO99" s="224"/>
      <c r="BP99" s="224"/>
      <c r="BQ99" s="221">
        <v>93</v>
      </c>
      <c r="BR99" s="226"/>
      <c r="BS99" s="866"/>
      <c r="BT99" s="867"/>
      <c r="BU99" s="867"/>
      <c r="BV99" s="867"/>
      <c r="BW99" s="867"/>
      <c r="BX99" s="867"/>
      <c r="BY99" s="867"/>
      <c r="BZ99" s="867"/>
      <c r="CA99" s="867"/>
      <c r="CB99" s="867"/>
      <c r="CC99" s="867"/>
      <c r="CD99" s="867"/>
      <c r="CE99" s="867"/>
      <c r="CF99" s="867"/>
      <c r="CG99" s="872"/>
      <c r="CH99" s="869"/>
      <c r="CI99" s="870"/>
      <c r="CJ99" s="870"/>
      <c r="CK99" s="870"/>
      <c r="CL99" s="871"/>
      <c r="CM99" s="869"/>
      <c r="CN99" s="870"/>
      <c r="CO99" s="870"/>
      <c r="CP99" s="870"/>
      <c r="CQ99" s="871"/>
      <c r="CR99" s="869"/>
      <c r="CS99" s="870"/>
      <c r="CT99" s="870"/>
      <c r="CU99" s="870"/>
      <c r="CV99" s="871"/>
      <c r="CW99" s="869"/>
      <c r="CX99" s="870"/>
      <c r="CY99" s="870"/>
      <c r="CZ99" s="870"/>
      <c r="DA99" s="871"/>
      <c r="DB99" s="869"/>
      <c r="DC99" s="870"/>
      <c r="DD99" s="870"/>
      <c r="DE99" s="870"/>
      <c r="DF99" s="871"/>
      <c r="DG99" s="869"/>
      <c r="DH99" s="870"/>
      <c r="DI99" s="870"/>
      <c r="DJ99" s="870"/>
      <c r="DK99" s="871"/>
      <c r="DL99" s="869"/>
      <c r="DM99" s="870"/>
      <c r="DN99" s="870"/>
      <c r="DO99" s="870"/>
      <c r="DP99" s="871"/>
      <c r="DQ99" s="869"/>
      <c r="DR99" s="870"/>
      <c r="DS99" s="870"/>
      <c r="DT99" s="870"/>
      <c r="DU99" s="871"/>
      <c r="DV99" s="866"/>
      <c r="DW99" s="867"/>
      <c r="DX99" s="867"/>
      <c r="DY99" s="867"/>
      <c r="DZ99" s="868"/>
      <c r="EA99" s="213"/>
    </row>
    <row r="100" spans="1:131" ht="26.25" hidden="1" customHeight="1" x14ac:dyDescent="0.15">
      <c r="A100" s="228"/>
      <c r="B100" s="229"/>
      <c r="C100" s="229"/>
      <c r="D100" s="229"/>
      <c r="E100" s="229"/>
      <c r="F100" s="229"/>
      <c r="G100" s="229"/>
      <c r="H100" s="229"/>
      <c r="I100" s="229"/>
      <c r="J100" s="229"/>
      <c r="K100" s="229"/>
      <c r="L100" s="229"/>
      <c r="M100" s="229"/>
      <c r="N100" s="229"/>
      <c r="O100" s="229"/>
      <c r="P100" s="229"/>
      <c r="Q100" s="230"/>
      <c r="R100" s="230"/>
      <c r="S100" s="230"/>
      <c r="T100" s="230"/>
      <c r="U100" s="230"/>
      <c r="V100" s="230"/>
      <c r="W100" s="230"/>
      <c r="X100" s="230"/>
      <c r="Y100" s="230"/>
      <c r="Z100" s="230"/>
      <c r="AA100" s="230"/>
      <c r="AB100" s="230"/>
      <c r="AC100" s="230"/>
      <c r="AD100" s="230"/>
      <c r="AE100" s="230"/>
      <c r="AF100" s="230"/>
      <c r="AG100" s="230"/>
      <c r="AH100" s="230"/>
      <c r="AI100" s="230"/>
      <c r="AJ100" s="230"/>
      <c r="AK100" s="230"/>
      <c r="AL100" s="230"/>
      <c r="AM100" s="230"/>
      <c r="AN100" s="230"/>
      <c r="AO100" s="230"/>
      <c r="AP100" s="230"/>
      <c r="AQ100" s="230"/>
      <c r="AR100" s="230"/>
      <c r="AS100" s="230"/>
      <c r="AT100" s="230"/>
      <c r="AU100" s="230"/>
      <c r="AV100" s="230"/>
      <c r="AW100" s="230"/>
      <c r="AX100" s="230"/>
      <c r="AY100" s="230"/>
      <c r="AZ100" s="231"/>
      <c r="BA100" s="231"/>
      <c r="BB100" s="231"/>
      <c r="BC100" s="231"/>
      <c r="BD100" s="231"/>
      <c r="BE100" s="224"/>
      <c r="BF100" s="224"/>
      <c r="BG100" s="224"/>
      <c r="BH100" s="224"/>
      <c r="BI100" s="224"/>
      <c r="BJ100" s="224"/>
      <c r="BK100" s="224"/>
      <c r="BL100" s="224"/>
      <c r="BM100" s="224"/>
      <c r="BN100" s="224"/>
      <c r="BO100" s="224"/>
      <c r="BP100" s="224"/>
      <c r="BQ100" s="221">
        <v>94</v>
      </c>
      <c r="BR100" s="226"/>
      <c r="BS100" s="866"/>
      <c r="BT100" s="867"/>
      <c r="BU100" s="867"/>
      <c r="BV100" s="867"/>
      <c r="BW100" s="867"/>
      <c r="BX100" s="867"/>
      <c r="BY100" s="867"/>
      <c r="BZ100" s="867"/>
      <c r="CA100" s="867"/>
      <c r="CB100" s="867"/>
      <c r="CC100" s="867"/>
      <c r="CD100" s="867"/>
      <c r="CE100" s="867"/>
      <c r="CF100" s="867"/>
      <c r="CG100" s="872"/>
      <c r="CH100" s="869"/>
      <c r="CI100" s="870"/>
      <c r="CJ100" s="870"/>
      <c r="CK100" s="870"/>
      <c r="CL100" s="871"/>
      <c r="CM100" s="869"/>
      <c r="CN100" s="870"/>
      <c r="CO100" s="870"/>
      <c r="CP100" s="870"/>
      <c r="CQ100" s="871"/>
      <c r="CR100" s="869"/>
      <c r="CS100" s="870"/>
      <c r="CT100" s="870"/>
      <c r="CU100" s="870"/>
      <c r="CV100" s="871"/>
      <c r="CW100" s="869"/>
      <c r="CX100" s="870"/>
      <c r="CY100" s="870"/>
      <c r="CZ100" s="870"/>
      <c r="DA100" s="871"/>
      <c r="DB100" s="869"/>
      <c r="DC100" s="870"/>
      <c r="DD100" s="870"/>
      <c r="DE100" s="870"/>
      <c r="DF100" s="871"/>
      <c r="DG100" s="869"/>
      <c r="DH100" s="870"/>
      <c r="DI100" s="870"/>
      <c r="DJ100" s="870"/>
      <c r="DK100" s="871"/>
      <c r="DL100" s="869"/>
      <c r="DM100" s="870"/>
      <c r="DN100" s="870"/>
      <c r="DO100" s="870"/>
      <c r="DP100" s="871"/>
      <c r="DQ100" s="869"/>
      <c r="DR100" s="870"/>
      <c r="DS100" s="870"/>
      <c r="DT100" s="870"/>
      <c r="DU100" s="871"/>
      <c r="DV100" s="866"/>
      <c r="DW100" s="867"/>
      <c r="DX100" s="867"/>
      <c r="DY100" s="867"/>
      <c r="DZ100" s="868"/>
      <c r="EA100" s="213"/>
    </row>
    <row r="101" spans="1:131" ht="26.25" hidden="1" customHeight="1" x14ac:dyDescent="0.15">
      <c r="A101" s="228"/>
      <c r="B101" s="229"/>
      <c r="C101" s="229"/>
      <c r="D101" s="229"/>
      <c r="E101" s="229"/>
      <c r="F101" s="229"/>
      <c r="G101" s="229"/>
      <c r="H101" s="229"/>
      <c r="I101" s="229"/>
      <c r="J101" s="229"/>
      <c r="K101" s="229"/>
      <c r="L101" s="229"/>
      <c r="M101" s="229"/>
      <c r="N101" s="229"/>
      <c r="O101" s="229"/>
      <c r="P101" s="229"/>
      <c r="Q101" s="230"/>
      <c r="R101" s="230"/>
      <c r="S101" s="230"/>
      <c r="T101" s="230"/>
      <c r="U101" s="230"/>
      <c r="V101" s="230"/>
      <c r="W101" s="230"/>
      <c r="X101" s="230"/>
      <c r="Y101" s="230"/>
      <c r="Z101" s="230"/>
      <c r="AA101" s="230"/>
      <c r="AB101" s="230"/>
      <c r="AC101" s="230"/>
      <c r="AD101" s="230"/>
      <c r="AE101" s="230"/>
      <c r="AF101" s="230"/>
      <c r="AG101" s="230"/>
      <c r="AH101" s="230"/>
      <c r="AI101" s="230"/>
      <c r="AJ101" s="230"/>
      <c r="AK101" s="230"/>
      <c r="AL101" s="230"/>
      <c r="AM101" s="230"/>
      <c r="AN101" s="230"/>
      <c r="AO101" s="230"/>
      <c r="AP101" s="230"/>
      <c r="AQ101" s="230"/>
      <c r="AR101" s="230"/>
      <c r="AS101" s="230"/>
      <c r="AT101" s="230"/>
      <c r="AU101" s="230"/>
      <c r="AV101" s="230"/>
      <c r="AW101" s="230"/>
      <c r="AX101" s="230"/>
      <c r="AY101" s="230"/>
      <c r="AZ101" s="231"/>
      <c r="BA101" s="231"/>
      <c r="BB101" s="231"/>
      <c r="BC101" s="231"/>
      <c r="BD101" s="231"/>
      <c r="BE101" s="224"/>
      <c r="BF101" s="224"/>
      <c r="BG101" s="224"/>
      <c r="BH101" s="224"/>
      <c r="BI101" s="224"/>
      <c r="BJ101" s="224"/>
      <c r="BK101" s="224"/>
      <c r="BL101" s="224"/>
      <c r="BM101" s="224"/>
      <c r="BN101" s="224"/>
      <c r="BO101" s="224"/>
      <c r="BP101" s="224"/>
      <c r="BQ101" s="221">
        <v>95</v>
      </c>
      <c r="BR101" s="226"/>
      <c r="BS101" s="866"/>
      <c r="BT101" s="867"/>
      <c r="BU101" s="867"/>
      <c r="BV101" s="867"/>
      <c r="BW101" s="867"/>
      <c r="BX101" s="867"/>
      <c r="BY101" s="867"/>
      <c r="BZ101" s="867"/>
      <c r="CA101" s="867"/>
      <c r="CB101" s="867"/>
      <c r="CC101" s="867"/>
      <c r="CD101" s="867"/>
      <c r="CE101" s="867"/>
      <c r="CF101" s="867"/>
      <c r="CG101" s="872"/>
      <c r="CH101" s="869"/>
      <c r="CI101" s="870"/>
      <c r="CJ101" s="870"/>
      <c r="CK101" s="870"/>
      <c r="CL101" s="871"/>
      <c r="CM101" s="869"/>
      <c r="CN101" s="870"/>
      <c r="CO101" s="870"/>
      <c r="CP101" s="870"/>
      <c r="CQ101" s="871"/>
      <c r="CR101" s="869"/>
      <c r="CS101" s="870"/>
      <c r="CT101" s="870"/>
      <c r="CU101" s="870"/>
      <c r="CV101" s="871"/>
      <c r="CW101" s="869"/>
      <c r="CX101" s="870"/>
      <c r="CY101" s="870"/>
      <c r="CZ101" s="870"/>
      <c r="DA101" s="871"/>
      <c r="DB101" s="869"/>
      <c r="DC101" s="870"/>
      <c r="DD101" s="870"/>
      <c r="DE101" s="870"/>
      <c r="DF101" s="871"/>
      <c r="DG101" s="869"/>
      <c r="DH101" s="870"/>
      <c r="DI101" s="870"/>
      <c r="DJ101" s="870"/>
      <c r="DK101" s="871"/>
      <c r="DL101" s="869"/>
      <c r="DM101" s="870"/>
      <c r="DN101" s="870"/>
      <c r="DO101" s="870"/>
      <c r="DP101" s="871"/>
      <c r="DQ101" s="869"/>
      <c r="DR101" s="870"/>
      <c r="DS101" s="870"/>
      <c r="DT101" s="870"/>
      <c r="DU101" s="871"/>
      <c r="DV101" s="866"/>
      <c r="DW101" s="867"/>
      <c r="DX101" s="867"/>
      <c r="DY101" s="867"/>
      <c r="DZ101" s="868"/>
      <c r="EA101" s="213"/>
    </row>
    <row r="102" spans="1:131" ht="26.25" customHeight="1" thickBot="1" x14ac:dyDescent="0.2">
      <c r="A102" s="228"/>
      <c r="B102" s="229"/>
      <c r="C102" s="229"/>
      <c r="D102" s="229"/>
      <c r="E102" s="229"/>
      <c r="F102" s="229"/>
      <c r="G102" s="229"/>
      <c r="H102" s="229"/>
      <c r="I102" s="229"/>
      <c r="J102" s="229"/>
      <c r="K102" s="229"/>
      <c r="L102" s="229"/>
      <c r="M102" s="229"/>
      <c r="N102" s="229"/>
      <c r="O102" s="229"/>
      <c r="P102" s="229"/>
      <c r="Q102" s="230"/>
      <c r="R102" s="230"/>
      <c r="S102" s="230"/>
      <c r="T102" s="230"/>
      <c r="U102" s="230"/>
      <c r="V102" s="230"/>
      <c r="W102" s="230"/>
      <c r="X102" s="230"/>
      <c r="Y102" s="230"/>
      <c r="Z102" s="230"/>
      <c r="AA102" s="230"/>
      <c r="AB102" s="230"/>
      <c r="AC102" s="230"/>
      <c r="AD102" s="230"/>
      <c r="AE102" s="230"/>
      <c r="AF102" s="230"/>
      <c r="AG102" s="230"/>
      <c r="AH102" s="230"/>
      <c r="AI102" s="230"/>
      <c r="AJ102" s="230"/>
      <c r="AK102" s="230"/>
      <c r="AL102" s="230"/>
      <c r="AM102" s="230"/>
      <c r="AN102" s="230"/>
      <c r="AO102" s="230"/>
      <c r="AP102" s="230"/>
      <c r="AQ102" s="230"/>
      <c r="AR102" s="230"/>
      <c r="AS102" s="230"/>
      <c r="AT102" s="230"/>
      <c r="AU102" s="230"/>
      <c r="AV102" s="230"/>
      <c r="AW102" s="230"/>
      <c r="AX102" s="230"/>
      <c r="AY102" s="230"/>
      <c r="AZ102" s="231"/>
      <c r="BA102" s="231"/>
      <c r="BB102" s="231"/>
      <c r="BC102" s="231"/>
      <c r="BD102" s="231"/>
      <c r="BE102" s="224"/>
      <c r="BF102" s="224"/>
      <c r="BG102" s="224"/>
      <c r="BH102" s="224"/>
      <c r="BI102" s="224"/>
      <c r="BJ102" s="224"/>
      <c r="BK102" s="224"/>
      <c r="BL102" s="224"/>
      <c r="BM102" s="224"/>
      <c r="BN102" s="224"/>
      <c r="BO102" s="224"/>
      <c r="BP102" s="224"/>
      <c r="BQ102" s="223" t="s">
        <v>399</v>
      </c>
      <c r="BR102" s="796" t="s">
        <v>430</v>
      </c>
      <c r="BS102" s="797"/>
      <c r="BT102" s="797"/>
      <c r="BU102" s="797"/>
      <c r="BV102" s="797"/>
      <c r="BW102" s="797"/>
      <c r="BX102" s="797"/>
      <c r="BY102" s="797"/>
      <c r="BZ102" s="797"/>
      <c r="CA102" s="797"/>
      <c r="CB102" s="797"/>
      <c r="CC102" s="797"/>
      <c r="CD102" s="797"/>
      <c r="CE102" s="797"/>
      <c r="CF102" s="797"/>
      <c r="CG102" s="798"/>
      <c r="CH102" s="894"/>
      <c r="CI102" s="895"/>
      <c r="CJ102" s="895"/>
      <c r="CK102" s="895"/>
      <c r="CL102" s="896"/>
      <c r="CM102" s="894"/>
      <c r="CN102" s="895"/>
      <c r="CO102" s="895"/>
      <c r="CP102" s="895"/>
      <c r="CQ102" s="896"/>
      <c r="CR102" s="897"/>
      <c r="CS102" s="859"/>
      <c r="CT102" s="859"/>
      <c r="CU102" s="859"/>
      <c r="CV102" s="898"/>
      <c r="CW102" s="897"/>
      <c r="CX102" s="859"/>
      <c r="CY102" s="859"/>
      <c r="CZ102" s="859"/>
      <c r="DA102" s="898"/>
      <c r="DB102" s="897"/>
      <c r="DC102" s="859"/>
      <c r="DD102" s="859"/>
      <c r="DE102" s="859"/>
      <c r="DF102" s="898"/>
      <c r="DG102" s="897"/>
      <c r="DH102" s="859"/>
      <c r="DI102" s="859"/>
      <c r="DJ102" s="859"/>
      <c r="DK102" s="898"/>
      <c r="DL102" s="897"/>
      <c r="DM102" s="859"/>
      <c r="DN102" s="859"/>
      <c r="DO102" s="859"/>
      <c r="DP102" s="898"/>
      <c r="DQ102" s="897"/>
      <c r="DR102" s="859"/>
      <c r="DS102" s="859"/>
      <c r="DT102" s="859"/>
      <c r="DU102" s="898"/>
      <c r="DV102" s="796"/>
      <c r="DW102" s="797"/>
      <c r="DX102" s="797"/>
      <c r="DY102" s="797"/>
      <c r="DZ102" s="921"/>
      <c r="EA102" s="213"/>
    </row>
    <row r="103" spans="1:131" ht="26.25" customHeight="1" x14ac:dyDescent="0.15">
      <c r="A103" s="228"/>
      <c r="B103" s="229"/>
      <c r="C103" s="229"/>
      <c r="D103" s="229"/>
      <c r="E103" s="229"/>
      <c r="F103" s="229"/>
      <c r="G103" s="229"/>
      <c r="H103" s="229"/>
      <c r="I103" s="229"/>
      <c r="J103" s="229"/>
      <c r="K103" s="229"/>
      <c r="L103" s="229"/>
      <c r="M103" s="229"/>
      <c r="N103" s="229"/>
      <c r="O103" s="229"/>
      <c r="P103" s="229"/>
      <c r="Q103" s="230"/>
      <c r="R103" s="230"/>
      <c r="S103" s="230"/>
      <c r="T103" s="230"/>
      <c r="U103" s="230"/>
      <c r="V103" s="230"/>
      <c r="W103" s="230"/>
      <c r="X103" s="230"/>
      <c r="Y103" s="230"/>
      <c r="Z103" s="230"/>
      <c r="AA103" s="230"/>
      <c r="AB103" s="230"/>
      <c r="AC103" s="230"/>
      <c r="AD103" s="230"/>
      <c r="AE103" s="230"/>
      <c r="AF103" s="230"/>
      <c r="AG103" s="230"/>
      <c r="AH103" s="230"/>
      <c r="AI103" s="230"/>
      <c r="AJ103" s="230"/>
      <c r="AK103" s="230"/>
      <c r="AL103" s="230"/>
      <c r="AM103" s="230"/>
      <c r="AN103" s="230"/>
      <c r="AO103" s="230"/>
      <c r="AP103" s="230"/>
      <c r="AQ103" s="230"/>
      <c r="AR103" s="230"/>
      <c r="AS103" s="230"/>
      <c r="AT103" s="230"/>
      <c r="AU103" s="230"/>
      <c r="AV103" s="230"/>
      <c r="AW103" s="230"/>
      <c r="AX103" s="230"/>
      <c r="AY103" s="230"/>
      <c r="AZ103" s="231"/>
      <c r="BA103" s="231"/>
      <c r="BB103" s="231"/>
      <c r="BC103" s="231"/>
      <c r="BD103" s="231"/>
      <c r="BE103" s="224"/>
      <c r="BF103" s="224"/>
      <c r="BG103" s="224"/>
      <c r="BH103" s="224"/>
      <c r="BI103" s="224"/>
      <c r="BJ103" s="224"/>
      <c r="BK103" s="224"/>
      <c r="BL103" s="224"/>
      <c r="BM103" s="224"/>
      <c r="BN103" s="224"/>
      <c r="BO103" s="224"/>
      <c r="BP103" s="224"/>
      <c r="BQ103" s="922" t="s">
        <v>431</v>
      </c>
      <c r="BR103" s="922"/>
      <c r="BS103" s="922"/>
      <c r="BT103" s="922"/>
      <c r="BU103" s="922"/>
      <c r="BV103" s="922"/>
      <c r="BW103" s="922"/>
      <c r="BX103" s="922"/>
      <c r="BY103" s="922"/>
      <c r="BZ103" s="922"/>
      <c r="CA103" s="922"/>
      <c r="CB103" s="922"/>
      <c r="CC103" s="922"/>
      <c r="CD103" s="922"/>
      <c r="CE103" s="922"/>
      <c r="CF103" s="922"/>
      <c r="CG103" s="922"/>
      <c r="CH103" s="922"/>
      <c r="CI103" s="922"/>
      <c r="CJ103" s="922"/>
      <c r="CK103" s="922"/>
      <c r="CL103" s="922"/>
      <c r="CM103" s="922"/>
      <c r="CN103" s="922"/>
      <c r="CO103" s="922"/>
      <c r="CP103" s="922"/>
      <c r="CQ103" s="922"/>
      <c r="CR103" s="922"/>
      <c r="CS103" s="922"/>
      <c r="CT103" s="922"/>
      <c r="CU103" s="922"/>
      <c r="CV103" s="922"/>
      <c r="CW103" s="922"/>
      <c r="CX103" s="922"/>
      <c r="CY103" s="922"/>
      <c r="CZ103" s="922"/>
      <c r="DA103" s="922"/>
      <c r="DB103" s="922"/>
      <c r="DC103" s="922"/>
      <c r="DD103" s="922"/>
      <c r="DE103" s="922"/>
      <c r="DF103" s="922"/>
      <c r="DG103" s="922"/>
      <c r="DH103" s="922"/>
      <c r="DI103" s="922"/>
      <c r="DJ103" s="922"/>
      <c r="DK103" s="922"/>
      <c r="DL103" s="922"/>
      <c r="DM103" s="922"/>
      <c r="DN103" s="922"/>
      <c r="DO103" s="922"/>
      <c r="DP103" s="922"/>
      <c r="DQ103" s="922"/>
      <c r="DR103" s="922"/>
      <c r="DS103" s="922"/>
      <c r="DT103" s="922"/>
      <c r="DU103" s="922"/>
      <c r="DV103" s="922"/>
      <c r="DW103" s="922"/>
      <c r="DX103" s="922"/>
      <c r="DY103" s="922"/>
      <c r="DZ103" s="922"/>
      <c r="EA103" s="213"/>
    </row>
    <row r="104" spans="1:131" ht="26.25" customHeight="1" x14ac:dyDescent="0.15">
      <c r="A104" s="228"/>
      <c r="B104" s="229"/>
      <c r="C104" s="229"/>
      <c r="D104" s="229"/>
      <c r="E104" s="229"/>
      <c r="F104" s="229"/>
      <c r="G104" s="229"/>
      <c r="H104" s="229"/>
      <c r="I104" s="229"/>
      <c r="J104" s="229"/>
      <c r="K104" s="229"/>
      <c r="L104" s="229"/>
      <c r="M104" s="229"/>
      <c r="N104" s="229"/>
      <c r="O104" s="229"/>
      <c r="P104" s="229"/>
      <c r="Q104" s="230"/>
      <c r="R104" s="230"/>
      <c r="S104" s="230"/>
      <c r="T104" s="230"/>
      <c r="U104" s="230"/>
      <c r="V104" s="230"/>
      <c r="W104" s="230"/>
      <c r="X104" s="230"/>
      <c r="Y104" s="230"/>
      <c r="Z104" s="230"/>
      <c r="AA104" s="230"/>
      <c r="AB104" s="230"/>
      <c r="AC104" s="230"/>
      <c r="AD104" s="230"/>
      <c r="AE104" s="230"/>
      <c r="AF104" s="230"/>
      <c r="AG104" s="230"/>
      <c r="AH104" s="230"/>
      <c r="AI104" s="230"/>
      <c r="AJ104" s="230"/>
      <c r="AK104" s="230"/>
      <c r="AL104" s="230"/>
      <c r="AM104" s="230"/>
      <c r="AN104" s="230"/>
      <c r="AO104" s="230"/>
      <c r="AP104" s="230"/>
      <c r="AQ104" s="230"/>
      <c r="AR104" s="230"/>
      <c r="AS104" s="230"/>
      <c r="AT104" s="230"/>
      <c r="AU104" s="230"/>
      <c r="AV104" s="230"/>
      <c r="AW104" s="230"/>
      <c r="AX104" s="230"/>
      <c r="AY104" s="230"/>
      <c r="AZ104" s="231"/>
      <c r="BA104" s="231"/>
      <c r="BB104" s="231"/>
      <c r="BC104" s="231"/>
      <c r="BD104" s="231"/>
      <c r="BE104" s="224"/>
      <c r="BF104" s="224"/>
      <c r="BG104" s="224"/>
      <c r="BH104" s="224"/>
      <c r="BI104" s="224"/>
      <c r="BJ104" s="224"/>
      <c r="BK104" s="224"/>
      <c r="BL104" s="224"/>
      <c r="BM104" s="224"/>
      <c r="BN104" s="224"/>
      <c r="BO104" s="224"/>
      <c r="BP104" s="224"/>
      <c r="BQ104" s="923" t="s">
        <v>432</v>
      </c>
      <c r="BR104" s="923"/>
      <c r="BS104" s="923"/>
      <c r="BT104" s="923"/>
      <c r="BU104" s="923"/>
      <c r="BV104" s="923"/>
      <c r="BW104" s="923"/>
      <c r="BX104" s="923"/>
      <c r="BY104" s="923"/>
      <c r="BZ104" s="923"/>
      <c r="CA104" s="923"/>
      <c r="CB104" s="923"/>
      <c r="CC104" s="923"/>
      <c r="CD104" s="923"/>
      <c r="CE104" s="923"/>
      <c r="CF104" s="923"/>
      <c r="CG104" s="923"/>
      <c r="CH104" s="923"/>
      <c r="CI104" s="923"/>
      <c r="CJ104" s="923"/>
      <c r="CK104" s="923"/>
      <c r="CL104" s="923"/>
      <c r="CM104" s="923"/>
      <c r="CN104" s="923"/>
      <c r="CO104" s="923"/>
      <c r="CP104" s="923"/>
      <c r="CQ104" s="923"/>
      <c r="CR104" s="923"/>
      <c r="CS104" s="923"/>
      <c r="CT104" s="923"/>
      <c r="CU104" s="923"/>
      <c r="CV104" s="923"/>
      <c r="CW104" s="923"/>
      <c r="CX104" s="923"/>
      <c r="CY104" s="923"/>
      <c r="CZ104" s="923"/>
      <c r="DA104" s="923"/>
      <c r="DB104" s="923"/>
      <c r="DC104" s="923"/>
      <c r="DD104" s="923"/>
      <c r="DE104" s="923"/>
      <c r="DF104" s="923"/>
      <c r="DG104" s="923"/>
      <c r="DH104" s="923"/>
      <c r="DI104" s="923"/>
      <c r="DJ104" s="923"/>
      <c r="DK104" s="923"/>
      <c r="DL104" s="923"/>
      <c r="DM104" s="923"/>
      <c r="DN104" s="923"/>
      <c r="DO104" s="923"/>
      <c r="DP104" s="923"/>
      <c r="DQ104" s="923"/>
      <c r="DR104" s="923"/>
      <c r="DS104" s="923"/>
      <c r="DT104" s="923"/>
      <c r="DU104" s="923"/>
      <c r="DV104" s="923"/>
      <c r="DW104" s="923"/>
      <c r="DX104" s="923"/>
      <c r="DY104" s="923"/>
      <c r="DZ104" s="923"/>
      <c r="EA104" s="213"/>
    </row>
    <row r="105" spans="1:131" ht="11.25" customHeight="1" x14ac:dyDescent="0.15">
      <c r="A105" s="224"/>
      <c r="B105" s="224"/>
      <c r="C105" s="224"/>
      <c r="D105" s="224"/>
      <c r="E105" s="224"/>
      <c r="F105" s="224"/>
      <c r="G105" s="224"/>
      <c r="H105" s="224"/>
      <c r="I105" s="224"/>
      <c r="J105" s="224"/>
      <c r="K105" s="224"/>
      <c r="L105" s="224"/>
      <c r="M105" s="224"/>
      <c r="N105" s="224"/>
      <c r="O105" s="224"/>
      <c r="P105" s="224"/>
      <c r="Q105" s="224"/>
      <c r="R105" s="224"/>
      <c r="S105" s="224"/>
      <c r="T105" s="224"/>
      <c r="U105" s="224"/>
      <c r="V105" s="224"/>
      <c r="W105" s="224"/>
      <c r="X105" s="224"/>
      <c r="Y105" s="224"/>
      <c r="Z105" s="224"/>
      <c r="AA105" s="224"/>
      <c r="AB105" s="224"/>
      <c r="AC105" s="224"/>
      <c r="AD105" s="224"/>
      <c r="AE105" s="224"/>
      <c r="AF105" s="224"/>
      <c r="AG105" s="224"/>
      <c r="AH105" s="224"/>
      <c r="AI105" s="224"/>
      <c r="AJ105" s="224"/>
      <c r="AK105" s="224"/>
      <c r="AL105" s="224"/>
      <c r="AM105" s="224"/>
      <c r="AN105" s="224"/>
      <c r="AO105" s="224"/>
      <c r="AP105" s="224"/>
      <c r="AQ105" s="224"/>
      <c r="AR105" s="224"/>
      <c r="AS105" s="224"/>
      <c r="AT105" s="224"/>
      <c r="AU105" s="224"/>
      <c r="AV105" s="224"/>
      <c r="AW105" s="224"/>
      <c r="AX105" s="224"/>
      <c r="AY105" s="224"/>
      <c r="AZ105" s="224"/>
      <c r="BA105" s="224"/>
      <c r="BB105" s="224"/>
      <c r="BC105" s="224"/>
      <c r="BD105" s="224"/>
      <c r="BE105" s="224"/>
      <c r="BF105" s="224"/>
      <c r="BG105" s="224"/>
      <c r="BH105" s="224"/>
      <c r="BI105" s="224"/>
      <c r="BJ105" s="224"/>
      <c r="BK105" s="224"/>
      <c r="BL105" s="224"/>
      <c r="BM105" s="224"/>
      <c r="BN105" s="224"/>
      <c r="BO105" s="224"/>
      <c r="BP105" s="224"/>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c r="CO105" s="213"/>
      <c r="CP105" s="213"/>
      <c r="CQ105" s="213"/>
      <c r="CR105" s="213"/>
      <c r="CS105" s="213"/>
      <c r="CT105" s="213"/>
      <c r="CU105" s="213"/>
      <c r="CV105" s="213"/>
      <c r="CW105" s="213"/>
      <c r="CX105" s="213"/>
      <c r="CY105" s="213"/>
      <c r="CZ105" s="213"/>
      <c r="DA105" s="213"/>
      <c r="DB105" s="213"/>
      <c r="DC105" s="213"/>
      <c r="DD105" s="213"/>
      <c r="DE105" s="213"/>
      <c r="DF105" s="213"/>
      <c r="DG105" s="213"/>
      <c r="DH105" s="213"/>
      <c r="DI105" s="213"/>
      <c r="DJ105" s="213"/>
      <c r="DK105" s="213"/>
      <c r="DL105" s="213"/>
      <c r="DM105" s="213"/>
      <c r="DN105" s="213"/>
      <c r="DO105" s="213"/>
      <c r="DP105" s="213"/>
      <c r="DQ105" s="213"/>
      <c r="DR105" s="213"/>
      <c r="DS105" s="213"/>
      <c r="DT105" s="213"/>
      <c r="DU105" s="213"/>
      <c r="DV105" s="213"/>
      <c r="DW105" s="213"/>
      <c r="DX105" s="213"/>
      <c r="DY105" s="213"/>
      <c r="DZ105" s="213"/>
      <c r="EA105" s="213"/>
    </row>
    <row r="106" spans="1:131" ht="11.25" customHeight="1" x14ac:dyDescent="0.15">
      <c r="A106" s="224"/>
      <c r="B106" s="224"/>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224"/>
      <c r="AU106" s="224"/>
      <c r="AV106" s="224"/>
      <c r="AW106" s="224"/>
      <c r="AX106" s="224"/>
      <c r="AY106" s="224"/>
      <c r="AZ106" s="224"/>
      <c r="BA106" s="224"/>
      <c r="BB106" s="224"/>
      <c r="BC106" s="224"/>
      <c r="BD106" s="224"/>
      <c r="BE106" s="224"/>
      <c r="BF106" s="224"/>
      <c r="BG106" s="224"/>
      <c r="BH106" s="224"/>
      <c r="BI106" s="224"/>
      <c r="BJ106" s="224"/>
      <c r="BK106" s="224"/>
      <c r="BL106" s="224"/>
      <c r="BM106" s="224"/>
      <c r="BN106" s="224"/>
      <c r="BO106" s="224"/>
      <c r="BP106" s="224"/>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c r="CO106" s="213"/>
      <c r="CP106" s="213"/>
      <c r="CQ106" s="213"/>
      <c r="CR106" s="213"/>
      <c r="CS106" s="213"/>
      <c r="CT106" s="213"/>
      <c r="CU106" s="213"/>
      <c r="CV106" s="213"/>
      <c r="CW106" s="213"/>
      <c r="CX106" s="213"/>
      <c r="CY106" s="213"/>
      <c r="CZ106" s="213"/>
      <c r="DA106" s="213"/>
      <c r="DB106" s="213"/>
      <c r="DC106" s="213"/>
      <c r="DD106" s="213"/>
      <c r="DE106" s="213"/>
      <c r="DF106" s="213"/>
      <c r="DG106" s="213"/>
      <c r="DH106" s="213"/>
      <c r="DI106" s="213"/>
      <c r="DJ106" s="213"/>
      <c r="DK106" s="213"/>
      <c r="DL106" s="213"/>
      <c r="DM106" s="213"/>
      <c r="DN106" s="213"/>
      <c r="DO106" s="213"/>
      <c r="DP106" s="213"/>
      <c r="DQ106" s="213"/>
      <c r="DR106" s="213"/>
      <c r="DS106" s="213"/>
      <c r="DT106" s="213"/>
      <c r="DU106" s="213"/>
      <c r="DV106" s="213"/>
      <c r="DW106" s="213"/>
      <c r="DX106" s="213"/>
      <c r="DY106" s="213"/>
      <c r="DZ106" s="213"/>
      <c r="EA106" s="213"/>
    </row>
    <row r="107" spans="1:131" s="213" customFormat="1" ht="26.25" customHeight="1" thickBot="1" x14ac:dyDescent="0.2">
      <c r="A107" s="232" t="s">
        <v>433</v>
      </c>
      <c r="B107" s="233"/>
      <c r="C107" s="233"/>
      <c r="D107" s="233"/>
      <c r="E107" s="233"/>
      <c r="F107" s="233"/>
      <c r="G107" s="233"/>
      <c r="H107" s="233"/>
      <c r="I107" s="233"/>
      <c r="J107" s="233"/>
      <c r="K107" s="233"/>
      <c r="L107" s="233"/>
      <c r="M107" s="233"/>
      <c r="N107" s="233"/>
      <c r="O107" s="233"/>
      <c r="P107" s="233"/>
      <c r="Q107" s="233"/>
      <c r="R107" s="233"/>
      <c r="S107" s="233"/>
      <c r="T107" s="233"/>
      <c r="U107" s="233"/>
      <c r="V107" s="233"/>
      <c r="W107" s="233"/>
      <c r="X107" s="233"/>
      <c r="Y107" s="233"/>
      <c r="Z107" s="233"/>
      <c r="AA107" s="233"/>
      <c r="AB107" s="233"/>
      <c r="AC107" s="233"/>
      <c r="AD107" s="233"/>
      <c r="AE107" s="233"/>
      <c r="AF107" s="233"/>
      <c r="AG107" s="233"/>
      <c r="AH107" s="233"/>
      <c r="AI107" s="233"/>
      <c r="AJ107" s="233"/>
      <c r="AK107" s="233"/>
      <c r="AL107" s="233"/>
      <c r="AM107" s="233"/>
      <c r="AN107" s="233"/>
      <c r="AO107" s="233"/>
      <c r="AP107" s="233"/>
      <c r="AQ107" s="233"/>
      <c r="AR107" s="233"/>
      <c r="AS107" s="233"/>
      <c r="AT107" s="233"/>
      <c r="AU107" s="232" t="s">
        <v>434</v>
      </c>
      <c r="AV107" s="233"/>
      <c r="AW107" s="233"/>
      <c r="AX107" s="233"/>
      <c r="AY107" s="233"/>
      <c r="AZ107" s="233"/>
      <c r="BA107" s="233"/>
      <c r="BB107" s="233"/>
      <c r="BC107" s="233"/>
      <c r="BD107" s="233"/>
      <c r="BE107" s="233"/>
      <c r="BF107" s="233"/>
      <c r="BG107" s="233"/>
      <c r="BH107" s="233"/>
      <c r="BI107" s="233"/>
      <c r="BJ107" s="233"/>
      <c r="BK107" s="233"/>
      <c r="BL107" s="233"/>
      <c r="BM107" s="233"/>
      <c r="BN107" s="233"/>
      <c r="BO107" s="233"/>
      <c r="BP107" s="233"/>
      <c r="BQ107" s="233"/>
      <c r="BR107" s="233"/>
      <c r="BS107" s="233"/>
      <c r="BT107" s="233"/>
      <c r="BU107" s="233"/>
      <c r="BV107" s="233"/>
      <c r="BW107" s="233"/>
      <c r="BX107" s="233"/>
      <c r="BY107" s="233"/>
      <c r="BZ107" s="233"/>
      <c r="CA107" s="233"/>
      <c r="CB107" s="233"/>
      <c r="CC107" s="233"/>
      <c r="CD107" s="233"/>
      <c r="CE107" s="233"/>
      <c r="CF107" s="233"/>
      <c r="CG107" s="233"/>
      <c r="CH107" s="233"/>
      <c r="CI107" s="233"/>
      <c r="CJ107" s="233"/>
      <c r="CK107" s="233"/>
      <c r="CL107" s="233"/>
      <c r="CM107" s="233"/>
      <c r="CN107" s="233"/>
      <c r="CO107" s="233"/>
      <c r="CP107" s="233"/>
      <c r="CQ107" s="233"/>
      <c r="CR107" s="233"/>
      <c r="CS107" s="233"/>
      <c r="CT107" s="233"/>
      <c r="CU107" s="233"/>
      <c r="CV107" s="233"/>
      <c r="CW107" s="233"/>
      <c r="CX107" s="233"/>
      <c r="CY107" s="233"/>
      <c r="CZ107" s="233"/>
      <c r="DA107" s="233"/>
      <c r="DB107" s="233"/>
      <c r="DC107" s="233"/>
      <c r="DD107" s="233"/>
      <c r="DE107" s="233"/>
      <c r="DF107" s="233"/>
      <c r="DG107" s="233"/>
      <c r="DH107" s="233"/>
      <c r="DI107" s="233"/>
      <c r="DJ107" s="233"/>
      <c r="DK107" s="233"/>
      <c r="DL107" s="233"/>
      <c r="DM107" s="233"/>
      <c r="DN107" s="233"/>
      <c r="DO107" s="233"/>
      <c r="DP107" s="233"/>
      <c r="DQ107" s="233"/>
      <c r="DR107" s="233"/>
      <c r="DS107" s="233"/>
      <c r="DT107" s="233"/>
      <c r="DU107" s="233"/>
      <c r="DV107" s="233"/>
      <c r="DW107" s="233"/>
      <c r="DX107" s="233"/>
      <c r="DY107" s="233"/>
      <c r="DZ107" s="233"/>
    </row>
    <row r="108" spans="1:131" s="213" customFormat="1" ht="26.25" customHeight="1" x14ac:dyDescent="0.15">
      <c r="A108" s="924" t="s">
        <v>435</v>
      </c>
      <c r="B108" s="925"/>
      <c r="C108" s="925"/>
      <c r="D108" s="925"/>
      <c r="E108" s="925"/>
      <c r="F108" s="925"/>
      <c r="G108" s="925"/>
      <c r="H108" s="925"/>
      <c r="I108" s="925"/>
      <c r="J108" s="925"/>
      <c r="K108" s="925"/>
      <c r="L108" s="925"/>
      <c r="M108" s="925"/>
      <c r="N108" s="925"/>
      <c r="O108" s="925"/>
      <c r="P108" s="925"/>
      <c r="Q108" s="925"/>
      <c r="R108" s="925"/>
      <c r="S108" s="925"/>
      <c r="T108" s="925"/>
      <c r="U108" s="925"/>
      <c r="V108" s="925"/>
      <c r="W108" s="925"/>
      <c r="X108" s="925"/>
      <c r="Y108" s="925"/>
      <c r="Z108" s="925"/>
      <c r="AA108" s="925"/>
      <c r="AB108" s="925"/>
      <c r="AC108" s="925"/>
      <c r="AD108" s="925"/>
      <c r="AE108" s="925"/>
      <c r="AF108" s="925"/>
      <c r="AG108" s="925"/>
      <c r="AH108" s="925"/>
      <c r="AI108" s="925"/>
      <c r="AJ108" s="925"/>
      <c r="AK108" s="925"/>
      <c r="AL108" s="925"/>
      <c r="AM108" s="925"/>
      <c r="AN108" s="925"/>
      <c r="AO108" s="925"/>
      <c r="AP108" s="925"/>
      <c r="AQ108" s="925"/>
      <c r="AR108" s="925"/>
      <c r="AS108" s="925"/>
      <c r="AT108" s="926"/>
      <c r="AU108" s="924" t="s">
        <v>436</v>
      </c>
      <c r="AV108" s="925"/>
      <c r="AW108" s="925"/>
      <c r="AX108" s="925"/>
      <c r="AY108" s="925"/>
      <c r="AZ108" s="925"/>
      <c r="BA108" s="925"/>
      <c r="BB108" s="925"/>
      <c r="BC108" s="925"/>
      <c r="BD108" s="925"/>
      <c r="BE108" s="925"/>
      <c r="BF108" s="925"/>
      <c r="BG108" s="925"/>
      <c r="BH108" s="925"/>
      <c r="BI108" s="925"/>
      <c r="BJ108" s="925"/>
      <c r="BK108" s="925"/>
      <c r="BL108" s="925"/>
      <c r="BM108" s="925"/>
      <c r="BN108" s="925"/>
      <c r="BO108" s="925"/>
      <c r="BP108" s="925"/>
      <c r="BQ108" s="925"/>
      <c r="BR108" s="925"/>
      <c r="BS108" s="925"/>
      <c r="BT108" s="925"/>
      <c r="BU108" s="925"/>
      <c r="BV108" s="925"/>
      <c r="BW108" s="925"/>
      <c r="BX108" s="925"/>
      <c r="BY108" s="925"/>
      <c r="BZ108" s="925"/>
      <c r="CA108" s="925"/>
      <c r="CB108" s="925"/>
      <c r="CC108" s="925"/>
      <c r="CD108" s="925"/>
      <c r="CE108" s="925"/>
      <c r="CF108" s="925"/>
      <c r="CG108" s="925"/>
      <c r="CH108" s="925"/>
      <c r="CI108" s="925"/>
      <c r="CJ108" s="925"/>
      <c r="CK108" s="925"/>
      <c r="CL108" s="925"/>
      <c r="CM108" s="925"/>
      <c r="CN108" s="925"/>
      <c r="CO108" s="925"/>
      <c r="CP108" s="925"/>
      <c r="CQ108" s="925"/>
      <c r="CR108" s="925"/>
      <c r="CS108" s="925"/>
      <c r="CT108" s="925"/>
      <c r="CU108" s="925"/>
      <c r="CV108" s="925"/>
      <c r="CW108" s="925"/>
      <c r="CX108" s="925"/>
      <c r="CY108" s="925"/>
      <c r="CZ108" s="925"/>
      <c r="DA108" s="925"/>
      <c r="DB108" s="925"/>
      <c r="DC108" s="925"/>
      <c r="DD108" s="925"/>
      <c r="DE108" s="925"/>
      <c r="DF108" s="925"/>
      <c r="DG108" s="925"/>
      <c r="DH108" s="925"/>
      <c r="DI108" s="925"/>
      <c r="DJ108" s="925"/>
      <c r="DK108" s="925"/>
      <c r="DL108" s="925"/>
      <c r="DM108" s="925"/>
      <c r="DN108" s="925"/>
      <c r="DO108" s="925"/>
      <c r="DP108" s="925"/>
      <c r="DQ108" s="925"/>
      <c r="DR108" s="925"/>
      <c r="DS108" s="925"/>
      <c r="DT108" s="925"/>
      <c r="DU108" s="925"/>
      <c r="DV108" s="925"/>
      <c r="DW108" s="925"/>
      <c r="DX108" s="925"/>
      <c r="DY108" s="925"/>
      <c r="DZ108" s="926"/>
    </row>
    <row r="109" spans="1:131" s="213" customFormat="1" ht="26.25" customHeight="1" x14ac:dyDescent="0.15">
      <c r="A109" s="919" t="s">
        <v>437</v>
      </c>
      <c r="B109" s="900"/>
      <c r="C109" s="900"/>
      <c r="D109" s="900"/>
      <c r="E109" s="900"/>
      <c r="F109" s="900"/>
      <c r="G109" s="900"/>
      <c r="H109" s="900"/>
      <c r="I109" s="900"/>
      <c r="J109" s="900"/>
      <c r="K109" s="900"/>
      <c r="L109" s="900"/>
      <c r="M109" s="900"/>
      <c r="N109" s="900"/>
      <c r="O109" s="900"/>
      <c r="P109" s="900"/>
      <c r="Q109" s="900"/>
      <c r="R109" s="900"/>
      <c r="S109" s="900"/>
      <c r="T109" s="900"/>
      <c r="U109" s="900"/>
      <c r="V109" s="900"/>
      <c r="W109" s="900"/>
      <c r="X109" s="900"/>
      <c r="Y109" s="900"/>
      <c r="Z109" s="901"/>
      <c r="AA109" s="899" t="s">
        <v>438</v>
      </c>
      <c r="AB109" s="900"/>
      <c r="AC109" s="900"/>
      <c r="AD109" s="900"/>
      <c r="AE109" s="901"/>
      <c r="AF109" s="899" t="s">
        <v>439</v>
      </c>
      <c r="AG109" s="900"/>
      <c r="AH109" s="900"/>
      <c r="AI109" s="900"/>
      <c r="AJ109" s="901"/>
      <c r="AK109" s="899" t="s">
        <v>312</v>
      </c>
      <c r="AL109" s="900"/>
      <c r="AM109" s="900"/>
      <c r="AN109" s="900"/>
      <c r="AO109" s="901"/>
      <c r="AP109" s="899" t="s">
        <v>440</v>
      </c>
      <c r="AQ109" s="900"/>
      <c r="AR109" s="900"/>
      <c r="AS109" s="900"/>
      <c r="AT109" s="902"/>
      <c r="AU109" s="919" t="s">
        <v>437</v>
      </c>
      <c r="AV109" s="900"/>
      <c r="AW109" s="900"/>
      <c r="AX109" s="900"/>
      <c r="AY109" s="900"/>
      <c r="AZ109" s="900"/>
      <c r="BA109" s="900"/>
      <c r="BB109" s="900"/>
      <c r="BC109" s="900"/>
      <c r="BD109" s="900"/>
      <c r="BE109" s="900"/>
      <c r="BF109" s="900"/>
      <c r="BG109" s="900"/>
      <c r="BH109" s="900"/>
      <c r="BI109" s="900"/>
      <c r="BJ109" s="900"/>
      <c r="BK109" s="900"/>
      <c r="BL109" s="900"/>
      <c r="BM109" s="900"/>
      <c r="BN109" s="900"/>
      <c r="BO109" s="900"/>
      <c r="BP109" s="901"/>
      <c r="BQ109" s="899" t="s">
        <v>438</v>
      </c>
      <c r="BR109" s="900"/>
      <c r="BS109" s="900"/>
      <c r="BT109" s="900"/>
      <c r="BU109" s="901"/>
      <c r="BV109" s="899" t="s">
        <v>439</v>
      </c>
      <c r="BW109" s="900"/>
      <c r="BX109" s="900"/>
      <c r="BY109" s="900"/>
      <c r="BZ109" s="901"/>
      <c r="CA109" s="899" t="s">
        <v>312</v>
      </c>
      <c r="CB109" s="900"/>
      <c r="CC109" s="900"/>
      <c r="CD109" s="900"/>
      <c r="CE109" s="901"/>
      <c r="CF109" s="920" t="s">
        <v>440</v>
      </c>
      <c r="CG109" s="920"/>
      <c r="CH109" s="920"/>
      <c r="CI109" s="920"/>
      <c r="CJ109" s="920"/>
      <c r="CK109" s="899" t="s">
        <v>441</v>
      </c>
      <c r="CL109" s="900"/>
      <c r="CM109" s="900"/>
      <c r="CN109" s="900"/>
      <c r="CO109" s="900"/>
      <c r="CP109" s="900"/>
      <c r="CQ109" s="900"/>
      <c r="CR109" s="900"/>
      <c r="CS109" s="900"/>
      <c r="CT109" s="900"/>
      <c r="CU109" s="900"/>
      <c r="CV109" s="900"/>
      <c r="CW109" s="900"/>
      <c r="CX109" s="900"/>
      <c r="CY109" s="900"/>
      <c r="CZ109" s="900"/>
      <c r="DA109" s="900"/>
      <c r="DB109" s="900"/>
      <c r="DC109" s="900"/>
      <c r="DD109" s="900"/>
      <c r="DE109" s="900"/>
      <c r="DF109" s="901"/>
      <c r="DG109" s="899" t="s">
        <v>438</v>
      </c>
      <c r="DH109" s="900"/>
      <c r="DI109" s="900"/>
      <c r="DJ109" s="900"/>
      <c r="DK109" s="901"/>
      <c r="DL109" s="899" t="s">
        <v>439</v>
      </c>
      <c r="DM109" s="900"/>
      <c r="DN109" s="900"/>
      <c r="DO109" s="900"/>
      <c r="DP109" s="901"/>
      <c r="DQ109" s="899" t="s">
        <v>312</v>
      </c>
      <c r="DR109" s="900"/>
      <c r="DS109" s="900"/>
      <c r="DT109" s="900"/>
      <c r="DU109" s="901"/>
      <c r="DV109" s="899" t="s">
        <v>440</v>
      </c>
      <c r="DW109" s="900"/>
      <c r="DX109" s="900"/>
      <c r="DY109" s="900"/>
      <c r="DZ109" s="902"/>
    </row>
    <row r="110" spans="1:131" s="213" customFormat="1" ht="26.25" customHeight="1" x14ac:dyDescent="0.15">
      <c r="A110" s="903" t="s">
        <v>442</v>
      </c>
      <c r="B110" s="904"/>
      <c r="C110" s="904"/>
      <c r="D110" s="904"/>
      <c r="E110" s="904"/>
      <c r="F110" s="904"/>
      <c r="G110" s="904"/>
      <c r="H110" s="904"/>
      <c r="I110" s="904"/>
      <c r="J110" s="904"/>
      <c r="K110" s="904"/>
      <c r="L110" s="904"/>
      <c r="M110" s="904"/>
      <c r="N110" s="904"/>
      <c r="O110" s="904"/>
      <c r="P110" s="904"/>
      <c r="Q110" s="904"/>
      <c r="R110" s="904"/>
      <c r="S110" s="904"/>
      <c r="T110" s="904"/>
      <c r="U110" s="904"/>
      <c r="V110" s="904"/>
      <c r="W110" s="904"/>
      <c r="X110" s="904"/>
      <c r="Y110" s="904"/>
      <c r="Z110" s="905"/>
      <c r="AA110" s="906">
        <v>898561</v>
      </c>
      <c r="AB110" s="907"/>
      <c r="AC110" s="907"/>
      <c r="AD110" s="907"/>
      <c r="AE110" s="908"/>
      <c r="AF110" s="909">
        <v>870124</v>
      </c>
      <c r="AG110" s="907"/>
      <c r="AH110" s="907"/>
      <c r="AI110" s="907"/>
      <c r="AJ110" s="908"/>
      <c r="AK110" s="909">
        <v>944712</v>
      </c>
      <c r="AL110" s="907"/>
      <c r="AM110" s="907"/>
      <c r="AN110" s="907"/>
      <c r="AO110" s="908"/>
      <c r="AP110" s="910">
        <v>24.2</v>
      </c>
      <c r="AQ110" s="911"/>
      <c r="AR110" s="911"/>
      <c r="AS110" s="911"/>
      <c r="AT110" s="912"/>
      <c r="AU110" s="913" t="s">
        <v>73</v>
      </c>
      <c r="AV110" s="914"/>
      <c r="AW110" s="914"/>
      <c r="AX110" s="914"/>
      <c r="AY110" s="914"/>
      <c r="AZ110" s="936" t="s">
        <v>443</v>
      </c>
      <c r="BA110" s="904"/>
      <c r="BB110" s="904"/>
      <c r="BC110" s="904"/>
      <c r="BD110" s="904"/>
      <c r="BE110" s="904"/>
      <c r="BF110" s="904"/>
      <c r="BG110" s="904"/>
      <c r="BH110" s="904"/>
      <c r="BI110" s="904"/>
      <c r="BJ110" s="904"/>
      <c r="BK110" s="904"/>
      <c r="BL110" s="904"/>
      <c r="BM110" s="904"/>
      <c r="BN110" s="904"/>
      <c r="BO110" s="904"/>
      <c r="BP110" s="905"/>
      <c r="BQ110" s="937">
        <v>5992250</v>
      </c>
      <c r="BR110" s="938"/>
      <c r="BS110" s="938"/>
      <c r="BT110" s="938"/>
      <c r="BU110" s="938"/>
      <c r="BV110" s="938">
        <v>5590759</v>
      </c>
      <c r="BW110" s="938"/>
      <c r="BX110" s="938"/>
      <c r="BY110" s="938"/>
      <c r="BZ110" s="938"/>
      <c r="CA110" s="938">
        <v>5170911</v>
      </c>
      <c r="CB110" s="938"/>
      <c r="CC110" s="938"/>
      <c r="CD110" s="938"/>
      <c r="CE110" s="938"/>
      <c r="CF110" s="951">
        <v>132.6</v>
      </c>
      <c r="CG110" s="952"/>
      <c r="CH110" s="952"/>
      <c r="CI110" s="952"/>
      <c r="CJ110" s="952"/>
      <c r="CK110" s="953" t="s">
        <v>444</v>
      </c>
      <c r="CL110" s="954"/>
      <c r="CM110" s="936" t="s">
        <v>445</v>
      </c>
      <c r="CN110" s="904"/>
      <c r="CO110" s="904"/>
      <c r="CP110" s="904"/>
      <c r="CQ110" s="904"/>
      <c r="CR110" s="904"/>
      <c r="CS110" s="904"/>
      <c r="CT110" s="904"/>
      <c r="CU110" s="904"/>
      <c r="CV110" s="904"/>
      <c r="CW110" s="904"/>
      <c r="CX110" s="904"/>
      <c r="CY110" s="904"/>
      <c r="CZ110" s="904"/>
      <c r="DA110" s="904"/>
      <c r="DB110" s="904"/>
      <c r="DC110" s="904"/>
      <c r="DD110" s="904"/>
      <c r="DE110" s="904"/>
      <c r="DF110" s="905"/>
      <c r="DG110" s="937" t="s">
        <v>129</v>
      </c>
      <c r="DH110" s="938"/>
      <c r="DI110" s="938"/>
      <c r="DJ110" s="938"/>
      <c r="DK110" s="938"/>
      <c r="DL110" s="938" t="s">
        <v>446</v>
      </c>
      <c r="DM110" s="938"/>
      <c r="DN110" s="938"/>
      <c r="DO110" s="938"/>
      <c r="DP110" s="938"/>
      <c r="DQ110" s="938" t="s">
        <v>446</v>
      </c>
      <c r="DR110" s="938"/>
      <c r="DS110" s="938"/>
      <c r="DT110" s="938"/>
      <c r="DU110" s="938"/>
      <c r="DV110" s="939" t="s">
        <v>129</v>
      </c>
      <c r="DW110" s="939"/>
      <c r="DX110" s="939"/>
      <c r="DY110" s="939"/>
      <c r="DZ110" s="940"/>
    </row>
    <row r="111" spans="1:131" s="213" customFormat="1" ht="26.25" customHeight="1" x14ac:dyDescent="0.15">
      <c r="A111" s="941" t="s">
        <v>447</v>
      </c>
      <c r="B111" s="942"/>
      <c r="C111" s="942"/>
      <c r="D111" s="942"/>
      <c r="E111" s="942"/>
      <c r="F111" s="942"/>
      <c r="G111" s="942"/>
      <c r="H111" s="942"/>
      <c r="I111" s="942"/>
      <c r="J111" s="942"/>
      <c r="K111" s="942"/>
      <c r="L111" s="942"/>
      <c r="M111" s="942"/>
      <c r="N111" s="942"/>
      <c r="O111" s="942"/>
      <c r="P111" s="942"/>
      <c r="Q111" s="942"/>
      <c r="R111" s="942"/>
      <c r="S111" s="942"/>
      <c r="T111" s="942"/>
      <c r="U111" s="942"/>
      <c r="V111" s="942"/>
      <c r="W111" s="942"/>
      <c r="X111" s="942"/>
      <c r="Y111" s="942"/>
      <c r="Z111" s="943"/>
      <c r="AA111" s="944" t="s">
        <v>446</v>
      </c>
      <c r="AB111" s="945"/>
      <c r="AC111" s="945"/>
      <c r="AD111" s="945"/>
      <c r="AE111" s="946"/>
      <c r="AF111" s="947" t="s">
        <v>422</v>
      </c>
      <c r="AG111" s="945"/>
      <c r="AH111" s="945"/>
      <c r="AI111" s="945"/>
      <c r="AJ111" s="946"/>
      <c r="AK111" s="947" t="s">
        <v>129</v>
      </c>
      <c r="AL111" s="945"/>
      <c r="AM111" s="945"/>
      <c r="AN111" s="945"/>
      <c r="AO111" s="946"/>
      <c r="AP111" s="948" t="s">
        <v>446</v>
      </c>
      <c r="AQ111" s="949"/>
      <c r="AR111" s="949"/>
      <c r="AS111" s="949"/>
      <c r="AT111" s="950"/>
      <c r="AU111" s="915"/>
      <c r="AV111" s="916"/>
      <c r="AW111" s="916"/>
      <c r="AX111" s="916"/>
      <c r="AY111" s="916"/>
      <c r="AZ111" s="929" t="s">
        <v>448</v>
      </c>
      <c r="BA111" s="930"/>
      <c r="BB111" s="930"/>
      <c r="BC111" s="930"/>
      <c r="BD111" s="930"/>
      <c r="BE111" s="930"/>
      <c r="BF111" s="930"/>
      <c r="BG111" s="930"/>
      <c r="BH111" s="930"/>
      <c r="BI111" s="930"/>
      <c r="BJ111" s="930"/>
      <c r="BK111" s="930"/>
      <c r="BL111" s="930"/>
      <c r="BM111" s="930"/>
      <c r="BN111" s="930"/>
      <c r="BO111" s="930"/>
      <c r="BP111" s="931"/>
      <c r="BQ111" s="932" t="s">
        <v>129</v>
      </c>
      <c r="BR111" s="933"/>
      <c r="BS111" s="933"/>
      <c r="BT111" s="933"/>
      <c r="BU111" s="933"/>
      <c r="BV111" s="933" t="s">
        <v>446</v>
      </c>
      <c r="BW111" s="933"/>
      <c r="BX111" s="933"/>
      <c r="BY111" s="933"/>
      <c r="BZ111" s="933"/>
      <c r="CA111" s="933" t="s">
        <v>446</v>
      </c>
      <c r="CB111" s="933"/>
      <c r="CC111" s="933"/>
      <c r="CD111" s="933"/>
      <c r="CE111" s="933"/>
      <c r="CF111" s="927" t="s">
        <v>449</v>
      </c>
      <c r="CG111" s="928"/>
      <c r="CH111" s="928"/>
      <c r="CI111" s="928"/>
      <c r="CJ111" s="928"/>
      <c r="CK111" s="955"/>
      <c r="CL111" s="956"/>
      <c r="CM111" s="929" t="s">
        <v>450</v>
      </c>
      <c r="CN111" s="930"/>
      <c r="CO111" s="930"/>
      <c r="CP111" s="930"/>
      <c r="CQ111" s="930"/>
      <c r="CR111" s="930"/>
      <c r="CS111" s="930"/>
      <c r="CT111" s="930"/>
      <c r="CU111" s="930"/>
      <c r="CV111" s="930"/>
      <c r="CW111" s="930"/>
      <c r="CX111" s="930"/>
      <c r="CY111" s="930"/>
      <c r="CZ111" s="930"/>
      <c r="DA111" s="930"/>
      <c r="DB111" s="930"/>
      <c r="DC111" s="930"/>
      <c r="DD111" s="930"/>
      <c r="DE111" s="930"/>
      <c r="DF111" s="931"/>
      <c r="DG111" s="932" t="s">
        <v>446</v>
      </c>
      <c r="DH111" s="933"/>
      <c r="DI111" s="933"/>
      <c r="DJ111" s="933"/>
      <c r="DK111" s="933"/>
      <c r="DL111" s="933" t="s">
        <v>446</v>
      </c>
      <c r="DM111" s="933"/>
      <c r="DN111" s="933"/>
      <c r="DO111" s="933"/>
      <c r="DP111" s="933"/>
      <c r="DQ111" s="933" t="s">
        <v>449</v>
      </c>
      <c r="DR111" s="933"/>
      <c r="DS111" s="933"/>
      <c r="DT111" s="933"/>
      <c r="DU111" s="933"/>
      <c r="DV111" s="934" t="s">
        <v>446</v>
      </c>
      <c r="DW111" s="934"/>
      <c r="DX111" s="934"/>
      <c r="DY111" s="934"/>
      <c r="DZ111" s="935"/>
    </row>
    <row r="112" spans="1:131" s="213" customFormat="1" ht="26.25" customHeight="1" x14ac:dyDescent="0.15">
      <c r="A112" s="959" t="s">
        <v>451</v>
      </c>
      <c r="B112" s="960"/>
      <c r="C112" s="930" t="s">
        <v>452</v>
      </c>
      <c r="D112" s="930"/>
      <c r="E112" s="930"/>
      <c r="F112" s="930"/>
      <c r="G112" s="930"/>
      <c r="H112" s="930"/>
      <c r="I112" s="930"/>
      <c r="J112" s="930"/>
      <c r="K112" s="930"/>
      <c r="L112" s="930"/>
      <c r="M112" s="930"/>
      <c r="N112" s="930"/>
      <c r="O112" s="930"/>
      <c r="P112" s="930"/>
      <c r="Q112" s="930"/>
      <c r="R112" s="930"/>
      <c r="S112" s="930"/>
      <c r="T112" s="930"/>
      <c r="U112" s="930"/>
      <c r="V112" s="930"/>
      <c r="W112" s="930"/>
      <c r="X112" s="930"/>
      <c r="Y112" s="930"/>
      <c r="Z112" s="931"/>
      <c r="AA112" s="965" t="s">
        <v>129</v>
      </c>
      <c r="AB112" s="966"/>
      <c r="AC112" s="966"/>
      <c r="AD112" s="966"/>
      <c r="AE112" s="967"/>
      <c r="AF112" s="968" t="s">
        <v>129</v>
      </c>
      <c r="AG112" s="966"/>
      <c r="AH112" s="966"/>
      <c r="AI112" s="966"/>
      <c r="AJ112" s="967"/>
      <c r="AK112" s="968" t="s">
        <v>129</v>
      </c>
      <c r="AL112" s="966"/>
      <c r="AM112" s="966"/>
      <c r="AN112" s="966"/>
      <c r="AO112" s="967"/>
      <c r="AP112" s="969" t="s">
        <v>129</v>
      </c>
      <c r="AQ112" s="970"/>
      <c r="AR112" s="970"/>
      <c r="AS112" s="970"/>
      <c r="AT112" s="971"/>
      <c r="AU112" s="915"/>
      <c r="AV112" s="916"/>
      <c r="AW112" s="916"/>
      <c r="AX112" s="916"/>
      <c r="AY112" s="916"/>
      <c r="AZ112" s="929" t="s">
        <v>453</v>
      </c>
      <c r="BA112" s="930"/>
      <c r="BB112" s="930"/>
      <c r="BC112" s="930"/>
      <c r="BD112" s="930"/>
      <c r="BE112" s="930"/>
      <c r="BF112" s="930"/>
      <c r="BG112" s="930"/>
      <c r="BH112" s="930"/>
      <c r="BI112" s="930"/>
      <c r="BJ112" s="930"/>
      <c r="BK112" s="930"/>
      <c r="BL112" s="930"/>
      <c r="BM112" s="930"/>
      <c r="BN112" s="930"/>
      <c r="BO112" s="930"/>
      <c r="BP112" s="931"/>
      <c r="BQ112" s="932">
        <v>3118771</v>
      </c>
      <c r="BR112" s="933"/>
      <c r="BS112" s="933"/>
      <c r="BT112" s="933"/>
      <c r="BU112" s="933"/>
      <c r="BV112" s="933">
        <v>2754313</v>
      </c>
      <c r="BW112" s="933"/>
      <c r="BX112" s="933"/>
      <c r="BY112" s="933"/>
      <c r="BZ112" s="933"/>
      <c r="CA112" s="933">
        <v>2398508</v>
      </c>
      <c r="CB112" s="933"/>
      <c r="CC112" s="933"/>
      <c r="CD112" s="933"/>
      <c r="CE112" s="933"/>
      <c r="CF112" s="927">
        <v>61.5</v>
      </c>
      <c r="CG112" s="928"/>
      <c r="CH112" s="928"/>
      <c r="CI112" s="928"/>
      <c r="CJ112" s="928"/>
      <c r="CK112" s="955"/>
      <c r="CL112" s="956"/>
      <c r="CM112" s="929" t="s">
        <v>454</v>
      </c>
      <c r="CN112" s="930"/>
      <c r="CO112" s="930"/>
      <c r="CP112" s="930"/>
      <c r="CQ112" s="930"/>
      <c r="CR112" s="930"/>
      <c r="CS112" s="930"/>
      <c r="CT112" s="930"/>
      <c r="CU112" s="930"/>
      <c r="CV112" s="930"/>
      <c r="CW112" s="930"/>
      <c r="CX112" s="930"/>
      <c r="CY112" s="930"/>
      <c r="CZ112" s="930"/>
      <c r="DA112" s="930"/>
      <c r="DB112" s="930"/>
      <c r="DC112" s="930"/>
      <c r="DD112" s="930"/>
      <c r="DE112" s="930"/>
      <c r="DF112" s="931"/>
      <c r="DG112" s="932" t="s">
        <v>422</v>
      </c>
      <c r="DH112" s="933"/>
      <c r="DI112" s="933"/>
      <c r="DJ112" s="933"/>
      <c r="DK112" s="933"/>
      <c r="DL112" s="933" t="s">
        <v>129</v>
      </c>
      <c r="DM112" s="933"/>
      <c r="DN112" s="933"/>
      <c r="DO112" s="933"/>
      <c r="DP112" s="933"/>
      <c r="DQ112" s="933" t="s">
        <v>446</v>
      </c>
      <c r="DR112" s="933"/>
      <c r="DS112" s="933"/>
      <c r="DT112" s="933"/>
      <c r="DU112" s="933"/>
      <c r="DV112" s="934" t="s">
        <v>129</v>
      </c>
      <c r="DW112" s="934"/>
      <c r="DX112" s="934"/>
      <c r="DY112" s="934"/>
      <c r="DZ112" s="935"/>
    </row>
    <row r="113" spans="1:130" s="213" customFormat="1" ht="26.25" customHeight="1" x14ac:dyDescent="0.15">
      <c r="A113" s="961"/>
      <c r="B113" s="962"/>
      <c r="C113" s="930" t="s">
        <v>455</v>
      </c>
      <c r="D113" s="930"/>
      <c r="E113" s="930"/>
      <c r="F113" s="930"/>
      <c r="G113" s="930"/>
      <c r="H113" s="930"/>
      <c r="I113" s="930"/>
      <c r="J113" s="930"/>
      <c r="K113" s="930"/>
      <c r="L113" s="930"/>
      <c r="M113" s="930"/>
      <c r="N113" s="930"/>
      <c r="O113" s="930"/>
      <c r="P113" s="930"/>
      <c r="Q113" s="930"/>
      <c r="R113" s="930"/>
      <c r="S113" s="930"/>
      <c r="T113" s="930"/>
      <c r="U113" s="930"/>
      <c r="V113" s="930"/>
      <c r="W113" s="930"/>
      <c r="X113" s="930"/>
      <c r="Y113" s="930"/>
      <c r="Z113" s="931"/>
      <c r="AA113" s="944">
        <v>233910</v>
      </c>
      <c r="AB113" s="945"/>
      <c r="AC113" s="945"/>
      <c r="AD113" s="945"/>
      <c r="AE113" s="946"/>
      <c r="AF113" s="947">
        <v>189175</v>
      </c>
      <c r="AG113" s="945"/>
      <c r="AH113" s="945"/>
      <c r="AI113" s="945"/>
      <c r="AJ113" s="946"/>
      <c r="AK113" s="947">
        <v>219597</v>
      </c>
      <c r="AL113" s="945"/>
      <c r="AM113" s="945"/>
      <c r="AN113" s="945"/>
      <c r="AO113" s="946"/>
      <c r="AP113" s="948">
        <v>5.6</v>
      </c>
      <c r="AQ113" s="949"/>
      <c r="AR113" s="949"/>
      <c r="AS113" s="949"/>
      <c r="AT113" s="950"/>
      <c r="AU113" s="915"/>
      <c r="AV113" s="916"/>
      <c r="AW113" s="916"/>
      <c r="AX113" s="916"/>
      <c r="AY113" s="916"/>
      <c r="AZ113" s="929" t="s">
        <v>456</v>
      </c>
      <c r="BA113" s="930"/>
      <c r="BB113" s="930"/>
      <c r="BC113" s="930"/>
      <c r="BD113" s="930"/>
      <c r="BE113" s="930"/>
      <c r="BF113" s="930"/>
      <c r="BG113" s="930"/>
      <c r="BH113" s="930"/>
      <c r="BI113" s="930"/>
      <c r="BJ113" s="930"/>
      <c r="BK113" s="930"/>
      <c r="BL113" s="930"/>
      <c r="BM113" s="930"/>
      <c r="BN113" s="930"/>
      <c r="BO113" s="930"/>
      <c r="BP113" s="931"/>
      <c r="BQ113" s="932">
        <v>321249</v>
      </c>
      <c r="BR113" s="933"/>
      <c r="BS113" s="933"/>
      <c r="BT113" s="933"/>
      <c r="BU113" s="933"/>
      <c r="BV113" s="933">
        <v>401128</v>
      </c>
      <c r="BW113" s="933"/>
      <c r="BX113" s="933"/>
      <c r="BY113" s="933"/>
      <c r="BZ113" s="933"/>
      <c r="CA113" s="933">
        <v>379732</v>
      </c>
      <c r="CB113" s="933"/>
      <c r="CC113" s="933"/>
      <c r="CD113" s="933"/>
      <c r="CE113" s="933"/>
      <c r="CF113" s="927">
        <v>9.6999999999999993</v>
      </c>
      <c r="CG113" s="928"/>
      <c r="CH113" s="928"/>
      <c r="CI113" s="928"/>
      <c r="CJ113" s="928"/>
      <c r="CK113" s="955"/>
      <c r="CL113" s="956"/>
      <c r="CM113" s="929" t="s">
        <v>457</v>
      </c>
      <c r="CN113" s="930"/>
      <c r="CO113" s="930"/>
      <c r="CP113" s="930"/>
      <c r="CQ113" s="930"/>
      <c r="CR113" s="930"/>
      <c r="CS113" s="930"/>
      <c r="CT113" s="930"/>
      <c r="CU113" s="930"/>
      <c r="CV113" s="930"/>
      <c r="CW113" s="930"/>
      <c r="CX113" s="930"/>
      <c r="CY113" s="930"/>
      <c r="CZ113" s="930"/>
      <c r="DA113" s="930"/>
      <c r="DB113" s="930"/>
      <c r="DC113" s="930"/>
      <c r="DD113" s="930"/>
      <c r="DE113" s="930"/>
      <c r="DF113" s="931"/>
      <c r="DG113" s="965" t="s">
        <v>129</v>
      </c>
      <c r="DH113" s="966"/>
      <c r="DI113" s="966"/>
      <c r="DJ113" s="966"/>
      <c r="DK113" s="967"/>
      <c r="DL113" s="968" t="s">
        <v>446</v>
      </c>
      <c r="DM113" s="966"/>
      <c r="DN113" s="966"/>
      <c r="DO113" s="966"/>
      <c r="DP113" s="967"/>
      <c r="DQ113" s="968" t="s">
        <v>446</v>
      </c>
      <c r="DR113" s="966"/>
      <c r="DS113" s="966"/>
      <c r="DT113" s="966"/>
      <c r="DU113" s="967"/>
      <c r="DV113" s="969" t="s">
        <v>129</v>
      </c>
      <c r="DW113" s="970"/>
      <c r="DX113" s="970"/>
      <c r="DY113" s="970"/>
      <c r="DZ113" s="971"/>
    </row>
    <row r="114" spans="1:130" s="213" customFormat="1" ht="26.25" customHeight="1" x14ac:dyDescent="0.15">
      <c r="A114" s="961"/>
      <c r="B114" s="962"/>
      <c r="C114" s="930" t="s">
        <v>458</v>
      </c>
      <c r="D114" s="930"/>
      <c r="E114" s="930"/>
      <c r="F114" s="930"/>
      <c r="G114" s="930"/>
      <c r="H114" s="930"/>
      <c r="I114" s="930"/>
      <c r="J114" s="930"/>
      <c r="K114" s="930"/>
      <c r="L114" s="930"/>
      <c r="M114" s="930"/>
      <c r="N114" s="930"/>
      <c r="O114" s="930"/>
      <c r="P114" s="930"/>
      <c r="Q114" s="930"/>
      <c r="R114" s="930"/>
      <c r="S114" s="930"/>
      <c r="T114" s="930"/>
      <c r="U114" s="930"/>
      <c r="V114" s="930"/>
      <c r="W114" s="930"/>
      <c r="X114" s="930"/>
      <c r="Y114" s="930"/>
      <c r="Z114" s="931"/>
      <c r="AA114" s="965">
        <v>27783</v>
      </c>
      <c r="AB114" s="966"/>
      <c r="AC114" s="966"/>
      <c r="AD114" s="966"/>
      <c r="AE114" s="967"/>
      <c r="AF114" s="968">
        <v>35831</v>
      </c>
      <c r="AG114" s="966"/>
      <c r="AH114" s="966"/>
      <c r="AI114" s="966"/>
      <c r="AJ114" s="967"/>
      <c r="AK114" s="968">
        <v>18841</v>
      </c>
      <c r="AL114" s="966"/>
      <c r="AM114" s="966"/>
      <c r="AN114" s="966"/>
      <c r="AO114" s="967"/>
      <c r="AP114" s="969">
        <v>0.5</v>
      </c>
      <c r="AQ114" s="970"/>
      <c r="AR114" s="970"/>
      <c r="AS114" s="970"/>
      <c r="AT114" s="971"/>
      <c r="AU114" s="915"/>
      <c r="AV114" s="916"/>
      <c r="AW114" s="916"/>
      <c r="AX114" s="916"/>
      <c r="AY114" s="916"/>
      <c r="AZ114" s="929" t="s">
        <v>459</v>
      </c>
      <c r="BA114" s="930"/>
      <c r="BB114" s="930"/>
      <c r="BC114" s="930"/>
      <c r="BD114" s="930"/>
      <c r="BE114" s="930"/>
      <c r="BF114" s="930"/>
      <c r="BG114" s="930"/>
      <c r="BH114" s="930"/>
      <c r="BI114" s="930"/>
      <c r="BJ114" s="930"/>
      <c r="BK114" s="930"/>
      <c r="BL114" s="930"/>
      <c r="BM114" s="930"/>
      <c r="BN114" s="930"/>
      <c r="BO114" s="930"/>
      <c r="BP114" s="931"/>
      <c r="BQ114" s="932">
        <v>673297</v>
      </c>
      <c r="BR114" s="933"/>
      <c r="BS114" s="933"/>
      <c r="BT114" s="933"/>
      <c r="BU114" s="933"/>
      <c r="BV114" s="933">
        <v>723039</v>
      </c>
      <c r="BW114" s="933"/>
      <c r="BX114" s="933"/>
      <c r="BY114" s="933"/>
      <c r="BZ114" s="933"/>
      <c r="CA114" s="933">
        <v>709490</v>
      </c>
      <c r="CB114" s="933"/>
      <c r="CC114" s="933"/>
      <c r="CD114" s="933"/>
      <c r="CE114" s="933"/>
      <c r="CF114" s="927">
        <v>18.2</v>
      </c>
      <c r="CG114" s="928"/>
      <c r="CH114" s="928"/>
      <c r="CI114" s="928"/>
      <c r="CJ114" s="928"/>
      <c r="CK114" s="955"/>
      <c r="CL114" s="956"/>
      <c r="CM114" s="929" t="s">
        <v>460</v>
      </c>
      <c r="CN114" s="930"/>
      <c r="CO114" s="930"/>
      <c r="CP114" s="930"/>
      <c r="CQ114" s="930"/>
      <c r="CR114" s="930"/>
      <c r="CS114" s="930"/>
      <c r="CT114" s="930"/>
      <c r="CU114" s="930"/>
      <c r="CV114" s="930"/>
      <c r="CW114" s="930"/>
      <c r="CX114" s="930"/>
      <c r="CY114" s="930"/>
      <c r="CZ114" s="930"/>
      <c r="DA114" s="930"/>
      <c r="DB114" s="930"/>
      <c r="DC114" s="930"/>
      <c r="DD114" s="930"/>
      <c r="DE114" s="930"/>
      <c r="DF114" s="931"/>
      <c r="DG114" s="965" t="s">
        <v>449</v>
      </c>
      <c r="DH114" s="966"/>
      <c r="DI114" s="966"/>
      <c r="DJ114" s="966"/>
      <c r="DK114" s="967"/>
      <c r="DL114" s="968" t="s">
        <v>129</v>
      </c>
      <c r="DM114" s="966"/>
      <c r="DN114" s="966"/>
      <c r="DO114" s="966"/>
      <c r="DP114" s="967"/>
      <c r="DQ114" s="968" t="s">
        <v>422</v>
      </c>
      <c r="DR114" s="966"/>
      <c r="DS114" s="966"/>
      <c r="DT114" s="966"/>
      <c r="DU114" s="967"/>
      <c r="DV114" s="969" t="s">
        <v>129</v>
      </c>
      <c r="DW114" s="970"/>
      <c r="DX114" s="970"/>
      <c r="DY114" s="970"/>
      <c r="DZ114" s="971"/>
    </row>
    <row r="115" spans="1:130" s="213" customFormat="1" ht="26.25" customHeight="1" x14ac:dyDescent="0.15">
      <c r="A115" s="961"/>
      <c r="B115" s="962"/>
      <c r="C115" s="930" t="s">
        <v>461</v>
      </c>
      <c r="D115" s="930"/>
      <c r="E115" s="930"/>
      <c r="F115" s="930"/>
      <c r="G115" s="930"/>
      <c r="H115" s="930"/>
      <c r="I115" s="930"/>
      <c r="J115" s="930"/>
      <c r="K115" s="930"/>
      <c r="L115" s="930"/>
      <c r="M115" s="930"/>
      <c r="N115" s="930"/>
      <c r="O115" s="930"/>
      <c r="P115" s="930"/>
      <c r="Q115" s="930"/>
      <c r="R115" s="930"/>
      <c r="S115" s="930"/>
      <c r="T115" s="930"/>
      <c r="U115" s="930"/>
      <c r="V115" s="930"/>
      <c r="W115" s="930"/>
      <c r="X115" s="930"/>
      <c r="Y115" s="930"/>
      <c r="Z115" s="931"/>
      <c r="AA115" s="944">
        <v>501</v>
      </c>
      <c r="AB115" s="945"/>
      <c r="AC115" s="945"/>
      <c r="AD115" s="945"/>
      <c r="AE115" s="946"/>
      <c r="AF115" s="947">
        <v>253</v>
      </c>
      <c r="AG115" s="945"/>
      <c r="AH115" s="945"/>
      <c r="AI115" s="945"/>
      <c r="AJ115" s="946"/>
      <c r="AK115" s="947">
        <v>132</v>
      </c>
      <c r="AL115" s="945"/>
      <c r="AM115" s="945"/>
      <c r="AN115" s="945"/>
      <c r="AO115" s="946"/>
      <c r="AP115" s="948">
        <v>0</v>
      </c>
      <c r="AQ115" s="949"/>
      <c r="AR115" s="949"/>
      <c r="AS115" s="949"/>
      <c r="AT115" s="950"/>
      <c r="AU115" s="915"/>
      <c r="AV115" s="916"/>
      <c r="AW115" s="916"/>
      <c r="AX115" s="916"/>
      <c r="AY115" s="916"/>
      <c r="AZ115" s="929" t="s">
        <v>462</v>
      </c>
      <c r="BA115" s="930"/>
      <c r="BB115" s="930"/>
      <c r="BC115" s="930"/>
      <c r="BD115" s="930"/>
      <c r="BE115" s="930"/>
      <c r="BF115" s="930"/>
      <c r="BG115" s="930"/>
      <c r="BH115" s="930"/>
      <c r="BI115" s="930"/>
      <c r="BJ115" s="930"/>
      <c r="BK115" s="930"/>
      <c r="BL115" s="930"/>
      <c r="BM115" s="930"/>
      <c r="BN115" s="930"/>
      <c r="BO115" s="930"/>
      <c r="BP115" s="931"/>
      <c r="BQ115" s="932" t="s">
        <v>129</v>
      </c>
      <c r="BR115" s="933"/>
      <c r="BS115" s="933"/>
      <c r="BT115" s="933"/>
      <c r="BU115" s="933"/>
      <c r="BV115" s="933" t="s">
        <v>129</v>
      </c>
      <c r="BW115" s="933"/>
      <c r="BX115" s="933"/>
      <c r="BY115" s="933"/>
      <c r="BZ115" s="933"/>
      <c r="CA115" s="933" t="s">
        <v>446</v>
      </c>
      <c r="CB115" s="933"/>
      <c r="CC115" s="933"/>
      <c r="CD115" s="933"/>
      <c r="CE115" s="933"/>
      <c r="CF115" s="927" t="s">
        <v>446</v>
      </c>
      <c r="CG115" s="928"/>
      <c r="CH115" s="928"/>
      <c r="CI115" s="928"/>
      <c r="CJ115" s="928"/>
      <c r="CK115" s="955"/>
      <c r="CL115" s="956"/>
      <c r="CM115" s="929" t="s">
        <v>463</v>
      </c>
      <c r="CN115" s="930"/>
      <c r="CO115" s="930"/>
      <c r="CP115" s="930"/>
      <c r="CQ115" s="930"/>
      <c r="CR115" s="930"/>
      <c r="CS115" s="930"/>
      <c r="CT115" s="930"/>
      <c r="CU115" s="930"/>
      <c r="CV115" s="930"/>
      <c r="CW115" s="930"/>
      <c r="CX115" s="930"/>
      <c r="CY115" s="930"/>
      <c r="CZ115" s="930"/>
      <c r="DA115" s="930"/>
      <c r="DB115" s="930"/>
      <c r="DC115" s="930"/>
      <c r="DD115" s="930"/>
      <c r="DE115" s="930"/>
      <c r="DF115" s="931"/>
      <c r="DG115" s="965" t="s">
        <v>449</v>
      </c>
      <c r="DH115" s="966"/>
      <c r="DI115" s="966"/>
      <c r="DJ115" s="966"/>
      <c r="DK115" s="967"/>
      <c r="DL115" s="968" t="s">
        <v>446</v>
      </c>
      <c r="DM115" s="966"/>
      <c r="DN115" s="966"/>
      <c r="DO115" s="966"/>
      <c r="DP115" s="967"/>
      <c r="DQ115" s="968" t="s">
        <v>129</v>
      </c>
      <c r="DR115" s="966"/>
      <c r="DS115" s="966"/>
      <c r="DT115" s="966"/>
      <c r="DU115" s="967"/>
      <c r="DV115" s="969" t="s">
        <v>446</v>
      </c>
      <c r="DW115" s="970"/>
      <c r="DX115" s="970"/>
      <c r="DY115" s="970"/>
      <c r="DZ115" s="971"/>
    </row>
    <row r="116" spans="1:130" s="213" customFormat="1" ht="26.25" customHeight="1" x14ac:dyDescent="0.15">
      <c r="A116" s="963"/>
      <c r="B116" s="964"/>
      <c r="C116" s="972" t="s">
        <v>464</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65" t="s">
        <v>129</v>
      </c>
      <c r="AB116" s="966"/>
      <c r="AC116" s="966"/>
      <c r="AD116" s="966"/>
      <c r="AE116" s="967"/>
      <c r="AF116" s="968" t="s">
        <v>129</v>
      </c>
      <c r="AG116" s="966"/>
      <c r="AH116" s="966"/>
      <c r="AI116" s="966"/>
      <c r="AJ116" s="967"/>
      <c r="AK116" s="968" t="s">
        <v>446</v>
      </c>
      <c r="AL116" s="966"/>
      <c r="AM116" s="966"/>
      <c r="AN116" s="966"/>
      <c r="AO116" s="967"/>
      <c r="AP116" s="969" t="s">
        <v>446</v>
      </c>
      <c r="AQ116" s="970"/>
      <c r="AR116" s="970"/>
      <c r="AS116" s="970"/>
      <c r="AT116" s="971"/>
      <c r="AU116" s="915"/>
      <c r="AV116" s="916"/>
      <c r="AW116" s="916"/>
      <c r="AX116" s="916"/>
      <c r="AY116" s="916"/>
      <c r="AZ116" s="974" t="s">
        <v>465</v>
      </c>
      <c r="BA116" s="975"/>
      <c r="BB116" s="975"/>
      <c r="BC116" s="975"/>
      <c r="BD116" s="975"/>
      <c r="BE116" s="975"/>
      <c r="BF116" s="975"/>
      <c r="BG116" s="975"/>
      <c r="BH116" s="975"/>
      <c r="BI116" s="975"/>
      <c r="BJ116" s="975"/>
      <c r="BK116" s="975"/>
      <c r="BL116" s="975"/>
      <c r="BM116" s="975"/>
      <c r="BN116" s="975"/>
      <c r="BO116" s="975"/>
      <c r="BP116" s="976"/>
      <c r="BQ116" s="932" t="s">
        <v>129</v>
      </c>
      <c r="BR116" s="933"/>
      <c r="BS116" s="933"/>
      <c r="BT116" s="933"/>
      <c r="BU116" s="933"/>
      <c r="BV116" s="933" t="s">
        <v>129</v>
      </c>
      <c r="BW116" s="933"/>
      <c r="BX116" s="933"/>
      <c r="BY116" s="933"/>
      <c r="BZ116" s="933"/>
      <c r="CA116" s="933" t="s">
        <v>129</v>
      </c>
      <c r="CB116" s="933"/>
      <c r="CC116" s="933"/>
      <c r="CD116" s="933"/>
      <c r="CE116" s="933"/>
      <c r="CF116" s="927" t="s">
        <v>129</v>
      </c>
      <c r="CG116" s="928"/>
      <c r="CH116" s="928"/>
      <c r="CI116" s="928"/>
      <c r="CJ116" s="928"/>
      <c r="CK116" s="955"/>
      <c r="CL116" s="956"/>
      <c r="CM116" s="929" t="s">
        <v>466</v>
      </c>
      <c r="CN116" s="930"/>
      <c r="CO116" s="930"/>
      <c r="CP116" s="930"/>
      <c r="CQ116" s="930"/>
      <c r="CR116" s="930"/>
      <c r="CS116" s="930"/>
      <c r="CT116" s="930"/>
      <c r="CU116" s="930"/>
      <c r="CV116" s="930"/>
      <c r="CW116" s="930"/>
      <c r="CX116" s="930"/>
      <c r="CY116" s="930"/>
      <c r="CZ116" s="930"/>
      <c r="DA116" s="930"/>
      <c r="DB116" s="930"/>
      <c r="DC116" s="930"/>
      <c r="DD116" s="930"/>
      <c r="DE116" s="930"/>
      <c r="DF116" s="931"/>
      <c r="DG116" s="965" t="s">
        <v>129</v>
      </c>
      <c r="DH116" s="966"/>
      <c r="DI116" s="966"/>
      <c r="DJ116" s="966"/>
      <c r="DK116" s="967"/>
      <c r="DL116" s="968" t="s">
        <v>129</v>
      </c>
      <c r="DM116" s="966"/>
      <c r="DN116" s="966"/>
      <c r="DO116" s="966"/>
      <c r="DP116" s="967"/>
      <c r="DQ116" s="968" t="s">
        <v>446</v>
      </c>
      <c r="DR116" s="966"/>
      <c r="DS116" s="966"/>
      <c r="DT116" s="966"/>
      <c r="DU116" s="967"/>
      <c r="DV116" s="969" t="s">
        <v>449</v>
      </c>
      <c r="DW116" s="970"/>
      <c r="DX116" s="970"/>
      <c r="DY116" s="970"/>
      <c r="DZ116" s="971"/>
    </row>
    <row r="117" spans="1:130" s="213" customFormat="1" ht="26.25" customHeight="1" x14ac:dyDescent="0.15">
      <c r="A117" s="919" t="s">
        <v>192</v>
      </c>
      <c r="B117" s="900"/>
      <c r="C117" s="900"/>
      <c r="D117" s="900"/>
      <c r="E117" s="900"/>
      <c r="F117" s="900"/>
      <c r="G117" s="900"/>
      <c r="H117" s="900"/>
      <c r="I117" s="900"/>
      <c r="J117" s="900"/>
      <c r="K117" s="900"/>
      <c r="L117" s="900"/>
      <c r="M117" s="900"/>
      <c r="N117" s="900"/>
      <c r="O117" s="900"/>
      <c r="P117" s="900"/>
      <c r="Q117" s="900"/>
      <c r="R117" s="900"/>
      <c r="S117" s="900"/>
      <c r="T117" s="900"/>
      <c r="U117" s="900"/>
      <c r="V117" s="900"/>
      <c r="W117" s="900"/>
      <c r="X117" s="900"/>
      <c r="Y117" s="984" t="s">
        <v>467</v>
      </c>
      <c r="Z117" s="901"/>
      <c r="AA117" s="985">
        <v>1160755</v>
      </c>
      <c r="AB117" s="986"/>
      <c r="AC117" s="986"/>
      <c r="AD117" s="986"/>
      <c r="AE117" s="987"/>
      <c r="AF117" s="988">
        <v>1095383</v>
      </c>
      <c r="AG117" s="986"/>
      <c r="AH117" s="986"/>
      <c r="AI117" s="986"/>
      <c r="AJ117" s="987"/>
      <c r="AK117" s="988">
        <v>1183282</v>
      </c>
      <c r="AL117" s="986"/>
      <c r="AM117" s="986"/>
      <c r="AN117" s="986"/>
      <c r="AO117" s="987"/>
      <c r="AP117" s="989"/>
      <c r="AQ117" s="990"/>
      <c r="AR117" s="990"/>
      <c r="AS117" s="990"/>
      <c r="AT117" s="991"/>
      <c r="AU117" s="915"/>
      <c r="AV117" s="916"/>
      <c r="AW117" s="916"/>
      <c r="AX117" s="916"/>
      <c r="AY117" s="916"/>
      <c r="AZ117" s="981" t="s">
        <v>468</v>
      </c>
      <c r="BA117" s="982"/>
      <c r="BB117" s="982"/>
      <c r="BC117" s="982"/>
      <c r="BD117" s="982"/>
      <c r="BE117" s="982"/>
      <c r="BF117" s="982"/>
      <c r="BG117" s="982"/>
      <c r="BH117" s="982"/>
      <c r="BI117" s="982"/>
      <c r="BJ117" s="982"/>
      <c r="BK117" s="982"/>
      <c r="BL117" s="982"/>
      <c r="BM117" s="982"/>
      <c r="BN117" s="982"/>
      <c r="BO117" s="982"/>
      <c r="BP117" s="983"/>
      <c r="BQ117" s="932" t="s">
        <v>446</v>
      </c>
      <c r="BR117" s="933"/>
      <c r="BS117" s="933"/>
      <c r="BT117" s="933"/>
      <c r="BU117" s="933"/>
      <c r="BV117" s="933" t="s">
        <v>446</v>
      </c>
      <c r="BW117" s="933"/>
      <c r="BX117" s="933"/>
      <c r="BY117" s="933"/>
      <c r="BZ117" s="933"/>
      <c r="CA117" s="933" t="s">
        <v>446</v>
      </c>
      <c r="CB117" s="933"/>
      <c r="CC117" s="933"/>
      <c r="CD117" s="933"/>
      <c r="CE117" s="933"/>
      <c r="CF117" s="927" t="s">
        <v>446</v>
      </c>
      <c r="CG117" s="928"/>
      <c r="CH117" s="928"/>
      <c r="CI117" s="928"/>
      <c r="CJ117" s="928"/>
      <c r="CK117" s="955"/>
      <c r="CL117" s="956"/>
      <c r="CM117" s="929" t="s">
        <v>469</v>
      </c>
      <c r="CN117" s="930"/>
      <c r="CO117" s="930"/>
      <c r="CP117" s="930"/>
      <c r="CQ117" s="930"/>
      <c r="CR117" s="930"/>
      <c r="CS117" s="930"/>
      <c r="CT117" s="930"/>
      <c r="CU117" s="930"/>
      <c r="CV117" s="930"/>
      <c r="CW117" s="930"/>
      <c r="CX117" s="930"/>
      <c r="CY117" s="930"/>
      <c r="CZ117" s="930"/>
      <c r="DA117" s="930"/>
      <c r="DB117" s="930"/>
      <c r="DC117" s="930"/>
      <c r="DD117" s="930"/>
      <c r="DE117" s="930"/>
      <c r="DF117" s="931"/>
      <c r="DG117" s="965" t="s">
        <v>446</v>
      </c>
      <c r="DH117" s="966"/>
      <c r="DI117" s="966"/>
      <c r="DJ117" s="966"/>
      <c r="DK117" s="967"/>
      <c r="DL117" s="968" t="s">
        <v>446</v>
      </c>
      <c r="DM117" s="966"/>
      <c r="DN117" s="966"/>
      <c r="DO117" s="966"/>
      <c r="DP117" s="967"/>
      <c r="DQ117" s="968" t="s">
        <v>446</v>
      </c>
      <c r="DR117" s="966"/>
      <c r="DS117" s="966"/>
      <c r="DT117" s="966"/>
      <c r="DU117" s="967"/>
      <c r="DV117" s="969" t="s">
        <v>446</v>
      </c>
      <c r="DW117" s="970"/>
      <c r="DX117" s="970"/>
      <c r="DY117" s="970"/>
      <c r="DZ117" s="971"/>
    </row>
    <row r="118" spans="1:130" s="213" customFormat="1" ht="26.25" customHeight="1" x14ac:dyDescent="0.15">
      <c r="A118" s="919" t="s">
        <v>441</v>
      </c>
      <c r="B118" s="900"/>
      <c r="C118" s="900"/>
      <c r="D118" s="900"/>
      <c r="E118" s="900"/>
      <c r="F118" s="900"/>
      <c r="G118" s="900"/>
      <c r="H118" s="900"/>
      <c r="I118" s="900"/>
      <c r="J118" s="900"/>
      <c r="K118" s="900"/>
      <c r="L118" s="900"/>
      <c r="M118" s="900"/>
      <c r="N118" s="900"/>
      <c r="O118" s="900"/>
      <c r="P118" s="900"/>
      <c r="Q118" s="900"/>
      <c r="R118" s="900"/>
      <c r="S118" s="900"/>
      <c r="T118" s="900"/>
      <c r="U118" s="900"/>
      <c r="V118" s="900"/>
      <c r="W118" s="900"/>
      <c r="X118" s="900"/>
      <c r="Y118" s="900"/>
      <c r="Z118" s="901"/>
      <c r="AA118" s="899" t="s">
        <v>438</v>
      </c>
      <c r="AB118" s="900"/>
      <c r="AC118" s="900"/>
      <c r="AD118" s="900"/>
      <c r="AE118" s="901"/>
      <c r="AF118" s="899" t="s">
        <v>439</v>
      </c>
      <c r="AG118" s="900"/>
      <c r="AH118" s="900"/>
      <c r="AI118" s="900"/>
      <c r="AJ118" s="901"/>
      <c r="AK118" s="899" t="s">
        <v>312</v>
      </c>
      <c r="AL118" s="900"/>
      <c r="AM118" s="900"/>
      <c r="AN118" s="900"/>
      <c r="AO118" s="901"/>
      <c r="AP118" s="977" t="s">
        <v>440</v>
      </c>
      <c r="AQ118" s="978"/>
      <c r="AR118" s="978"/>
      <c r="AS118" s="978"/>
      <c r="AT118" s="979"/>
      <c r="AU118" s="915"/>
      <c r="AV118" s="916"/>
      <c r="AW118" s="916"/>
      <c r="AX118" s="916"/>
      <c r="AY118" s="916"/>
      <c r="AZ118" s="980" t="s">
        <v>470</v>
      </c>
      <c r="BA118" s="972"/>
      <c r="BB118" s="972"/>
      <c r="BC118" s="972"/>
      <c r="BD118" s="972"/>
      <c r="BE118" s="972"/>
      <c r="BF118" s="972"/>
      <c r="BG118" s="972"/>
      <c r="BH118" s="972"/>
      <c r="BI118" s="972"/>
      <c r="BJ118" s="972"/>
      <c r="BK118" s="972"/>
      <c r="BL118" s="972"/>
      <c r="BM118" s="972"/>
      <c r="BN118" s="972"/>
      <c r="BO118" s="972"/>
      <c r="BP118" s="973"/>
      <c r="BQ118" s="1006" t="s">
        <v>129</v>
      </c>
      <c r="BR118" s="1007"/>
      <c r="BS118" s="1007"/>
      <c r="BT118" s="1007"/>
      <c r="BU118" s="1007"/>
      <c r="BV118" s="1007" t="s">
        <v>129</v>
      </c>
      <c r="BW118" s="1007"/>
      <c r="BX118" s="1007"/>
      <c r="BY118" s="1007"/>
      <c r="BZ118" s="1007"/>
      <c r="CA118" s="1007" t="s">
        <v>129</v>
      </c>
      <c r="CB118" s="1007"/>
      <c r="CC118" s="1007"/>
      <c r="CD118" s="1007"/>
      <c r="CE118" s="1007"/>
      <c r="CF118" s="927" t="s">
        <v>422</v>
      </c>
      <c r="CG118" s="928"/>
      <c r="CH118" s="928"/>
      <c r="CI118" s="928"/>
      <c r="CJ118" s="928"/>
      <c r="CK118" s="955"/>
      <c r="CL118" s="956"/>
      <c r="CM118" s="929" t="s">
        <v>471</v>
      </c>
      <c r="CN118" s="930"/>
      <c r="CO118" s="930"/>
      <c r="CP118" s="930"/>
      <c r="CQ118" s="930"/>
      <c r="CR118" s="930"/>
      <c r="CS118" s="930"/>
      <c r="CT118" s="930"/>
      <c r="CU118" s="930"/>
      <c r="CV118" s="930"/>
      <c r="CW118" s="930"/>
      <c r="CX118" s="930"/>
      <c r="CY118" s="930"/>
      <c r="CZ118" s="930"/>
      <c r="DA118" s="930"/>
      <c r="DB118" s="930"/>
      <c r="DC118" s="930"/>
      <c r="DD118" s="930"/>
      <c r="DE118" s="930"/>
      <c r="DF118" s="931"/>
      <c r="DG118" s="965" t="s">
        <v>472</v>
      </c>
      <c r="DH118" s="966"/>
      <c r="DI118" s="966"/>
      <c r="DJ118" s="966"/>
      <c r="DK118" s="967"/>
      <c r="DL118" s="968" t="s">
        <v>129</v>
      </c>
      <c r="DM118" s="966"/>
      <c r="DN118" s="966"/>
      <c r="DO118" s="966"/>
      <c r="DP118" s="967"/>
      <c r="DQ118" s="968" t="s">
        <v>129</v>
      </c>
      <c r="DR118" s="966"/>
      <c r="DS118" s="966"/>
      <c r="DT118" s="966"/>
      <c r="DU118" s="967"/>
      <c r="DV118" s="969" t="s">
        <v>129</v>
      </c>
      <c r="DW118" s="970"/>
      <c r="DX118" s="970"/>
      <c r="DY118" s="970"/>
      <c r="DZ118" s="971"/>
    </row>
    <row r="119" spans="1:130" s="213" customFormat="1" ht="26.25" customHeight="1" x14ac:dyDescent="0.15">
      <c r="A119" s="1063" t="s">
        <v>444</v>
      </c>
      <c r="B119" s="954"/>
      <c r="C119" s="936" t="s">
        <v>445</v>
      </c>
      <c r="D119" s="904"/>
      <c r="E119" s="904"/>
      <c r="F119" s="904"/>
      <c r="G119" s="904"/>
      <c r="H119" s="904"/>
      <c r="I119" s="904"/>
      <c r="J119" s="904"/>
      <c r="K119" s="904"/>
      <c r="L119" s="904"/>
      <c r="M119" s="904"/>
      <c r="N119" s="904"/>
      <c r="O119" s="904"/>
      <c r="P119" s="904"/>
      <c r="Q119" s="904"/>
      <c r="R119" s="904"/>
      <c r="S119" s="904"/>
      <c r="T119" s="904"/>
      <c r="U119" s="904"/>
      <c r="V119" s="904"/>
      <c r="W119" s="904"/>
      <c r="X119" s="904"/>
      <c r="Y119" s="904"/>
      <c r="Z119" s="905"/>
      <c r="AA119" s="906" t="s">
        <v>472</v>
      </c>
      <c r="AB119" s="907"/>
      <c r="AC119" s="907"/>
      <c r="AD119" s="907"/>
      <c r="AE119" s="908"/>
      <c r="AF119" s="909" t="s">
        <v>422</v>
      </c>
      <c r="AG119" s="907"/>
      <c r="AH119" s="907"/>
      <c r="AI119" s="907"/>
      <c r="AJ119" s="908"/>
      <c r="AK119" s="909" t="s">
        <v>129</v>
      </c>
      <c r="AL119" s="907"/>
      <c r="AM119" s="907"/>
      <c r="AN119" s="907"/>
      <c r="AO119" s="908"/>
      <c r="AP119" s="910" t="s">
        <v>129</v>
      </c>
      <c r="AQ119" s="911"/>
      <c r="AR119" s="911"/>
      <c r="AS119" s="911"/>
      <c r="AT119" s="912"/>
      <c r="AU119" s="917"/>
      <c r="AV119" s="918"/>
      <c r="AW119" s="918"/>
      <c r="AX119" s="918"/>
      <c r="AY119" s="918"/>
      <c r="AZ119" s="234" t="s">
        <v>192</v>
      </c>
      <c r="BA119" s="234"/>
      <c r="BB119" s="234"/>
      <c r="BC119" s="234"/>
      <c r="BD119" s="234"/>
      <c r="BE119" s="234"/>
      <c r="BF119" s="234"/>
      <c r="BG119" s="234"/>
      <c r="BH119" s="234"/>
      <c r="BI119" s="234"/>
      <c r="BJ119" s="234"/>
      <c r="BK119" s="234"/>
      <c r="BL119" s="234"/>
      <c r="BM119" s="234"/>
      <c r="BN119" s="234"/>
      <c r="BO119" s="984" t="s">
        <v>473</v>
      </c>
      <c r="BP119" s="1012"/>
      <c r="BQ119" s="1006">
        <v>10105567</v>
      </c>
      <c r="BR119" s="1007"/>
      <c r="BS119" s="1007"/>
      <c r="BT119" s="1007"/>
      <c r="BU119" s="1007"/>
      <c r="BV119" s="1007">
        <v>9469239</v>
      </c>
      <c r="BW119" s="1007"/>
      <c r="BX119" s="1007"/>
      <c r="BY119" s="1007"/>
      <c r="BZ119" s="1007"/>
      <c r="CA119" s="1007">
        <v>8658641</v>
      </c>
      <c r="CB119" s="1007"/>
      <c r="CC119" s="1007"/>
      <c r="CD119" s="1007"/>
      <c r="CE119" s="1007"/>
      <c r="CF119" s="1008"/>
      <c r="CG119" s="1009"/>
      <c r="CH119" s="1009"/>
      <c r="CI119" s="1009"/>
      <c r="CJ119" s="1010"/>
      <c r="CK119" s="957"/>
      <c r="CL119" s="958"/>
      <c r="CM119" s="980" t="s">
        <v>474</v>
      </c>
      <c r="CN119" s="972"/>
      <c r="CO119" s="972"/>
      <c r="CP119" s="972"/>
      <c r="CQ119" s="972"/>
      <c r="CR119" s="972"/>
      <c r="CS119" s="972"/>
      <c r="CT119" s="972"/>
      <c r="CU119" s="972"/>
      <c r="CV119" s="972"/>
      <c r="CW119" s="972"/>
      <c r="CX119" s="972"/>
      <c r="CY119" s="972"/>
      <c r="CZ119" s="972"/>
      <c r="DA119" s="972"/>
      <c r="DB119" s="972"/>
      <c r="DC119" s="972"/>
      <c r="DD119" s="972"/>
      <c r="DE119" s="972"/>
      <c r="DF119" s="973"/>
      <c r="DG119" s="1011" t="s">
        <v>129</v>
      </c>
      <c r="DH119" s="993"/>
      <c r="DI119" s="993"/>
      <c r="DJ119" s="993"/>
      <c r="DK119" s="994"/>
      <c r="DL119" s="992" t="s">
        <v>472</v>
      </c>
      <c r="DM119" s="993"/>
      <c r="DN119" s="993"/>
      <c r="DO119" s="993"/>
      <c r="DP119" s="994"/>
      <c r="DQ119" s="992" t="s">
        <v>129</v>
      </c>
      <c r="DR119" s="993"/>
      <c r="DS119" s="993"/>
      <c r="DT119" s="993"/>
      <c r="DU119" s="994"/>
      <c r="DV119" s="995" t="s">
        <v>472</v>
      </c>
      <c r="DW119" s="996"/>
      <c r="DX119" s="996"/>
      <c r="DY119" s="996"/>
      <c r="DZ119" s="997"/>
    </row>
    <row r="120" spans="1:130" s="213" customFormat="1" ht="26.25" customHeight="1" x14ac:dyDescent="0.15">
      <c r="A120" s="1064"/>
      <c r="B120" s="956"/>
      <c r="C120" s="929" t="s">
        <v>450</v>
      </c>
      <c r="D120" s="930"/>
      <c r="E120" s="930"/>
      <c r="F120" s="930"/>
      <c r="G120" s="930"/>
      <c r="H120" s="930"/>
      <c r="I120" s="930"/>
      <c r="J120" s="930"/>
      <c r="K120" s="930"/>
      <c r="L120" s="930"/>
      <c r="M120" s="930"/>
      <c r="N120" s="930"/>
      <c r="O120" s="930"/>
      <c r="P120" s="930"/>
      <c r="Q120" s="930"/>
      <c r="R120" s="930"/>
      <c r="S120" s="930"/>
      <c r="T120" s="930"/>
      <c r="U120" s="930"/>
      <c r="V120" s="930"/>
      <c r="W120" s="930"/>
      <c r="X120" s="930"/>
      <c r="Y120" s="930"/>
      <c r="Z120" s="931"/>
      <c r="AA120" s="965" t="s">
        <v>129</v>
      </c>
      <c r="AB120" s="966"/>
      <c r="AC120" s="966"/>
      <c r="AD120" s="966"/>
      <c r="AE120" s="967"/>
      <c r="AF120" s="968" t="s">
        <v>129</v>
      </c>
      <c r="AG120" s="966"/>
      <c r="AH120" s="966"/>
      <c r="AI120" s="966"/>
      <c r="AJ120" s="967"/>
      <c r="AK120" s="968" t="s">
        <v>129</v>
      </c>
      <c r="AL120" s="966"/>
      <c r="AM120" s="966"/>
      <c r="AN120" s="966"/>
      <c r="AO120" s="967"/>
      <c r="AP120" s="969" t="s">
        <v>129</v>
      </c>
      <c r="AQ120" s="970"/>
      <c r="AR120" s="970"/>
      <c r="AS120" s="970"/>
      <c r="AT120" s="971"/>
      <c r="AU120" s="998" t="s">
        <v>475</v>
      </c>
      <c r="AV120" s="999"/>
      <c r="AW120" s="999"/>
      <c r="AX120" s="999"/>
      <c r="AY120" s="1000"/>
      <c r="AZ120" s="936" t="s">
        <v>476</v>
      </c>
      <c r="BA120" s="904"/>
      <c r="BB120" s="904"/>
      <c r="BC120" s="904"/>
      <c r="BD120" s="904"/>
      <c r="BE120" s="904"/>
      <c r="BF120" s="904"/>
      <c r="BG120" s="904"/>
      <c r="BH120" s="904"/>
      <c r="BI120" s="904"/>
      <c r="BJ120" s="904"/>
      <c r="BK120" s="904"/>
      <c r="BL120" s="904"/>
      <c r="BM120" s="904"/>
      <c r="BN120" s="904"/>
      <c r="BO120" s="904"/>
      <c r="BP120" s="905"/>
      <c r="BQ120" s="937">
        <v>4632178</v>
      </c>
      <c r="BR120" s="938"/>
      <c r="BS120" s="938"/>
      <c r="BT120" s="938"/>
      <c r="BU120" s="938"/>
      <c r="BV120" s="938">
        <v>4288180</v>
      </c>
      <c r="BW120" s="938"/>
      <c r="BX120" s="938"/>
      <c r="BY120" s="938"/>
      <c r="BZ120" s="938"/>
      <c r="CA120" s="938">
        <v>4837595</v>
      </c>
      <c r="CB120" s="938"/>
      <c r="CC120" s="938"/>
      <c r="CD120" s="938"/>
      <c r="CE120" s="938"/>
      <c r="CF120" s="951">
        <v>124</v>
      </c>
      <c r="CG120" s="952"/>
      <c r="CH120" s="952"/>
      <c r="CI120" s="952"/>
      <c r="CJ120" s="952"/>
      <c r="CK120" s="1013" t="s">
        <v>477</v>
      </c>
      <c r="CL120" s="1014"/>
      <c r="CM120" s="1014"/>
      <c r="CN120" s="1014"/>
      <c r="CO120" s="1015"/>
      <c r="CP120" s="1021" t="s">
        <v>416</v>
      </c>
      <c r="CQ120" s="1022"/>
      <c r="CR120" s="1022"/>
      <c r="CS120" s="1022"/>
      <c r="CT120" s="1022"/>
      <c r="CU120" s="1022"/>
      <c r="CV120" s="1022"/>
      <c r="CW120" s="1022"/>
      <c r="CX120" s="1022"/>
      <c r="CY120" s="1022"/>
      <c r="CZ120" s="1022"/>
      <c r="DA120" s="1022"/>
      <c r="DB120" s="1022"/>
      <c r="DC120" s="1022"/>
      <c r="DD120" s="1022"/>
      <c r="DE120" s="1022"/>
      <c r="DF120" s="1023"/>
      <c r="DG120" s="937">
        <v>2941829</v>
      </c>
      <c r="DH120" s="938"/>
      <c r="DI120" s="938"/>
      <c r="DJ120" s="938"/>
      <c r="DK120" s="938"/>
      <c r="DL120" s="938">
        <v>2597518</v>
      </c>
      <c r="DM120" s="938"/>
      <c r="DN120" s="938"/>
      <c r="DO120" s="938"/>
      <c r="DP120" s="938"/>
      <c r="DQ120" s="938">
        <v>2261452</v>
      </c>
      <c r="DR120" s="938"/>
      <c r="DS120" s="938"/>
      <c r="DT120" s="938"/>
      <c r="DU120" s="938"/>
      <c r="DV120" s="939">
        <v>58</v>
      </c>
      <c r="DW120" s="939"/>
      <c r="DX120" s="939"/>
      <c r="DY120" s="939"/>
      <c r="DZ120" s="940"/>
    </row>
    <row r="121" spans="1:130" s="213" customFormat="1" ht="26.25" customHeight="1" x14ac:dyDescent="0.15">
      <c r="A121" s="1064"/>
      <c r="B121" s="956"/>
      <c r="C121" s="981" t="s">
        <v>478</v>
      </c>
      <c r="D121" s="982"/>
      <c r="E121" s="982"/>
      <c r="F121" s="982"/>
      <c r="G121" s="982"/>
      <c r="H121" s="982"/>
      <c r="I121" s="982"/>
      <c r="J121" s="982"/>
      <c r="K121" s="982"/>
      <c r="L121" s="982"/>
      <c r="M121" s="982"/>
      <c r="N121" s="982"/>
      <c r="O121" s="982"/>
      <c r="P121" s="982"/>
      <c r="Q121" s="982"/>
      <c r="R121" s="982"/>
      <c r="S121" s="982"/>
      <c r="T121" s="982"/>
      <c r="U121" s="982"/>
      <c r="V121" s="982"/>
      <c r="W121" s="982"/>
      <c r="X121" s="982"/>
      <c r="Y121" s="982"/>
      <c r="Z121" s="983"/>
      <c r="AA121" s="965" t="s">
        <v>422</v>
      </c>
      <c r="AB121" s="966"/>
      <c r="AC121" s="966"/>
      <c r="AD121" s="966"/>
      <c r="AE121" s="967"/>
      <c r="AF121" s="968" t="s">
        <v>129</v>
      </c>
      <c r="AG121" s="966"/>
      <c r="AH121" s="966"/>
      <c r="AI121" s="966"/>
      <c r="AJ121" s="967"/>
      <c r="AK121" s="968" t="s">
        <v>129</v>
      </c>
      <c r="AL121" s="966"/>
      <c r="AM121" s="966"/>
      <c r="AN121" s="966"/>
      <c r="AO121" s="967"/>
      <c r="AP121" s="969" t="s">
        <v>129</v>
      </c>
      <c r="AQ121" s="970"/>
      <c r="AR121" s="970"/>
      <c r="AS121" s="970"/>
      <c r="AT121" s="971"/>
      <c r="AU121" s="1001"/>
      <c r="AV121" s="1002"/>
      <c r="AW121" s="1002"/>
      <c r="AX121" s="1002"/>
      <c r="AY121" s="1003"/>
      <c r="AZ121" s="929" t="s">
        <v>479</v>
      </c>
      <c r="BA121" s="930"/>
      <c r="BB121" s="930"/>
      <c r="BC121" s="930"/>
      <c r="BD121" s="930"/>
      <c r="BE121" s="930"/>
      <c r="BF121" s="930"/>
      <c r="BG121" s="930"/>
      <c r="BH121" s="930"/>
      <c r="BI121" s="930"/>
      <c r="BJ121" s="930"/>
      <c r="BK121" s="930"/>
      <c r="BL121" s="930"/>
      <c r="BM121" s="930"/>
      <c r="BN121" s="930"/>
      <c r="BO121" s="930"/>
      <c r="BP121" s="931"/>
      <c r="BQ121" s="932">
        <v>1614208</v>
      </c>
      <c r="BR121" s="933"/>
      <c r="BS121" s="933"/>
      <c r="BT121" s="933"/>
      <c r="BU121" s="933"/>
      <c r="BV121" s="933">
        <v>1870367</v>
      </c>
      <c r="BW121" s="933"/>
      <c r="BX121" s="933"/>
      <c r="BY121" s="933"/>
      <c r="BZ121" s="933"/>
      <c r="CA121" s="933">
        <v>1751327</v>
      </c>
      <c r="CB121" s="933"/>
      <c r="CC121" s="933"/>
      <c r="CD121" s="933"/>
      <c r="CE121" s="933"/>
      <c r="CF121" s="927">
        <v>44.9</v>
      </c>
      <c r="CG121" s="928"/>
      <c r="CH121" s="928"/>
      <c r="CI121" s="928"/>
      <c r="CJ121" s="928"/>
      <c r="CK121" s="1016"/>
      <c r="CL121" s="1017"/>
      <c r="CM121" s="1017"/>
      <c r="CN121" s="1017"/>
      <c r="CO121" s="1018"/>
      <c r="CP121" s="1026" t="s">
        <v>418</v>
      </c>
      <c r="CQ121" s="1027"/>
      <c r="CR121" s="1027"/>
      <c r="CS121" s="1027"/>
      <c r="CT121" s="1027"/>
      <c r="CU121" s="1027"/>
      <c r="CV121" s="1027"/>
      <c r="CW121" s="1027"/>
      <c r="CX121" s="1027"/>
      <c r="CY121" s="1027"/>
      <c r="CZ121" s="1027"/>
      <c r="DA121" s="1027"/>
      <c r="DB121" s="1027"/>
      <c r="DC121" s="1027"/>
      <c r="DD121" s="1027"/>
      <c r="DE121" s="1027"/>
      <c r="DF121" s="1028"/>
      <c r="DG121" s="932">
        <v>104232</v>
      </c>
      <c r="DH121" s="933"/>
      <c r="DI121" s="933"/>
      <c r="DJ121" s="933"/>
      <c r="DK121" s="933"/>
      <c r="DL121" s="933">
        <v>89428</v>
      </c>
      <c r="DM121" s="933"/>
      <c r="DN121" s="933"/>
      <c r="DO121" s="933"/>
      <c r="DP121" s="933"/>
      <c r="DQ121" s="933">
        <v>74215</v>
      </c>
      <c r="DR121" s="933"/>
      <c r="DS121" s="933"/>
      <c r="DT121" s="933"/>
      <c r="DU121" s="933"/>
      <c r="DV121" s="934">
        <v>1.9</v>
      </c>
      <c r="DW121" s="934"/>
      <c r="DX121" s="934"/>
      <c r="DY121" s="934"/>
      <c r="DZ121" s="935"/>
    </row>
    <row r="122" spans="1:130" s="213" customFormat="1" ht="26.25" customHeight="1" x14ac:dyDescent="0.15">
      <c r="A122" s="1064"/>
      <c r="B122" s="956"/>
      <c r="C122" s="929" t="s">
        <v>460</v>
      </c>
      <c r="D122" s="930"/>
      <c r="E122" s="930"/>
      <c r="F122" s="930"/>
      <c r="G122" s="930"/>
      <c r="H122" s="930"/>
      <c r="I122" s="930"/>
      <c r="J122" s="930"/>
      <c r="K122" s="930"/>
      <c r="L122" s="930"/>
      <c r="M122" s="930"/>
      <c r="N122" s="930"/>
      <c r="O122" s="930"/>
      <c r="P122" s="930"/>
      <c r="Q122" s="930"/>
      <c r="R122" s="930"/>
      <c r="S122" s="930"/>
      <c r="T122" s="930"/>
      <c r="U122" s="930"/>
      <c r="V122" s="930"/>
      <c r="W122" s="930"/>
      <c r="X122" s="930"/>
      <c r="Y122" s="930"/>
      <c r="Z122" s="931"/>
      <c r="AA122" s="965" t="s">
        <v>129</v>
      </c>
      <c r="AB122" s="966"/>
      <c r="AC122" s="966"/>
      <c r="AD122" s="966"/>
      <c r="AE122" s="967"/>
      <c r="AF122" s="968" t="s">
        <v>129</v>
      </c>
      <c r="AG122" s="966"/>
      <c r="AH122" s="966"/>
      <c r="AI122" s="966"/>
      <c r="AJ122" s="967"/>
      <c r="AK122" s="968" t="s">
        <v>129</v>
      </c>
      <c r="AL122" s="966"/>
      <c r="AM122" s="966"/>
      <c r="AN122" s="966"/>
      <c r="AO122" s="967"/>
      <c r="AP122" s="969" t="s">
        <v>129</v>
      </c>
      <c r="AQ122" s="970"/>
      <c r="AR122" s="970"/>
      <c r="AS122" s="970"/>
      <c r="AT122" s="971"/>
      <c r="AU122" s="1001"/>
      <c r="AV122" s="1002"/>
      <c r="AW122" s="1002"/>
      <c r="AX122" s="1002"/>
      <c r="AY122" s="1003"/>
      <c r="AZ122" s="980" t="s">
        <v>480</v>
      </c>
      <c r="BA122" s="972"/>
      <c r="BB122" s="972"/>
      <c r="BC122" s="972"/>
      <c r="BD122" s="972"/>
      <c r="BE122" s="972"/>
      <c r="BF122" s="972"/>
      <c r="BG122" s="972"/>
      <c r="BH122" s="972"/>
      <c r="BI122" s="972"/>
      <c r="BJ122" s="972"/>
      <c r="BK122" s="972"/>
      <c r="BL122" s="972"/>
      <c r="BM122" s="972"/>
      <c r="BN122" s="972"/>
      <c r="BO122" s="972"/>
      <c r="BP122" s="973"/>
      <c r="BQ122" s="1006">
        <v>7542390</v>
      </c>
      <c r="BR122" s="1007"/>
      <c r="BS122" s="1007"/>
      <c r="BT122" s="1007"/>
      <c r="BU122" s="1007"/>
      <c r="BV122" s="1007">
        <v>7438948</v>
      </c>
      <c r="BW122" s="1007"/>
      <c r="BX122" s="1007"/>
      <c r="BY122" s="1007"/>
      <c r="BZ122" s="1007"/>
      <c r="CA122" s="1007">
        <v>7268562</v>
      </c>
      <c r="CB122" s="1007"/>
      <c r="CC122" s="1007"/>
      <c r="CD122" s="1007"/>
      <c r="CE122" s="1007"/>
      <c r="CF122" s="1024">
        <v>186.3</v>
      </c>
      <c r="CG122" s="1025"/>
      <c r="CH122" s="1025"/>
      <c r="CI122" s="1025"/>
      <c r="CJ122" s="1025"/>
      <c r="CK122" s="1016"/>
      <c r="CL122" s="1017"/>
      <c r="CM122" s="1017"/>
      <c r="CN122" s="1017"/>
      <c r="CO122" s="1018"/>
      <c r="CP122" s="1026" t="s">
        <v>481</v>
      </c>
      <c r="CQ122" s="1027"/>
      <c r="CR122" s="1027"/>
      <c r="CS122" s="1027"/>
      <c r="CT122" s="1027"/>
      <c r="CU122" s="1027"/>
      <c r="CV122" s="1027"/>
      <c r="CW122" s="1027"/>
      <c r="CX122" s="1027"/>
      <c r="CY122" s="1027"/>
      <c r="CZ122" s="1027"/>
      <c r="DA122" s="1027"/>
      <c r="DB122" s="1027"/>
      <c r="DC122" s="1027"/>
      <c r="DD122" s="1027"/>
      <c r="DE122" s="1027"/>
      <c r="DF122" s="1028"/>
      <c r="DG122" s="932">
        <v>42003</v>
      </c>
      <c r="DH122" s="933"/>
      <c r="DI122" s="933"/>
      <c r="DJ122" s="933"/>
      <c r="DK122" s="933"/>
      <c r="DL122" s="933">
        <v>39393</v>
      </c>
      <c r="DM122" s="933"/>
      <c r="DN122" s="933"/>
      <c r="DO122" s="933"/>
      <c r="DP122" s="933"/>
      <c r="DQ122" s="933">
        <v>37970</v>
      </c>
      <c r="DR122" s="933"/>
      <c r="DS122" s="933"/>
      <c r="DT122" s="933"/>
      <c r="DU122" s="933"/>
      <c r="DV122" s="934">
        <v>1</v>
      </c>
      <c r="DW122" s="934"/>
      <c r="DX122" s="934"/>
      <c r="DY122" s="934"/>
      <c r="DZ122" s="935"/>
    </row>
    <row r="123" spans="1:130" s="213" customFormat="1" ht="26.25" customHeight="1" x14ac:dyDescent="0.15">
      <c r="A123" s="1064"/>
      <c r="B123" s="956"/>
      <c r="C123" s="929" t="s">
        <v>466</v>
      </c>
      <c r="D123" s="930"/>
      <c r="E123" s="930"/>
      <c r="F123" s="930"/>
      <c r="G123" s="930"/>
      <c r="H123" s="930"/>
      <c r="I123" s="930"/>
      <c r="J123" s="930"/>
      <c r="K123" s="930"/>
      <c r="L123" s="930"/>
      <c r="M123" s="930"/>
      <c r="N123" s="930"/>
      <c r="O123" s="930"/>
      <c r="P123" s="930"/>
      <c r="Q123" s="930"/>
      <c r="R123" s="930"/>
      <c r="S123" s="930"/>
      <c r="T123" s="930"/>
      <c r="U123" s="930"/>
      <c r="V123" s="930"/>
      <c r="W123" s="930"/>
      <c r="X123" s="930"/>
      <c r="Y123" s="930"/>
      <c r="Z123" s="931"/>
      <c r="AA123" s="965" t="s">
        <v>129</v>
      </c>
      <c r="AB123" s="966"/>
      <c r="AC123" s="966"/>
      <c r="AD123" s="966"/>
      <c r="AE123" s="967"/>
      <c r="AF123" s="968" t="s">
        <v>129</v>
      </c>
      <c r="AG123" s="966"/>
      <c r="AH123" s="966"/>
      <c r="AI123" s="966"/>
      <c r="AJ123" s="967"/>
      <c r="AK123" s="968" t="s">
        <v>422</v>
      </c>
      <c r="AL123" s="966"/>
      <c r="AM123" s="966"/>
      <c r="AN123" s="966"/>
      <c r="AO123" s="967"/>
      <c r="AP123" s="969" t="s">
        <v>129</v>
      </c>
      <c r="AQ123" s="970"/>
      <c r="AR123" s="970"/>
      <c r="AS123" s="970"/>
      <c r="AT123" s="971"/>
      <c r="AU123" s="1004"/>
      <c r="AV123" s="1005"/>
      <c r="AW123" s="1005"/>
      <c r="AX123" s="1005"/>
      <c r="AY123" s="1005"/>
      <c r="AZ123" s="234" t="s">
        <v>192</v>
      </c>
      <c r="BA123" s="234"/>
      <c r="BB123" s="234"/>
      <c r="BC123" s="234"/>
      <c r="BD123" s="234"/>
      <c r="BE123" s="234"/>
      <c r="BF123" s="234"/>
      <c r="BG123" s="234"/>
      <c r="BH123" s="234"/>
      <c r="BI123" s="234"/>
      <c r="BJ123" s="234"/>
      <c r="BK123" s="234"/>
      <c r="BL123" s="234"/>
      <c r="BM123" s="234"/>
      <c r="BN123" s="234"/>
      <c r="BO123" s="984" t="s">
        <v>482</v>
      </c>
      <c r="BP123" s="1012"/>
      <c r="BQ123" s="1070">
        <v>13788776</v>
      </c>
      <c r="BR123" s="1071"/>
      <c r="BS123" s="1071"/>
      <c r="BT123" s="1071"/>
      <c r="BU123" s="1071"/>
      <c r="BV123" s="1071">
        <v>13597495</v>
      </c>
      <c r="BW123" s="1071"/>
      <c r="BX123" s="1071"/>
      <c r="BY123" s="1071"/>
      <c r="BZ123" s="1071"/>
      <c r="CA123" s="1071">
        <v>13857484</v>
      </c>
      <c r="CB123" s="1071"/>
      <c r="CC123" s="1071"/>
      <c r="CD123" s="1071"/>
      <c r="CE123" s="1071"/>
      <c r="CF123" s="1008"/>
      <c r="CG123" s="1009"/>
      <c r="CH123" s="1009"/>
      <c r="CI123" s="1009"/>
      <c r="CJ123" s="1010"/>
      <c r="CK123" s="1016"/>
      <c r="CL123" s="1017"/>
      <c r="CM123" s="1017"/>
      <c r="CN123" s="1017"/>
      <c r="CO123" s="1018"/>
      <c r="CP123" s="1026" t="s">
        <v>414</v>
      </c>
      <c r="CQ123" s="1027"/>
      <c r="CR123" s="1027"/>
      <c r="CS123" s="1027"/>
      <c r="CT123" s="1027"/>
      <c r="CU123" s="1027"/>
      <c r="CV123" s="1027"/>
      <c r="CW123" s="1027"/>
      <c r="CX123" s="1027"/>
      <c r="CY123" s="1027"/>
      <c r="CZ123" s="1027"/>
      <c r="DA123" s="1027"/>
      <c r="DB123" s="1027"/>
      <c r="DC123" s="1027"/>
      <c r="DD123" s="1027"/>
      <c r="DE123" s="1027"/>
      <c r="DF123" s="1028"/>
      <c r="DG123" s="965">
        <v>30707</v>
      </c>
      <c r="DH123" s="966"/>
      <c r="DI123" s="966"/>
      <c r="DJ123" s="966"/>
      <c r="DK123" s="967"/>
      <c r="DL123" s="968">
        <v>27974</v>
      </c>
      <c r="DM123" s="966"/>
      <c r="DN123" s="966"/>
      <c r="DO123" s="966"/>
      <c r="DP123" s="967"/>
      <c r="DQ123" s="968">
        <v>24871</v>
      </c>
      <c r="DR123" s="966"/>
      <c r="DS123" s="966"/>
      <c r="DT123" s="966"/>
      <c r="DU123" s="967"/>
      <c r="DV123" s="969">
        <v>0.6</v>
      </c>
      <c r="DW123" s="970"/>
      <c r="DX123" s="970"/>
      <c r="DY123" s="970"/>
      <c r="DZ123" s="971"/>
    </row>
    <row r="124" spans="1:130" s="213" customFormat="1" ht="26.25" customHeight="1" thickBot="1" x14ac:dyDescent="0.2">
      <c r="A124" s="1064"/>
      <c r="B124" s="956"/>
      <c r="C124" s="929" t="s">
        <v>469</v>
      </c>
      <c r="D124" s="930"/>
      <c r="E124" s="930"/>
      <c r="F124" s="930"/>
      <c r="G124" s="930"/>
      <c r="H124" s="930"/>
      <c r="I124" s="930"/>
      <c r="J124" s="930"/>
      <c r="K124" s="930"/>
      <c r="L124" s="930"/>
      <c r="M124" s="930"/>
      <c r="N124" s="930"/>
      <c r="O124" s="930"/>
      <c r="P124" s="930"/>
      <c r="Q124" s="930"/>
      <c r="R124" s="930"/>
      <c r="S124" s="930"/>
      <c r="T124" s="930"/>
      <c r="U124" s="930"/>
      <c r="V124" s="930"/>
      <c r="W124" s="930"/>
      <c r="X124" s="930"/>
      <c r="Y124" s="930"/>
      <c r="Z124" s="931"/>
      <c r="AA124" s="965" t="s">
        <v>422</v>
      </c>
      <c r="AB124" s="966"/>
      <c r="AC124" s="966"/>
      <c r="AD124" s="966"/>
      <c r="AE124" s="967"/>
      <c r="AF124" s="968" t="s">
        <v>129</v>
      </c>
      <c r="AG124" s="966"/>
      <c r="AH124" s="966"/>
      <c r="AI124" s="966"/>
      <c r="AJ124" s="967"/>
      <c r="AK124" s="968" t="s">
        <v>129</v>
      </c>
      <c r="AL124" s="966"/>
      <c r="AM124" s="966"/>
      <c r="AN124" s="966"/>
      <c r="AO124" s="967"/>
      <c r="AP124" s="969" t="s">
        <v>129</v>
      </c>
      <c r="AQ124" s="970"/>
      <c r="AR124" s="970"/>
      <c r="AS124" s="970"/>
      <c r="AT124" s="971"/>
      <c r="AU124" s="1066" t="s">
        <v>483</v>
      </c>
      <c r="AV124" s="1067"/>
      <c r="AW124" s="1067"/>
      <c r="AX124" s="1067"/>
      <c r="AY124" s="1067"/>
      <c r="AZ124" s="1067"/>
      <c r="BA124" s="1067"/>
      <c r="BB124" s="1067"/>
      <c r="BC124" s="1067"/>
      <c r="BD124" s="1067"/>
      <c r="BE124" s="1067"/>
      <c r="BF124" s="1067"/>
      <c r="BG124" s="1067"/>
      <c r="BH124" s="1067"/>
      <c r="BI124" s="1067"/>
      <c r="BJ124" s="1067"/>
      <c r="BK124" s="1067"/>
      <c r="BL124" s="1067"/>
      <c r="BM124" s="1067"/>
      <c r="BN124" s="1067"/>
      <c r="BO124" s="1067"/>
      <c r="BP124" s="1068"/>
      <c r="BQ124" s="1069" t="s">
        <v>129</v>
      </c>
      <c r="BR124" s="1034"/>
      <c r="BS124" s="1034"/>
      <c r="BT124" s="1034"/>
      <c r="BU124" s="1034"/>
      <c r="BV124" s="1034" t="s">
        <v>422</v>
      </c>
      <c r="BW124" s="1034"/>
      <c r="BX124" s="1034"/>
      <c r="BY124" s="1034"/>
      <c r="BZ124" s="1034"/>
      <c r="CA124" s="1034" t="s">
        <v>129</v>
      </c>
      <c r="CB124" s="1034"/>
      <c r="CC124" s="1034"/>
      <c r="CD124" s="1034"/>
      <c r="CE124" s="1034"/>
      <c r="CF124" s="1035"/>
      <c r="CG124" s="1036"/>
      <c r="CH124" s="1036"/>
      <c r="CI124" s="1036"/>
      <c r="CJ124" s="1037"/>
      <c r="CK124" s="1019"/>
      <c r="CL124" s="1019"/>
      <c r="CM124" s="1019"/>
      <c r="CN124" s="1019"/>
      <c r="CO124" s="1020"/>
      <c r="CP124" s="1026" t="s">
        <v>484</v>
      </c>
      <c r="CQ124" s="1027"/>
      <c r="CR124" s="1027"/>
      <c r="CS124" s="1027"/>
      <c r="CT124" s="1027"/>
      <c r="CU124" s="1027"/>
      <c r="CV124" s="1027"/>
      <c r="CW124" s="1027"/>
      <c r="CX124" s="1027"/>
      <c r="CY124" s="1027"/>
      <c r="CZ124" s="1027"/>
      <c r="DA124" s="1027"/>
      <c r="DB124" s="1027"/>
      <c r="DC124" s="1027"/>
      <c r="DD124" s="1027"/>
      <c r="DE124" s="1027"/>
      <c r="DF124" s="1028"/>
      <c r="DG124" s="1011" t="s">
        <v>472</v>
      </c>
      <c r="DH124" s="993"/>
      <c r="DI124" s="993"/>
      <c r="DJ124" s="993"/>
      <c r="DK124" s="994"/>
      <c r="DL124" s="992" t="s">
        <v>129</v>
      </c>
      <c r="DM124" s="993"/>
      <c r="DN124" s="993"/>
      <c r="DO124" s="993"/>
      <c r="DP124" s="994"/>
      <c r="DQ124" s="992" t="s">
        <v>129</v>
      </c>
      <c r="DR124" s="993"/>
      <c r="DS124" s="993"/>
      <c r="DT124" s="993"/>
      <c r="DU124" s="994"/>
      <c r="DV124" s="995" t="s">
        <v>129</v>
      </c>
      <c r="DW124" s="996"/>
      <c r="DX124" s="996"/>
      <c r="DY124" s="996"/>
      <c r="DZ124" s="997"/>
    </row>
    <row r="125" spans="1:130" s="213" customFormat="1" ht="26.25" customHeight="1" x14ac:dyDescent="0.15">
      <c r="A125" s="1064"/>
      <c r="B125" s="956"/>
      <c r="C125" s="929" t="s">
        <v>471</v>
      </c>
      <c r="D125" s="930"/>
      <c r="E125" s="930"/>
      <c r="F125" s="930"/>
      <c r="G125" s="930"/>
      <c r="H125" s="930"/>
      <c r="I125" s="930"/>
      <c r="J125" s="930"/>
      <c r="K125" s="930"/>
      <c r="L125" s="930"/>
      <c r="M125" s="930"/>
      <c r="N125" s="930"/>
      <c r="O125" s="930"/>
      <c r="P125" s="930"/>
      <c r="Q125" s="930"/>
      <c r="R125" s="930"/>
      <c r="S125" s="930"/>
      <c r="T125" s="930"/>
      <c r="U125" s="930"/>
      <c r="V125" s="930"/>
      <c r="W125" s="930"/>
      <c r="X125" s="930"/>
      <c r="Y125" s="930"/>
      <c r="Z125" s="931"/>
      <c r="AA125" s="965" t="s">
        <v>422</v>
      </c>
      <c r="AB125" s="966"/>
      <c r="AC125" s="966"/>
      <c r="AD125" s="966"/>
      <c r="AE125" s="967"/>
      <c r="AF125" s="968" t="s">
        <v>129</v>
      </c>
      <c r="AG125" s="966"/>
      <c r="AH125" s="966"/>
      <c r="AI125" s="966"/>
      <c r="AJ125" s="967"/>
      <c r="AK125" s="968" t="s">
        <v>129</v>
      </c>
      <c r="AL125" s="966"/>
      <c r="AM125" s="966"/>
      <c r="AN125" s="966"/>
      <c r="AO125" s="967"/>
      <c r="AP125" s="969" t="s">
        <v>129</v>
      </c>
      <c r="AQ125" s="970"/>
      <c r="AR125" s="970"/>
      <c r="AS125" s="970"/>
      <c r="AT125" s="971"/>
      <c r="AU125" s="235"/>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15"/>
      <c r="BR125" s="215"/>
      <c r="BS125" s="215"/>
      <c r="BT125" s="215"/>
      <c r="BU125" s="215"/>
      <c r="BV125" s="215"/>
      <c r="BW125" s="215"/>
      <c r="BX125" s="215"/>
      <c r="BY125" s="215"/>
      <c r="BZ125" s="215"/>
      <c r="CA125" s="215"/>
      <c r="CB125" s="215"/>
      <c r="CC125" s="215"/>
      <c r="CD125" s="215"/>
      <c r="CE125" s="215"/>
      <c r="CF125" s="215"/>
      <c r="CG125" s="215"/>
      <c r="CH125" s="215"/>
      <c r="CI125" s="215"/>
      <c r="CJ125" s="237"/>
      <c r="CK125" s="1029" t="s">
        <v>485</v>
      </c>
      <c r="CL125" s="1014"/>
      <c r="CM125" s="1014"/>
      <c r="CN125" s="1014"/>
      <c r="CO125" s="1015"/>
      <c r="CP125" s="936" t="s">
        <v>486</v>
      </c>
      <c r="CQ125" s="904"/>
      <c r="CR125" s="904"/>
      <c r="CS125" s="904"/>
      <c r="CT125" s="904"/>
      <c r="CU125" s="904"/>
      <c r="CV125" s="904"/>
      <c r="CW125" s="904"/>
      <c r="CX125" s="904"/>
      <c r="CY125" s="904"/>
      <c r="CZ125" s="904"/>
      <c r="DA125" s="904"/>
      <c r="DB125" s="904"/>
      <c r="DC125" s="904"/>
      <c r="DD125" s="904"/>
      <c r="DE125" s="904"/>
      <c r="DF125" s="905"/>
      <c r="DG125" s="937" t="s">
        <v>129</v>
      </c>
      <c r="DH125" s="938"/>
      <c r="DI125" s="938"/>
      <c r="DJ125" s="938"/>
      <c r="DK125" s="938"/>
      <c r="DL125" s="938" t="s">
        <v>129</v>
      </c>
      <c r="DM125" s="938"/>
      <c r="DN125" s="938"/>
      <c r="DO125" s="938"/>
      <c r="DP125" s="938"/>
      <c r="DQ125" s="938" t="s">
        <v>422</v>
      </c>
      <c r="DR125" s="938"/>
      <c r="DS125" s="938"/>
      <c r="DT125" s="938"/>
      <c r="DU125" s="938"/>
      <c r="DV125" s="939" t="s">
        <v>472</v>
      </c>
      <c r="DW125" s="939"/>
      <c r="DX125" s="939"/>
      <c r="DY125" s="939"/>
      <c r="DZ125" s="940"/>
    </row>
    <row r="126" spans="1:130" s="213" customFormat="1" ht="26.25" customHeight="1" thickBot="1" x14ac:dyDescent="0.2">
      <c r="A126" s="1064"/>
      <c r="B126" s="956"/>
      <c r="C126" s="929" t="s">
        <v>474</v>
      </c>
      <c r="D126" s="930"/>
      <c r="E126" s="930"/>
      <c r="F126" s="930"/>
      <c r="G126" s="930"/>
      <c r="H126" s="930"/>
      <c r="I126" s="930"/>
      <c r="J126" s="930"/>
      <c r="K126" s="930"/>
      <c r="L126" s="930"/>
      <c r="M126" s="930"/>
      <c r="N126" s="930"/>
      <c r="O126" s="930"/>
      <c r="P126" s="930"/>
      <c r="Q126" s="930"/>
      <c r="R126" s="930"/>
      <c r="S126" s="930"/>
      <c r="T126" s="930"/>
      <c r="U126" s="930"/>
      <c r="V126" s="930"/>
      <c r="W126" s="930"/>
      <c r="X126" s="930"/>
      <c r="Y126" s="930"/>
      <c r="Z126" s="931"/>
      <c r="AA126" s="965" t="s">
        <v>422</v>
      </c>
      <c r="AB126" s="966"/>
      <c r="AC126" s="966"/>
      <c r="AD126" s="966"/>
      <c r="AE126" s="967"/>
      <c r="AF126" s="968" t="s">
        <v>129</v>
      </c>
      <c r="AG126" s="966"/>
      <c r="AH126" s="966"/>
      <c r="AI126" s="966"/>
      <c r="AJ126" s="967"/>
      <c r="AK126" s="968" t="s">
        <v>472</v>
      </c>
      <c r="AL126" s="966"/>
      <c r="AM126" s="966"/>
      <c r="AN126" s="966"/>
      <c r="AO126" s="967"/>
      <c r="AP126" s="969" t="s">
        <v>472</v>
      </c>
      <c r="AQ126" s="970"/>
      <c r="AR126" s="970"/>
      <c r="AS126" s="970"/>
      <c r="AT126" s="971"/>
      <c r="AU126" s="215"/>
      <c r="AV126" s="215"/>
      <c r="AW126" s="215"/>
      <c r="AX126" s="215"/>
      <c r="AY126" s="215"/>
      <c r="AZ126" s="215"/>
      <c r="BA126" s="215"/>
      <c r="BB126" s="215"/>
      <c r="BC126" s="215"/>
      <c r="BD126" s="215"/>
      <c r="BE126" s="215"/>
      <c r="BF126" s="215"/>
      <c r="BG126" s="215"/>
      <c r="BH126" s="215"/>
      <c r="BI126" s="215"/>
      <c r="BJ126" s="215"/>
      <c r="BK126" s="215"/>
      <c r="BL126" s="215"/>
      <c r="BM126" s="215"/>
      <c r="BN126" s="215"/>
      <c r="BO126" s="215"/>
      <c r="BP126" s="215"/>
      <c r="BQ126" s="215"/>
      <c r="BR126" s="215"/>
      <c r="BS126" s="215"/>
      <c r="BT126" s="215"/>
      <c r="BU126" s="215"/>
      <c r="BV126" s="215"/>
      <c r="BW126" s="215"/>
      <c r="BX126" s="215"/>
      <c r="BY126" s="215"/>
      <c r="BZ126" s="215"/>
      <c r="CA126" s="215"/>
      <c r="CB126" s="215"/>
      <c r="CC126" s="215"/>
      <c r="CD126" s="238"/>
      <c r="CE126" s="238"/>
      <c r="CF126" s="238"/>
      <c r="CG126" s="215"/>
      <c r="CH126" s="215"/>
      <c r="CI126" s="215"/>
      <c r="CJ126" s="237"/>
      <c r="CK126" s="1030"/>
      <c r="CL126" s="1017"/>
      <c r="CM126" s="1017"/>
      <c r="CN126" s="1017"/>
      <c r="CO126" s="1018"/>
      <c r="CP126" s="929" t="s">
        <v>487</v>
      </c>
      <c r="CQ126" s="930"/>
      <c r="CR126" s="930"/>
      <c r="CS126" s="930"/>
      <c r="CT126" s="930"/>
      <c r="CU126" s="930"/>
      <c r="CV126" s="930"/>
      <c r="CW126" s="930"/>
      <c r="CX126" s="930"/>
      <c r="CY126" s="930"/>
      <c r="CZ126" s="930"/>
      <c r="DA126" s="930"/>
      <c r="DB126" s="930"/>
      <c r="DC126" s="930"/>
      <c r="DD126" s="930"/>
      <c r="DE126" s="930"/>
      <c r="DF126" s="931"/>
      <c r="DG126" s="932" t="s">
        <v>129</v>
      </c>
      <c r="DH126" s="933"/>
      <c r="DI126" s="933"/>
      <c r="DJ126" s="933"/>
      <c r="DK126" s="933"/>
      <c r="DL126" s="933" t="s">
        <v>422</v>
      </c>
      <c r="DM126" s="933"/>
      <c r="DN126" s="933"/>
      <c r="DO126" s="933"/>
      <c r="DP126" s="933"/>
      <c r="DQ126" s="933" t="s">
        <v>129</v>
      </c>
      <c r="DR126" s="933"/>
      <c r="DS126" s="933"/>
      <c r="DT126" s="933"/>
      <c r="DU126" s="933"/>
      <c r="DV126" s="934" t="s">
        <v>129</v>
      </c>
      <c r="DW126" s="934"/>
      <c r="DX126" s="934"/>
      <c r="DY126" s="934"/>
      <c r="DZ126" s="935"/>
    </row>
    <row r="127" spans="1:130" s="213" customFormat="1" ht="26.25" customHeight="1" x14ac:dyDescent="0.15">
      <c r="A127" s="1065"/>
      <c r="B127" s="958"/>
      <c r="C127" s="980" t="s">
        <v>488</v>
      </c>
      <c r="D127" s="972"/>
      <c r="E127" s="972"/>
      <c r="F127" s="972"/>
      <c r="G127" s="972"/>
      <c r="H127" s="972"/>
      <c r="I127" s="972"/>
      <c r="J127" s="972"/>
      <c r="K127" s="972"/>
      <c r="L127" s="972"/>
      <c r="M127" s="972"/>
      <c r="N127" s="972"/>
      <c r="O127" s="972"/>
      <c r="P127" s="972"/>
      <c r="Q127" s="972"/>
      <c r="R127" s="972"/>
      <c r="S127" s="972"/>
      <c r="T127" s="972"/>
      <c r="U127" s="972"/>
      <c r="V127" s="972"/>
      <c r="W127" s="972"/>
      <c r="X127" s="972"/>
      <c r="Y127" s="972"/>
      <c r="Z127" s="973"/>
      <c r="AA127" s="965">
        <v>501</v>
      </c>
      <c r="AB127" s="966"/>
      <c r="AC127" s="966"/>
      <c r="AD127" s="966"/>
      <c r="AE127" s="967"/>
      <c r="AF127" s="968">
        <v>253</v>
      </c>
      <c r="AG127" s="966"/>
      <c r="AH127" s="966"/>
      <c r="AI127" s="966"/>
      <c r="AJ127" s="967"/>
      <c r="AK127" s="968">
        <v>132</v>
      </c>
      <c r="AL127" s="966"/>
      <c r="AM127" s="966"/>
      <c r="AN127" s="966"/>
      <c r="AO127" s="967"/>
      <c r="AP127" s="969">
        <v>0</v>
      </c>
      <c r="AQ127" s="970"/>
      <c r="AR127" s="970"/>
      <c r="AS127" s="970"/>
      <c r="AT127" s="971"/>
      <c r="AU127" s="215"/>
      <c r="AV127" s="215"/>
      <c r="AW127" s="215"/>
      <c r="AX127" s="1038" t="s">
        <v>489</v>
      </c>
      <c r="AY127" s="1039"/>
      <c r="AZ127" s="1039"/>
      <c r="BA127" s="1039"/>
      <c r="BB127" s="1039"/>
      <c r="BC127" s="1039"/>
      <c r="BD127" s="1039"/>
      <c r="BE127" s="1040"/>
      <c r="BF127" s="1041" t="s">
        <v>490</v>
      </c>
      <c r="BG127" s="1039"/>
      <c r="BH127" s="1039"/>
      <c r="BI127" s="1039"/>
      <c r="BJ127" s="1039"/>
      <c r="BK127" s="1039"/>
      <c r="BL127" s="1040"/>
      <c r="BM127" s="1041" t="s">
        <v>491</v>
      </c>
      <c r="BN127" s="1039"/>
      <c r="BO127" s="1039"/>
      <c r="BP127" s="1039"/>
      <c r="BQ127" s="1039"/>
      <c r="BR127" s="1039"/>
      <c r="BS127" s="1040"/>
      <c r="BT127" s="1041" t="s">
        <v>492</v>
      </c>
      <c r="BU127" s="1039"/>
      <c r="BV127" s="1039"/>
      <c r="BW127" s="1039"/>
      <c r="BX127" s="1039"/>
      <c r="BY127" s="1039"/>
      <c r="BZ127" s="1062"/>
      <c r="CA127" s="215"/>
      <c r="CB127" s="215"/>
      <c r="CC127" s="215"/>
      <c r="CD127" s="238"/>
      <c r="CE127" s="238"/>
      <c r="CF127" s="238"/>
      <c r="CG127" s="215"/>
      <c r="CH127" s="215"/>
      <c r="CI127" s="215"/>
      <c r="CJ127" s="237"/>
      <c r="CK127" s="1030"/>
      <c r="CL127" s="1017"/>
      <c r="CM127" s="1017"/>
      <c r="CN127" s="1017"/>
      <c r="CO127" s="1018"/>
      <c r="CP127" s="929" t="s">
        <v>493</v>
      </c>
      <c r="CQ127" s="930"/>
      <c r="CR127" s="930"/>
      <c r="CS127" s="930"/>
      <c r="CT127" s="930"/>
      <c r="CU127" s="930"/>
      <c r="CV127" s="930"/>
      <c r="CW127" s="930"/>
      <c r="CX127" s="930"/>
      <c r="CY127" s="930"/>
      <c r="CZ127" s="930"/>
      <c r="DA127" s="930"/>
      <c r="DB127" s="930"/>
      <c r="DC127" s="930"/>
      <c r="DD127" s="930"/>
      <c r="DE127" s="930"/>
      <c r="DF127" s="931"/>
      <c r="DG127" s="932" t="s">
        <v>422</v>
      </c>
      <c r="DH127" s="933"/>
      <c r="DI127" s="933"/>
      <c r="DJ127" s="933"/>
      <c r="DK127" s="933"/>
      <c r="DL127" s="933" t="s">
        <v>472</v>
      </c>
      <c r="DM127" s="933"/>
      <c r="DN127" s="933"/>
      <c r="DO127" s="933"/>
      <c r="DP127" s="933"/>
      <c r="DQ127" s="933" t="s">
        <v>472</v>
      </c>
      <c r="DR127" s="933"/>
      <c r="DS127" s="933"/>
      <c r="DT127" s="933"/>
      <c r="DU127" s="933"/>
      <c r="DV127" s="934" t="s">
        <v>129</v>
      </c>
      <c r="DW127" s="934"/>
      <c r="DX127" s="934"/>
      <c r="DY127" s="934"/>
      <c r="DZ127" s="935"/>
    </row>
    <row r="128" spans="1:130" s="213" customFormat="1" ht="26.25" customHeight="1" thickBot="1" x14ac:dyDescent="0.2">
      <c r="A128" s="1048" t="s">
        <v>494</v>
      </c>
      <c r="B128" s="1049"/>
      <c r="C128" s="1049"/>
      <c r="D128" s="1049"/>
      <c r="E128" s="1049"/>
      <c r="F128" s="1049"/>
      <c r="G128" s="1049"/>
      <c r="H128" s="1049"/>
      <c r="I128" s="1049"/>
      <c r="J128" s="1049"/>
      <c r="K128" s="1049"/>
      <c r="L128" s="1049"/>
      <c r="M128" s="1049"/>
      <c r="N128" s="1049"/>
      <c r="O128" s="1049"/>
      <c r="P128" s="1049"/>
      <c r="Q128" s="1049"/>
      <c r="R128" s="1049"/>
      <c r="S128" s="1049"/>
      <c r="T128" s="1049"/>
      <c r="U128" s="1049"/>
      <c r="V128" s="1049"/>
      <c r="W128" s="1050" t="s">
        <v>495</v>
      </c>
      <c r="X128" s="1050"/>
      <c r="Y128" s="1050"/>
      <c r="Z128" s="1051"/>
      <c r="AA128" s="1052">
        <v>139345</v>
      </c>
      <c r="AB128" s="1053"/>
      <c r="AC128" s="1053"/>
      <c r="AD128" s="1053"/>
      <c r="AE128" s="1054"/>
      <c r="AF128" s="1055">
        <v>138091</v>
      </c>
      <c r="AG128" s="1053"/>
      <c r="AH128" s="1053"/>
      <c r="AI128" s="1053"/>
      <c r="AJ128" s="1054"/>
      <c r="AK128" s="1055">
        <v>136852</v>
      </c>
      <c r="AL128" s="1053"/>
      <c r="AM128" s="1053"/>
      <c r="AN128" s="1053"/>
      <c r="AO128" s="1054"/>
      <c r="AP128" s="1056"/>
      <c r="AQ128" s="1057"/>
      <c r="AR128" s="1057"/>
      <c r="AS128" s="1057"/>
      <c r="AT128" s="1058"/>
      <c r="AU128" s="215"/>
      <c r="AV128" s="215"/>
      <c r="AW128" s="215"/>
      <c r="AX128" s="903" t="s">
        <v>496</v>
      </c>
      <c r="AY128" s="904"/>
      <c r="AZ128" s="904"/>
      <c r="BA128" s="904"/>
      <c r="BB128" s="904"/>
      <c r="BC128" s="904"/>
      <c r="BD128" s="904"/>
      <c r="BE128" s="905"/>
      <c r="BF128" s="1059" t="s">
        <v>129</v>
      </c>
      <c r="BG128" s="1060"/>
      <c r="BH128" s="1060"/>
      <c r="BI128" s="1060"/>
      <c r="BJ128" s="1060"/>
      <c r="BK128" s="1060"/>
      <c r="BL128" s="1061"/>
      <c r="BM128" s="1059">
        <v>15</v>
      </c>
      <c r="BN128" s="1060"/>
      <c r="BO128" s="1060"/>
      <c r="BP128" s="1060"/>
      <c r="BQ128" s="1060"/>
      <c r="BR128" s="1060"/>
      <c r="BS128" s="1061"/>
      <c r="BT128" s="1059">
        <v>20</v>
      </c>
      <c r="BU128" s="1060"/>
      <c r="BV128" s="1060"/>
      <c r="BW128" s="1060"/>
      <c r="BX128" s="1060"/>
      <c r="BY128" s="1060"/>
      <c r="BZ128" s="1083"/>
      <c r="CA128" s="238"/>
      <c r="CB128" s="238"/>
      <c r="CC128" s="238"/>
      <c r="CD128" s="238"/>
      <c r="CE128" s="238"/>
      <c r="CF128" s="238"/>
      <c r="CG128" s="215"/>
      <c r="CH128" s="215"/>
      <c r="CI128" s="215"/>
      <c r="CJ128" s="237"/>
      <c r="CK128" s="1031"/>
      <c r="CL128" s="1032"/>
      <c r="CM128" s="1032"/>
      <c r="CN128" s="1032"/>
      <c r="CO128" s="1033"/>
      <c r="CP128" s="1042" t="s">
        <v>497</v>
      </c>
      <c r="CQ128" s="733"/>
      <c r="CR128" s="733"/>
      <c r="CS128" s="733"/>
      <c r="CT128" s="733"/>
      <c r="CU128" s="733"/>
      <c r="CV128" s="733"/>
      <c r="CW128" s="733"/>
      <c r="CX128" s="733"/>
      <c r="CY128" s="733"/>
      <c r="CZ128" s="733"/>
      <c r="DA128" s="733"/>
      <c r="DB128" s="733"/>
      <c r="DC128" s="733"/>
      <c r="DD128" s="733"/>
      <c r="DE128" s="733"/>
      <c r="DF128" s="1043"/>
      <c r="DG128" s="1044" t="s">
        <v>422</v>
      </c>
      <c r="DH128" s="1045"/>
      <c r="DI128" s="1045"/>
      <c r="DJ128" s="1045"/>
      <c r="DK128" s="1045"/>
      <c r="DL128" s="1045" t="s">
        <v>472</v>
      </c>
      <c r="DM128" s="1045"/>
      <c r="DN128" s="1045"/>
      <c r="DO128" s="1045"/>
      <c r="DP128" s="1045"/>
      <c r="DQ128" s="1045" t="s">
        <v>472</v>
      </c>
      <c r="DR128" s="1045"/>
      <c r="DS128" s="1045"/>
      <c r="DT128" s="1045"/>
      <c r="DU128" s="1045"/>
      <c r="DV128" s="1046" t="s">
        <v>472</v>
      </c>
      <c r="DW128" s="1046"/>
      <c r="DX128" s="1046"/>
      <c r="DY128" s="1046"/>
      <c r="DZ128" s="1047"/>
    </row>
    <row r="129" spans="1:131" s="213" customFormat="1" ht="26.25" customHeight="1" x14ac:dyDescent="0.15">
      <c r="A129" s="941" t="s">
        <v>107</v>
      </c>
      <c r="B129" s="942"/>
      <c r="C129" s="942"/>
      <c r="D129" s="942"/>
      <c r="E129" s="942"/>
      <c r="F129" s="942"/>
      <c r="G129" s="942"/>
      <c r="H129" s="942"/>
      <c r="I129" s="942"/>
      <c r="J129" s="942"/>
      <c r="K129" s="942"/>
      <c r="L129" s="942"/>
      <c r="M129" s="942"/>
      <c r="N129" s="942"/>
      <c r="O129" s="942"/>
      <c r="P129" s="942"/>
      <c r="Q129" s="942"/>
      <c r="R129" s="942"/>
      <c r="S129" s="942"/>
      <c r="T129" s="942"/>
      <c r="U129" s="942"/>
      <c r="V129" s="942"/>
      <c r="W129" s="1077" t="s">
        <v>498</v>
      </c>
      <c r="X129" s="1078"/>
      <c r="Y129" s="1078"/>
      <c r="Z129" s="1079"/>
      <c r="AA129" s="965">
        <v>3931411</v>
      </c>
      <c r="AB129" s="966"/>
      <c r="AC129" s="966"/>
      <c r="AD129" s="966"/>
      <c r="AE129" s="967"/>
      <c r="AF129" s="968">
        <v>4206963</v>
      </c>
      <c r="AG129" s="966"/>
      <c r="AH129" s="966"/>
      <c r="AI129" s="966"/>
      <c r="AJ129" s="967"/>
      <c r="AK129" s="968">
        <v>4490916</v>
      </c>
      <c r="AL129" s="966"/>
      <c r="AM129" s="966"/>
      <c r="AN129" s="966"/>
      <c r="AO129" s="967"/>
      <c r="AP129" s="1080"/>
      <c r="AQ129" s="1081"/>
      <c r="AR129" s="1081"/>
      <c r="AS129" s="1081"/>
      <c r="AT129" s="1082"/>
      <c r="AU129" s="216"/>
      <c r="AV129" s="216"/>
      <c r="AW129" s="216"/>
      <c r="AX129" s="1072" t="s">
        <v>499</v>
      </c>
      <c r="AY129" s="930"/>
      <c r="AZ129" s="930"/>
      <c r="BA129" s="930"/>
      <c r="BB129" s="930"/>
      <c r="BC129" s="930"/>
      <c r="BD129" s="930"/>
      <c r="BE129" s="931"/>
      <c r="BF129" s="1073" t="s">
        <v>472</v>
      </c>
      <c r="BG129" s="1074"/>
      <c r="BH129" s="1074"/>
      <c r="BI129" s="1074"/>
      <c r="BJ129" s="1074"/>
      <c r="BK129" s="1074"/>
      <c r="BL129" s="1075"/>
      <c r="BM129" s="1073">
        <v>20</v>
      </c>
      <c r="BN129" s="1074"/>
      <c r="BO129" s="1074"/>
      <c r="BP129" s="1074"/>
      <c r="BQ129" s="1074"/>
      <c r="BR129" s="1074"/>
      <c r="BS129" s="1075"/>
      <c r="BT129" s="1073">
        <v>30</v>
      </c>
      <c r="BU129" s="1074"/>
      <c r="BV129" s="1074"/>
      <c r="BW129" s="1074"/>
      <c r="BX129" s="1074"/>
      <c r="BY129" s="1074"/>
      <c r="BZ129" s="1076"/>
      <c r="CA129" s="239"/>
      <c r="CB129" s="239"/>
      <c r="CC129" s="239"/>
      <c r="CD129" s="239"/>
      <c r="CE129" s="239"/>
      <c r="CF129" s="239"/>
      <c r="CG129" s="239"/>
      <c r="CH129" s="239"/>
      <c r="CI129" s="239"/>
      <c r="CJ129" s="239"/>
      <c r="CK129" s="239"/>
      <c r="CL129" s="239"/>
      <c r="CM129" s="239"/>
      <c r="CN129" s="239"/>
      <c r="CO129" s="239"/>
      <c r="CP129" s="239"/>
      <c r="CQ129" s="239"/>
      <c r="CR129" s="239"/>
      <c r="CS129" s="239"/>
      <c r="CT129" s="239"/>
      <c r="CU129" s="239"/>
      <c r="CV129" s="239"/>
      <c r="CW129" s="239"/>
      <c r="CX129" s="239"/>
      <c r="CY129" s="239"/>
      <c r="CZ129" s="239"/>
      <c r="DA129" s="239"/>
      <c r="DB129" s="239"/>
      <c r="DC129" s="239"/>
      <c r="DD129" s="239"/>
      <c r="DE129" s="239"/>
      <c r="DF129" s="239"/>
      <c r="DG129" s="239"/>
      <c r="DH129" s="239"/>
      <c r="DI129" s="239"/>
      <c r="DJ129" s="239"/>
      <c r="DK129" s="239"/>
      <c r="DL129" s="239"/>
      <c r="DM129" s="239"/>
      <c r="DN129" s="239"/>
      <c r="DO129" s="239"/>
      <c r="DP129" s="216"/>
      <c r="DQ129" s="216"/>
      <c r="DR129" s="216"/>
      <c r="DS129" s="216"/>
      <c r="DT129" s="216"/>
      <c r="DU129" s="216"/>
      <c r="DV129" s="216"/>
      <c r="DW129" s="216"/>
      <c r="DX129" s="216"/>
      <c r="DY129" s="216"/>
      <c r="DZ129" s="216"/>
    </row>
    <row r="130" spans="1:131" s="213" customFormat="1" ht="26.25" customHeight="1" x14ac:dyDescent="0.15">
      <c r="A130" s="941" t="s">
        <v>500</v>
      </c>
      <c r="B130" s="942"/>
      <c r="C130" s="942"/>
      <c r="D130" s="942"/>
      <c r="E130" s="942"/>
      <c r="F130" s="942"/>
      <c r="G130" s="942"/>
      <c r="H130" s="942"/>
      <c r="I130" s="942"/>
      <c r="J130" s="942"/>
      <c r="K130" s="942"/>
      <c r="L130" s="942"/>
      <c r="M130" s="942"/>
      <c r="N130" s="942"/>
      <c r="O130" s="942"/>
      <c r="P130" s="942"/>
      <c r="Q130" s="942"/>
      <c r="R130" s="942"/>
      <c r="S130" s="942"/>
      <c r="T130" s="942"/>
      <c r="U130" s="942"/>
      <c r="V130" s="942"/>
      <c r="W130" s="1077" t="s">
        <v>501</v>
      </c>
      <c r="X130" s="1078"/>
      <c r="Y130" s="1078"/>
      <c r="Z130" s="1079"/>
      <c r="AA130" s="965">
        <v>592843</v>
      </c>
      <c r="AB130" s="966"/>
      <c r="AC130" s="966"/>
      <c r="AD130" s="966"/>
      <c r="AE130" s="967"/>
      <c r="AF130" s="968">
        <v>578056</v>
      </c>
      <c r="AG130" s="966"/>
      <c r="AH130" s="966"/>
      <c r="AI130" s="966"/>
      <c r="AJ130" s="967"/>
      <c r="AK130" s="968">
        <v>590318</v>
      </c>
      <c r="AL130" s="966"/>
      <c r="AM130" s="966"/>
      <c r="AN130" s="966"/>
      <c r="AO130" s="967"/>
      <c r="AP130" s="1080"/>
      <c r="AQ130" s="1081"/>
      <c r="AR130" s="1081"/>
      <c r="AS130" s="1081"/>
      <c r="AT130" s="1082"/>
      <c r="AU130" s="216"/>
      <c r="AV130" s="216"/>
      <c r="AW130" s="216"/>
      <c r="AX130" s="1072" t="s">
        <v>502</v>
      </c>
      <c r="AY130" s="930"/>
      <c r="AZ130" s="930"/>
      <c r="BA130" s="930"/>
      <c r="BB130" s="930"/>
      <c r="BC130" s="930"/>
      <c r="BD130" s="930"/>
      <c r="BE130" s="931"/>
      <c r="BF130" s="1108">
        <v>11.6</v>
      </c>
      <c r="BG130" s="1109"/>
      <c r="BH130" s="1109"/>
      <c r="BI130" s="1109"/>
      <c r="BJ130" s="1109"/>
      <c r="BK130" s="1109"/>
      <c r="BL130" s="1110"/>
      <c r="BM130" s="1108">
        <v>25</v>
      </c>
      <c r="BN130" s="1109"/>
      <c r="BO130" s="1109"/>
      <c r="BP130" s="1109"/>
      <c r="BQ130" s="1109"/>
      <c r="BR130" s="1109"/>
      <c r="BS130" s="1110"/>
      <c r="BT130" s="1108">
        <v>35</v>
      </c>
      <c r="BU130" s="1109"/>
      <c r="BV130" s="1109"/>
      <c r="BW130" s="1109"/>
      <c r="BX130" s="1109"/>
      <c r="BY130" s="1109"/>
      <c r="BZ130" s="1111"/>
      <c r="CA130" s="239"/>
      <c r="CB130" s="239"/>
      <c r="CC130" s="239"/>
      <c r="CD130" s="239"/>
      <c r="CE130" s="239"/>
      <c r="CF130" s="239"/>
      <c r="CG130" s="239"/>
      <c r="CH130" s="239"/>
      <c r="CI130" s="239"/>
      <c r="CJ130" s="239"/>
      <c r="CK130" s="239"/>
      <c r="CL130" s="239"/>
      <c r="CM130" s="239"/>
      <c r="CN130" s="239"/>
      <c r="CO130" s="239"/>
      <c r="CP130" s="239"/>
      <c r="CQ130" s="239"/>
      <c r="CR130" s="239"/>
      <c r="CS130" s="239"/>
      <c r="CT130" s="239"/>
      <c r="CU130" s="239"/>
      <c r="CV130" s="239"/>
      <c r="CW130" s="239"/>
      <c r="CX130" s="239"/>
      <c r="CY130" s="239"/>
      <c r="CZ130" s="239"/>
      <c r="DA130" s="239"/>
      <c r="DB130" s="239"/>
      <c r="DC130" s="239"/>
      <c r="DD130" s="239"/>
      <c r="DE130" s="239"/>
      <c r="DF130" s="239"/>
      <c r="DG130" s="239"/>
      <c r="DH130" s="239"/>
      <c r="DI130" s="239"/>
      <c r="DJ130" s="239"/>
      <c r="DK130" s="239"/>
      <c r="DL130" s="239"/>
      <c r="DM130" s="239"/>
      <c r="DN130" s="239"/>
      <c r="DO130" s="239"/>
      <c r="DP130" s="216"/>
      <c r="DQ130" s="216"/>
      <c r="DR130" s="216"/>
      <c r="DS130" s="216"/>
      <c r="DT130" s="216"/>
      <c r="DU130" s="216"/>
      <c r="DV130" s="216"/>
      <c r="DW130" s="216"/>
      <c r="DX130" s="216"/>
      <c r="DY130" s="216"/>
      <c r="DZ130" s="216"/>
    </row>
    <row r="131" spans="1:131" s="213" customFormat="1" ht="26.25" customHeight="1" thickBot="1" x14ac:dyDescent="0.2">
      <c r="A131" s="1112"/>
      <c r="B131" s="1113"/>
      <c r="C131" s="1113"/>
      <c r="D131" s="1113"/>
      <c r="E131" s="1113"/>
      <c r="F131" s="1113"/>
      <c r="G131" s="1113"/>
      <c r="H131" s="1113"/>
      <c r="I131" s="1113"/>
      <c r="J131" s="1113"/>
      <c r="K131" s="1113"/>
      <c r="L131" s="1113"/>
      <c r="M131" s="1113"/>
      <c r="N131" s="1113"/>
      <c r="O131" s="1113"/>
      <c r="P131" s="1113"/>
      <c r="Q131" s="1113"/>
      <c r="R131" s="1113"/>
      <c r="S131" s="1113"/>
      <c r="T131" s="1113"/>
      <c r="U131" s="1113"/>
      <c r="V131" s="1113"/>
      <c r="W131" s="1114" t="s">
        <v>503</v>
      </c>
      <c r="X131" s="1115"/>
      <c r="Y131" s="1115"/>
      <c r="Z131" s="1116"/>
      <c r="AA131" s="1011">
        <v>3338568</v>
      </c>
      <c r="AB131" s="993"/>
      <c r="AC131" s="993"/>
      <c r="AD131" s="993"/>
      <c r="AE131" s="994"/>
      <c r="AF131" s="992">
        <v>3628907</v>
      </c>
      <c r="AG131" s="993"/>
      <c r="AH131" s="993"/>
      <c r="AI131" s="993"/>
      <c r="AJ131" s="994"/>
      <c r="AK131" s="992">
        <v>3900598</v>
      </c>
      <c r="AL131" s="993"/>
      <c r="AM131" s="993"/>
      <c r="AN131" s="993"/>
      <c r="AO131" s="994"/>
      <c r="AP131" s="1117"/>
      <c r="AQ131" s="1118"/>
      <c r="AR131" s="1118"/>
      <c r="AS131" s="1118"/>
      <c r="AT131" s="1119"/>
      <c r="AU131" s="216"/>
      <c r="AV131" s="216"/>
      <c r="AW131" s="216"/>
      <c r="AX131" s="1090" t="s">
        <v>504</v>
      </c>
      <c r="AY131" s="733"/>
      <c r="AZ131" s="733"/>
      <c r="BA131" s="733"/>
      <c r="BB131" s="733"/>
      <c r="BC131" s="733"/>
      <c r="BD131" s="733"/>
      <c r="BE131" s="1043"/>
      <c r="BF131" s="1091" t="s">
        <v>129</v>
      </c>
      <c r="BG131" s="1092"/>
      <c r="BH131" s="1092"/>
      <c r="BI131" s="1092"/>
      <c r="BJ131" s="1092"/>
      <c r="BK131" s="1092"/>
      <c r="BL131" s="1093"/>
      <c r="BM131" s="1091">
        <v>350</v>
      </c>
      <c r="BN131" s="1092"/>
      <c r="BO131" s="1092"/>
      <c r="BP131" s="1092"/>
      <c r="BQ131" s="1092"/>
      <c r="BR131" s="1092"/>
      <c r="BS131" s="1093"/>
      <c r="BT131" s="1094"/>
      <c r="BU131" s="1095"/>
      <c r="BV131" s="1095"/>
      <c r="BW131" s="1095"/>
      <c r="BX131" s="1095"/>
      <c r="BY131" s="1095"/>
      <c r="BZ131" s="1096"/>
      <c r="CA131" s="239"/>
      <c r="CB131" s="239"/>
      <c r="CC131" s="239"/>
      <c r="CD131" s="239"/>
      <c r="CE131" s="239"/>
      <c r="CF131" s="239"/>
      <c r="CG131" s="239"/>
      <c r="CH131" s="239"/>
      <c r="CI131" s="239"/>
      <c r="CJ131" s="239"/>
      <c r="CK131" s="239"/>
      <c r="CL131" s="239"/>
      <c r="CM131" s="239"/>
      <c r="CN131" s="239"/>
      <c r="CO131" s="239"/>
      <c r="CP131" s="239"/>
      <c r="CQ131" s="239"/>
      <c r="CR131" s="239"/>
      <c r="CS131" s="239"/>
      <c r="CT131" s="239"/>
      <c r="CU131" s="239"/>
      <c r="CV131" s="239"/>
      <c r="CW131" s="239"/>
      <c r="CX131" s="239"/>
      <c r="CY131" s="239"/>
      <c r="CZ131" s="239"/>
      <c r="DA131" s="239"/>
      <c r="DB131" s="239"/>
      <c r="DC131" s="239"/>
      <c r="DD131" s="239"/>
      <c r="DE131" s="239"/>
      <c r="DF131" s="239"/>
      <c r="DG131" s="239"/>
      <c r="DH131" s="239"/>
      <c r="DI131" s="239"/>
      <c r="DJ131" s="239"/>
      <c r="DK131" s="239"/>
      <c r="DL131" s="239"/>
      <c r="DM131" s="239"/>
      <c r="DN131" s="239"/>
      <c r="DO131" s="239"/>
      <c r="DP131" s="216"/>
      <c r="DQ131" s="216"/>
      <c r="DR131" s="216"/>
      <c r="DS131" s="216"/>
      <c r="DT131" s="216"/>
      <c r="DU131" s="216"/>
      <c r="DV131" s="216"/>
      <c r="DW131" s="216"/>
      <c r="DX131" s="216"/>
      <c r="DY131" s="216"/>
      <c r="DZ131" s="216"/>
    </row>
    <row r="132" spans="1:131" s="213" customFormat="1" ht="26.25" customHeight="1" x14ac:dyDescent="0.15">
      <c r="A132" s="1097" t="s">
        <v>505</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506</v>
      </c>
      <c r="W132" s="1101"/>
      <c r="X132" s="1101"/>
      <c r="Y132" s="1101"/>
      <c r="Z132" s="1102"/>
      <c r="AA132" s="1103">
        <v>12.83685101</v>
      </c>
      <c r="AB132" s="1104"/>
      <c r="AC132" s="1104"/>
      <c r="AD132" s="1104"/>
      <c r="AE132" s="1105"/>
      <c r="AF132" s="1106">
        <v>10.450419370000001</v>
      </c>
      <c r="AG132" s="1104"/>
      <c r="AH132" s="1104"/>
      <c r="AI132" s="1104"/>
      <c r="AJ132" s="1105"/>
      <c r="AK132" s="1106">
        <v>11.693386500000001</v>
      </c>
      <c r="AL132" s="1104"/>
      <c r="AM132" s="1104"/>
      <c r="AN132" s="1104"/>
      <c r="AO132" s="1105"/>
      <c r="AP132" s="1008"/>
      <c r="AQ132" s="1009"/>
      <c r="AR132" s="1009"/>
      <c r="AS132" s="1009"/>
      <c r="AT132" s="1107"/>
      <c r="AU132" s="240"/>
      <c r="AV132" s="216"/>
      <c r="AW132" s="216"/>
      <c r="AX132" s="216"/>
      <c r="AY132" s="216"/>
      <c r="AZ132" s="216"/>
      <c r="BA132" s="216"/>
      <c r="BB132" s="216"/>
      <c r="BC132" s="216"/>
      <c r="BD132" s="216"/>
      <c r="BE132" s="216"/>
      <c r="BF132" s="216"/>
      <c r="BG132" s="216"/>
      <c r="BH132" s="216"/>
      <c r="BI132" s="216"/>
      <c r="BJ132" s="216"/>
      <c r="BK132" s="216"/>
      <c r="BL132" s="216"/>
      <c r="BM132" s="216"/>
      <c r="BN132" s="216"/>
      <c r="BO132" s="216"/>
      <c r="BP132" s="216"/>
      <c r="BQ132" s="216"/>
      <c r="BR132" s="216"/>
      <c r="BS132" s="217"/>
      <c r="BT132" s="216"/>
      <c r="BU132" s="216"/>
      <c r="BV132" s="216"/>
      <c r="BW132" s="216"/>
      <c r="BX132" s="216"/>
      <c r="BY132" s="216"/>
      <c r="BZ132" s="216"/>
      <c r="CA132" s="239"/>
      <c r="CB132" s="239"/>
      <c r="CC132" s="239"/>
      <c r="CD132" s="239"/>
      <c r="CE132" s="239"/>
      <c r="CF132" s="239"/>
      <c r="CG132" s="239"/>
      <c r="CH132" s="239"/>
      <c r="CI132" s="239"/>
      <c r="CJ132" s="239"/>
      <c r="CK132" s="239"/>
      <c r="CL132" s="239"/>
      <c r="CM132" s="239"/>
      <c r="CN132" s="239"/>
      <c r="CO132" s="239"/>
      <c r="CP132" s="239"/>
      <c r="CQ132" s="239"/>
      <c r="CR132" s="239"/>
      <c r="CS132" s="239"/>
      <c r="CT132" s="239"/>
      <c r="CU132" s="239"/>
      <c r="CV132" s="239"/>
      <c r="CW132" s="239"/>
      <c r="CX132" s="239"/>
      <c r="CY132" s="239"/>
      <c r="CZ132" s="239"/>
      <c r="DA132" s="239"/>
      <c r="DB132" s="239"/>
      <c r="DC132" s="239"/>
      <c r="DD132" s="239"/>
      <c r="DE132" s="239"/>
      <c r="DF132" s="239"/>
      <c r="DG132" s="239"/>
      <c r="DH132" s="239"/>
      <c r="DI132" s="239"/>
      <c r="DJ132" s="239"/>
      <c r="DK132" s="239"/>
      <c r="DL132" s="239"/>
      <c r="DM132" s="239"/>
      <c r="DN132" s="239"/>
      <c r="DO132" s="239"/>
      <c r="DP132" s="216"/>
      <c r="DQ132" s="216"/>
      <c r="DR132" s="216"/>
      <c r="DS132" s="216"/>
      <c r="DT132" s="216"/>
      <c r="DU132" s="216"/>
      <c r="DV132" s="216"/>
      <c r="DW132" s="216"/>
      <c r="DX132" s="216"/>
      <c r="DY132" s="216"/>
      <c r="DZ132" s="216"/>
    </row>
    <row r="133" spans="1:131" s="213"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084" t="s">
        <v>507</v>
      </c>
      <c r="W133" s="1084"/>
      <c r="X133" s="1084"/>
      <c r="Y133" s="1084"/>
      <c r="Z133" s="1085"/>
      <c r="AA133" s="1086">
        <v>13.4</v>
      </c>
      <c r="AB133" s="1087"/>
      <c r="AC133" s="1087"/>
      <c r="AD133" s="1087"/>
      <c r="AE133" s="1088"/>
      <c r="AF133" s="1086">
        <v>12.6</v>
      </c>
      <c r="AG133" s="1087"/>
      <c r="AH133" s="1087"/>
      <c r="AI133" s="1087"/>
      <c r="AJ133" s="1088"/>
      <c r="AK133" s="1086">
        <v>11.6</v>
      </c>
      <c r="AL133" s="1087"/>
      <c r="AM133" s="1087"/>
      <c r="AN133" s="1087"/>
      <c r="AO133" s="1088"/>
      <c r="AP133" s="1035"/>
      <c r="AQ133" s="1036"/>
      <c r="AR133" s="1036"/>
      <c r="AS133" s="1036"/>
      <c r="AT133" s="1089"/>
      <c r="AU133" s="216"/>
      <c r="AV133" s="216"/>
      <c r="AW133" s="216"/>
      <c r="AX133" s="216"/>
      <c r="AY133" s="216"/>
      <c r="AZ133" s="216"/>
      <c r="BA133" s="216"/>
      <c r="BB133" s="216"/>
      <c r="BC133" s="216"/>
      <c r="BD133" s="216"/>
      <c r="BE133" s="216"/>
      <c r="BF133" s="216"/>
      <c r="BG133" s="216"/>
      <c r="BH133" s="216"/>
      <c r="BI133" s="216"/>
      <c r="BJ133" s="216"/>
      <c r="BK133" s="216"/>
      <c r="BL133" s="216"/>
      <c r="BM133" s="216"/>
      <c r="BN133" s="239"/>
      <c r="BO133" s="239"/>
      <c r="BP133" s="239"/>
      <c r="BQ133" s="239"/>
      <c r="BR133" s="239"/>
      <c r="BS133" s="239"/>
      <c r="BT133" s="239"/>
      <c r="BU133" s="239"/>
      <c r="BV133" s="239"/>
      <c r="BW133" s="239"/>
      <c r="BX133" s="239"/>
      <c r="BY133" s="239"/>
      <c r="BZ133" s="239"/>
      <c r="CA133" s="239"/>
      <c r="CB133" s="239"/>
      <c r="CC133" s="239"/>
      <c r="CD133" s="239"/>
      <c r="CE133" s="239"/>
      <c r="CF133" s="239"/>
      <c r="CG133" s="239"/>
      <c r="CH133" s="239"/>
      <c r="CI133" s="239"/>
      <c r="CJ133" s="239"/>
      <c r="CK133" s="239"/>
      <c r="CL133" s="239"/>
      <c r="CM133" s="239"/>
      <c r="CN133" s="239"/>
      <c r="CO133" s="239"/>
      <c r="CP133" s="239"/>
      <c r="CQ133" s="239"/>
      <c r="CR133" s="239"/>
      <c r="CS133" s="239"/>
      <c r="CT133" s="239"/>
      <c r="CU133" s="239"/>
      <c r="CV133" s="239"/>
      <c r="CW133" s="239"/>
      <c r="CX133" s="239"/>
      <c r="CY133" s="239"/>
      <c r="CZ133" s="239"/>
      <c r="DA133" s="239"/>
      <c r="DB133" s="239"/>
      <c r="DC133" s="239"/>
      <c r="DD133" s="239"/>
      <c r="DE133" s="239"/>
      <c r="DF133" s="239"/>
      <c r="DG133" s="239"/>
      <c r="DH133" s="239"/>
      <c r="DI133" s="239"/>
      <c r="DJ133" s="239"/>
      <c r="DK133" s="239"/>
      <c r="DL133" s="239"/>
      <c r="DM133" s="239"/>
      <c r="DN133" s="239"/>
      <c r="DO133" s="239"/>
      <c r="DP133" s="216"/>
      <c r="DQ133" s="216"/>
      <c r="DR133" s="216"/>
      <c r="DS133" s="216"/>
      <c r="DT133" s="216"/>
      <c r="DU133" s="216"/>
      <c r="DV133" s="216"/>
      <c r="DW133" s="216"/>
      <c r="DX133" s="216"/>
      <c r="DY133" s="216"/>
      <c r="DZ133" s="216"/>
    </row>
    <row r="134" spans="1:13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16"/>
      <c r="AV134" s="216"/>
      <c r="AW134" s="216"/>
      <c r="AX134" s="216"/>
      <c r="AY134" s="216"/>
      <c r="AZ134" s="216"/>
      <c r="BA134" s="216"/>
      <c r="BB134" s="216"/>
      <c r="BC134" s="216"/>
      <c r="BD134" s="216"/>
      <c r="BE134" s="216"/>
      <c r="BF134" s="216"/>
      <c r="BG134" s="216"/>
      <c r="BH134" s="216"/>
      <c r="BI134" s="216"/>
      <c r="BJ134" s="216"/>
      <c r="BK134" s="216"/>
      <c r="BL134" s="216"/>
      <c r="BM134" s="216"/>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16"/>
      <c r="DQ134" s="216"/>
      <c r="DR134" s="216"/>
      <c r="DS134" s="216"/>
      <c r="DT134" s="216"/>
      <c r="DU134" s="216"/>
      <c r="DV134" s="216"/>
      <c r="DW134" s="216"/>
      <c r="DX134" s="216"/>
      <c r="DY134" s="216"/>
      <c r="DZ134" s="216"/>
      <c r="EA134" s="213"/>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sheetData>
  <sheetProtection algorithmName="SHA-512" hashValue="f4LlnczYvTRVGTsxxT7a7iewgQ+bX0hSdEqJuG8A2Y/+Ojsn+VlY+lQYHy2DZyTB/17mKDa16rE5JLFl2FTrGA==" saltValue="qu1aDt5HTTpSbaxNb3lgL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43" customWidth="1"/>
    <col min="121" max="121" width="0" style="242" hidden="1" customWidth="1"/>
    <col min="122" max="16384" width="9" style="242" hidden="1"/>
  </cols>
  <sheetData>
    <row r="1" spans="1:120" x14ac:dyDescent="0.15">
      <c r="A1" s="242"/>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2"/>
    </row>
    <row r="17" spans="119:120" x14ac:dyDescent="0.15">
      <c r="DP17" s="242"/>
    </row>
    <row r="18" spans="119:120" x14ac:dyDescent="0.15"/>
    <row r="19" spans="119:120" x14ac:dyDescent="0.15"/>
    <row r="20" spans="119:120" x14ac:dyDescent="0.15">
      <c r="DO20" s="242"/>
      <c r="DP20" s="242"/>
    </row>
    <row r="21" spans="119:120" x14ac:dyDescent="0.15">
      <c r="DP21" s="242"/>
    </row>
    <row r="22" spans="119:120" x14ac:dyDescent="0.15"/>
    <row r="23" spans="119:120" x14ac:dyDescent="0.15">
      <c r="DO23" s="242"/>
      <c r="DP23" s="242"/>
    </row>
    <row r="24" spans="119:120" x14ac:dyDescent="0.15">
      <c r="DP24" s="242"/>
    </row>
    <row r="25" spans="119:120" x14ac:dyDescent="0.15">
      <c r="DP25" s="242"/>
    </row>
    <row r="26" spans="119:120" x14ac:dyDescent="0.15">
      <c r="DO26" s="242"/>
      <c r="DP26" s="242"/>
    </row>
    <row r="27" spans="119:120" x14ac:dyDescent="0.15"/>
    <row r="28" spans="119:120" x14ac:dyDescent="0.15">
      <c r="DO28" s="242"/>
      <c r="DP28" s="242"/>
    </row>
    <row r="29" spans="119:120" x14ac:dyDescent="0.15">
      <c r="DP29" s="242"/>
    </row>
    <row r="30" spans="119:120" x14ac:dyDescent="0.15"/>
    <row r="31" spans="119:120" x14ac:dyDescent="0.15">
      <c r="DO31" s="242"/>
      <c r="DP31" s="242"/>
    </row>
    <row r="32" spans="119:120" x14ac:dyDescent="0.15"/>
    <row r="33" spans="98:120" x14ac:dyDescent="0.15">
      <c r="DO33" s="242"/>
      <c r="DP33" s="242"/>
    </row>
    <row r="34" spans="98:120" x14ac:dyDescent="0.15">
      <c r="DM34" s="242"/>
    </row>
    <row r="35" spans="98:120" x14ac:dyDescent="0.15">
      <c r="CT35" s="242"/>
      <c r="CU35" s="242"/>
      <c r="CV35" s="242"/>
      <c r="CY35" s="242"/>
      <c r="CZ35" s="242"/>
      <c r="DA35" s="242"/>
      <c r="DD35" s="242"/>
      <c r="DE35" s="242"/>
      <c r="DF35" s="242"/>
      <c r="DI35" s="242"/>
      <c r="DJ35" s="242"/>
      <c r="DK35" s="242"/>
      <c r="DM35" s="242"/>
      <c r="DN35" s="242"/>
      <c r="DO35" s="242"/>
      <c r="DP35" s="242"/>
    </row>
    <row r="36" spans="98:120" x14ac:dyDescent="0.15"/>
    <row r="37" spans="98:120" x14ac:dyDescent="0.15">
      <c r="CW37" s="242"/>
      <c r="DB37" s="242"/>
      <c r="DG37" s="242"/>
      <c r="DL37" s="242"/>
      <c r="DP37" s="242"/>
    </row>
    <row r="38" spans="98:120" x14ac:dyDescent="0.15">
      <c r="CT38" s="242"/>
      <c r="CU38" s="242"/>
      <c r="CV38" s="242"/>
      <c r="CW38" s="242"/>
      <c r="CY38" s="242"/>
      <c r="CZ38" s="242"/>
      <c r="DA38" s="242"/>
      <c r="DB38" s="242"/>
      <c r="DD38" s="242"/>
      <c r="DE38" s="242"/>
      <c r="DF38" s="242"/>
      <c r="DG38" s="242"/>
      <c r="DI38" s="242"/>
      <c r="DJ38" s="242"/>
      <c r="DK38" s="242"/>
      <c r="DL38" s="242"/>
      <c r="DN38" s="242"/>
      <c r="DO38" s="242"/>
      <c r="DP38" s="24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2"/>
      <c r="DO49" s="242"/>
      <c r="DP49" s="24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2"/>
      <c r="CS63" s="242"/>
      <c r="CX63" s="242"/>
      <c r="DC63" s="242"/>
      <c r="DH63" s="242"/>
    </row>
    <row r="64" spans="22:120" x14ac:dyDescent="0.15">
      <c r="V64" s="242"/>
    </row>
    <row r="65" spans="15:120" x14ac:dyDescent="0.15">
      <c r="X65" s="242"/>
      <c r="Z65" s="242"/>
      <c r="AA65" s="242"/>
      <c r="AB65" s="242"/>
      <c r="AC65" s="242"/>
      <c r="AD65" s="242"/>
      <c r="AE65" s="242"/>
      <c r="AF65" s="242"/>
      <c r="AG65" s="242"/>
      <c r="AH65" s="242"/>
      <c r="AI65" s="242"/>
      <c r="AJ65" s="242"/>
      <c r="AK65" s="242"/>
      <c r="AL65" s="242"/>
      <c r="AM65" s="242"/>
      <c r="AN65" s="242"/>
      <c r="AO65" s="242"/>
      <c r="AP65" s="242"/>
      <c r="AQ65" s="242"/>
      <c r="AR65" s="242"/>
      <c r="AS65" s="242"/>
      <c r="AT65" s="242"/>
      <c r="AU65" s="242"/>
      <c r="AV65" s="242"/>
      <c r="AW65" s="242"/>
      <c r="AX65" s="242"/>
      <c r="AY65" s="242"/>
      <c r="AZ65" s="242"/>
      <c r="BA65" s="242"/>
      <c r="BB65" s="242"/>
      <c r="BC65" s="242"/>
      <c r="BD65" s="242"/>
      <c r="BE65" s="242"/>
      <c r="BF65" s="242"/>
      <c r="BG65" s="242"/>
      <c r="BH65" s="242"/>
      <c r="BI65" s="242"/>
      <c r="BJ65" s="242"/>
      <c r="BK65" s="242"/>
      <c r="BL65" s="242"/>
      <c r="BM65" s="242"/>
      <c r="BN65" s="242"/>
      <c r="BO65" s="242"/>
      <c r="BP65" s="242"/>
      <c r="BQ65" s="242"/>
      <c r="BR65" s="242"/>
      <c r="BS65" s="242"/>
      <c r="BT65" s="242"/>
      <c r="BU65" s="242"/>
      <c r="BV65" s="242"/>
      <c r="BW65" s="242"/>
      <c r="BX65" s="242"/>
      <c r="BY65" s="242"/>
      <c r="BZ65" s="242"/>
      <c r="CA65" s="242"/>
      <c r="CB65" s="242"/>
      <c r="CC65" s="242"/>
      <c r="CD65" s="242"/>
      <c r="CE65" s="242"/>
      <c r="CF65" s="242"/>
      <c r="CG65" s="242"/>
      <c r="CH65" s="242"/>
      <c r="CI65" s="242"/>
      <c r="CJ65" s="242"/>
      <c r="CK65" s="242"/>
      <c r="CL65" s="242"/>
      <c r="CM65" s="242"/>
      <c r="CN65" s="242"/>
      <c r="CO65" s="242"/>
      <c r="CP65" s="242"/>
      <c r="CQ65" s="242"/>
      <c r="CR65" s="242"/>
      <c r="CU65" s="242"/>
      <c r="CZ65" s="242"/>
      <c r="DE65" s="242"/>
      <c r="DJ65" s="242"/>
    </row>
    <row r="66" spans="15:120" x14ac:dyDescent="0.15">
      <c r="Q66" s="242"/>
      <c r="S66" s="242"/>
      <c r="U66" s="242"/>
      <c r="DM66" s="242"/>
    </row>
    <row r="67" spans="15:120" x14ac:dyDescent="0.15">
      <c r="O67" s="242"/>
      <c r="P67" s="242"/>
      <c r="R67" s="242"/>
      <c r="T67" s="242"/>
      <c r="Y67" s="242"/>
      <c r="CT67" s="242"/>
      <c r="CV67" s="242"/>
      <c r="CW67" s="242"/>
      <c r="CY67" s="242"/>
      <c r="DA67" s="242"/>
      <c r="DB67" s="242"/>
      <c r="DD67" s="242"/>
      <c r="DF67" s="242"/>
      <c r="DG67" s="242"/>
      <c r="DI67" s="242"/>
      <c r="DK67" s="242"/>
      <c r="DL67" s="242"/>
      <c r="DN67" s="242"/>
      <c r="DO67" s="242"/>
      <c r="DP67" s="242"/>
    </row>
    <row r="68" spans="15:120" x14ac:dyDescent="0.15"/>
    <row r="69" spans="15:120" x14ac:dyDescent="0.15"/>
    <row r="70" spans="15:120" x14ac:dyDescent="0.15"/>
    <row r="71" spans="15:120" x14ac:dyDescent="0.15"/>
    <row r="72" spans="15:120" x14ac:dyDescent="0.15">
      <c r="DP72" s="242"/>
    </row>
    <row r="73" spans="15:120" x14ac:dyDescent="0.15">
      <c r="DP73" s="24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2"/>
      <c r="CX96" s="242"/>
      <c r="DC96" s="242"/>
      <c r="DH96" s="242"/>
    </row>
    <row r="97" spans="24:120" x14ac:dyDescent="0.15">
      <c r="CS97" s="242"/>
      <c r="CX97" s="242"/>
      <c r="DC97" s="242"/>
      <c r="DH97" s="242"/>
      <c r="DP97" s="243" t="s">
        <v>508</v>
      </c>
    </row>
    <row r="98" spans="24:120" hidden="1" x14ac:dyDescent="0.15">
      <c r="CS98" s="242"/>
      <c r="CX98" s="242"/>
      <c r="DC98" s="242"/>
      <c r="DH98" s="242"/>
    </row>
    <row r="99" spans="24:120" hidden="1" x14ac:dyDescent="0.15">
      <c r="CS99" s="242"/>
      <c r="CX99" s="242"/>
      <c r="DC99" s="242"/>
      <c r="DH99" s="242"/>
    </row>
    <row r="101" spans="24:120" ht="12" hidden="1" customHeight="1" x14ac:dyDescent="0.15">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2"/>
      <c r="BA101" s="242"/>
      <c r="BB101" s="242"/>
      <c r="BC101" s="242"/>
      <c r="BD101" s="242"/>
      <c r="BE101" s="242"/>
      <c r="BF101" s="242"/>
      <c r="BG101" s="242"/>
      <c r="BH101" s="242"/>
      <c r="BI101" s="242"/>
      <c r="BJ101" s="242"/>
      <c r="BK101" s="242"/>
      <c r="BL101" s="242"/>
      <c r="BM101" s="242"/>
      <c r="BN101" s="242"/>
      <c r="BO101" s="242"/>
      <c r="BP101" s="242"/>
      <c r="BQ101" s="242"/>
      <c r="BR101" s="242"/>
      <c r="BS101" s="242"/>
      <c r="BT101" s="242"/>
      <c r="BU101" s="242"/>
      <c r="BV101" s="242"/>
      <c r="BW101" s="242"/>
      <c r="BX101" s="242"/>
      <c r="BY101" s="242"/>
      <c r="BZ101" s="242"/>
      <c r="CA101" s="242"/>
      <c r="CB101" s="242"/>
      <c r="CC101" s="242"/>
      <c r="CD101" s="242"/>
      <c r="CE101" s="242"/>
      <c r="CF101" s="242"/>
      <c r="CG101" s="242"/>
      <c r="CH101" s="242"/>
      <c r="CI101" s="242"/>
      <c r="CJ101" s="242"/>
      <c r="CK101" s="242"/>
      <c r="CL101" s="242"/>
      <c r="CM101" s="242"/>
      <c r="CN101" s="242"/>
      <c r="CO101" s="242"/>
      <c r="CP101" s="242"/>
      <c r="CQ101" s="242"/>
      <c r="CR101" s="242"/>
      <c r="CU101" s="242"/>
      <c r="CZ101" s="242"/>
      <c r="DE101" s="242"/>
      <c r="DJ101" s="242"/>
    </row>
    <row r="102" spans="24:120" ht="1.5" hidden="1" customHeight="1" x14ac:dyDescent="0.15">
      <c r="CU102" s="242"/>
      <c r="CZ102" s="242"/>
      <c r="DE102" s="242"/>
      <c r="DJ102" s="242"/>
      <c r="DM102" s="242"/>
    </row>
    <row r="103" spans="24:120" hidden="1" x14ac:dyDescent="0.15">
      <c r="CT103" s="242"/>
      <c r="CV103" s="242"/>
      <c r="CW103" s="242"/>
      <c r="CY103" s="242"/>
      <c r="DA103" s="242"/>
      <c r="DB103" s="242"/>
      <c r="DD103" s="242"/>
      <c r="DF103" s="242"/>
      <c r="DG103" s="242"/>
      <c r="DI103" s="242"/>
      <c r="DK103" s="242"/>
      <c r="DL103" s="242"/>
      <c r="DM103" s="242"/>
      <c r="DN103" s="242"/>
      <c r="DO103" s="242"/>
      <c r="DP103" s="242"/>
    </row>
    <row r="104" spans="24:120" hidden="1" x14ac:dyDescent="0.15">
      <c r="CV104" s="242"/>
      <c r="CW104" s="242"/>
      <c r="DA104" s="242"/>
      <c r="DB104" s="242"/>
      <c r="DF104" s="242"/>
      <c r="DG104" s="242"/>
      <c r="DK104" s="242"/>
      <c r="DL104" s="242"/>
      <c r="DN104" s="242"/>
      <c r="DO104" s="242"/>
      <c r="DP104" s="242"/>
    </row>
    <row r="105" spans="24:120" ht="12.75" hidden="1" customHeight="1" x14ac:dyDescent="0.15"/>
  </sheetData>
  <sheetProtection algorithmName="SHA-512" hashValue="u8hB40dT9jyvo7Iy8V+Ngnk3ItSH6R8f04qZ5kTVLZYQcbLdnMY3955gTlvdUwHBfRIJYmxTgemOUl8p8J0rnQ==" saltValue="XGwhjqGl+042nXu18P88Z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3" customWidth="1"/>
    <col min="117" max="16384" width="9" style="242" hidden="1"/>
  </cols>
  <sheetData>
    <row r="1" spans="2:116" x14ac:dyDescent="0.15">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row>
    <row r="2" spans="2:116" x14ac:dyDescent="0.15"/>
    <row r="3" spans="2:116" x14ac:dyDescent="0.15"/>
    <row r="4" spans="2:116" x14ac:dyDescent="0.15">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2"/>
      <c r="BQ4" s="242"/>
      <c r="BR4" s="242"/>
      <c r="BS4" s="242"/>
      <c r="BT4" s="242"/>
      <c r="BU4" s="242"/>
      <c r="BV4" s="242"/>
      <c r="BW4" s="242"/>
      <c r="BX4" s="242"/>
      <c r="BY4" s="242"/>
      <c r="BZ4" s="242"/>
      <c r="CA4" s="242"/>
      <c r="CB4" s="242"/>
      <c r="CC4" s="242"/>
      <c r="CD4" s="242"/>
      <c r="CE4" s="242"/>
      <c r="CF4" s="242"/>
      <c r="CG4" s="242"/>
      <c r="CH4" s="242"/>
      <c r="CI4" s="242"/>
      <c r="CJ4" s="242"/>
      <c r="CK4" s="242"/>
      <c r="CL4" s="242"/>
      <c r="CM4" s="242"/>
      <c r="CN4" s="242"/>
      <c r="CO4" s="242"/>
      <c r="CP4" s="242"/>
      <c r="CQ4" s="242"/>
      <c r="CR4" s="242"/>
      <c r="CS4" s="242"/>
      <c r="CT4" s="242"/>
      <c r="CU4" s="242"/>
      <c r="CV4" s="242"/>
      <c r="CW4" s="242"/>
      <c r="CX4" s="242"/>
      <c r="CY4" s="242"/>
      <c r="CZ4" s="242"/>
      <c r="DA4" s="242"/>
      <c r="DB4" s="242"/>
      <c r="DC4" s="242"/>
      <c r="DD4" s="242"/>
      <c r="DE4" s="242"/>
      <c r="DF4" s="242"/>
      <c r="DG4" s="242"/>
      <c r="DH4" s="242"/>
      <c r="DI4" s="242"/>
      <c r="DJ4" s="242"/>
      <c r="DK4" s="242"/>
      <c r="DL4" s="242"/>
    </row>
    <row r="5" spans="2:116" x14ac:dyDescent="0.15">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c r="BA5" s="242"/>
      <c r="BB5" s="242"/>
      <c r="BC5" s="242"/>
      <c r="BD5" s="242"/>
      <c r="BE5" s="242"/>
      <c r="BF5" s="242"/>
      <c r="BG5" s="242"/>
      <c r="BH5" s="242"/>
      <c r="BI5" s="242"/>
      <c r="BJ5" s="242"/>
      <c r="BK5" s="242"/>
      <c r="BL5" s="242"/>
      <c r="BM5" s="242"/>
      <c r="BN5" s="242"/>
      <c r="BO5" s="242"/>
      <c r="BP5" s="242"/>
      <c r="BQ5" s="242"/>
      <c r="BR5" s="242"/>
      <c r="BS5" s="242"/>
      <c r="BT5" s="242"/>
      <c r="BU5" s="242"/>
      <c r="BV5" s="242"/>
      <c r="BW5" s="242"/>
      <c r="BX5" s="242"/>
      <c r="BY5" s="242"/>
      <c r="BZ5" s="242"/>
      <c r="CA5" s="242"/>
      <c r="CB5" s="242"/>
      <c r="CC5" s="242"/>
      <c r="CD5" s="242"/>
      <c r="CE5" s="242"/>
      <c r="CF5" s="242"/>
      <c r="CG5" s="242"/>
      <c r="CH5" s="242"/>
      <c r="CI5" s="242"/>
      <c r="CJ5" s="242"/>
      <c r="CK5" s="242"/>
      <c r="CL5" s="242"/>
      <c r="CM5" s="242"/>
      <c r="CN5" s="242"/>
      <c r="CO5" s="242"/>
      <c r="CP5" s="242"/>
      <c r="CQ5" s="242"/>
      <c r="CR5" s="242"/>
      <c r="CS5" s="242"/>
      <c r="CT5" s="242"/>
      <c r="CU5" s="242"/>
      <c r="CV5" s="242"/>
      <c r="CW5" s="242"/>
      <c r="CX5" s="242"/>
      <c r="CY5" s="242"/>
      <c r="CZ5" s="242"/>
      <c r="DA5" s="242"/>
      <c r="DB5" s="242"/>
      <c r="DC5" s="242"/>
      <c r="DD5" s="242"/>
      <c r="DE5" s="242"/>
      <c r="DF5" s="242"/>
      <c r="DG5" s="242"/>
      <c r="DH5" s="242"/>
      <c r="DI5" s="242"/>
      <c r="DJ5" s="242"/>
      <c r="DK5" s="242"/>
      <c r="DL5" s="24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2"/>
      <c r="BA18" s="242"/>
      <c r="BB18" s="242"/>
      <c r="BC18" s="242"/>
      <c r="BD18" s="242"/>
      <c r="BE18" s="242"/>
      <c r="BF18" s="242"/>
      <c r="BG18" s="242"/>
      <c r="BH18" s="242"/>
      <c r="BI18" s="242"/>
      <c r="BJ18" s="242"/>
      <c r="BK18" s="242"/>
      <c r="BL18" s="242"/>
      <c r="BM18" s="242"/>
      <c r="BN18" s="242"/>
      <c r="BO18" s="242"/>
      <c r="BP18" s="242"/>
      <c r="BQ18" s="242"/>
      <c r="BR18" s="242"/>
      <c r="BS18" s="242"/>
      <c r="BT18" s="242"/>
      <c r="BU18" s="242"/>
      <c r="BV18" s="242"/>
      <c r="BW18" s="242"/>
      <c r="BX18" s="242"/>
      <c r="BY18" s="242"/>
      <c r="BZ18" s="242"/>
      <c r="CA18" s="242"/>
      <c r="CB18" s="242"/>
      <c r="CC18" s="242"/>
      <c r="CD18" s="242"/>
      <c r="CE18" s="242"/>
      <c r="CF18" s="242"/>
      <c r="CG18" s="242"/>
      <c r="CH18" s="242"/>
      <c r="CI18" s="242"/>
      <c r="CJ18" s="242"/>
      <c r="CK18" s="242"/>
      <c r="CL18" s="242"/>
      <c r="CM18" s="242"/>
      <c r="CN18" s="242"/>
      <c r="CO18" s="242"/>
      <c r="CP18" s="242"/>
      <c r="CQ18" s="242"/>
      <c r="CR18" s="242"/>
      <c r="CS18" s="242"/>
      <c r="CT18" s="242"/>
      <c r="CU18" s="242"/>
      <c r="CV18" s="242"/>
      <c r="CW18" s="242"/>
      <c r="CX18" s="242"/>
      <c r="CY18" s="242"/>
      <c r="CZ18" s="242"/>
      <c r="DA18" s="242"/>
      <c r="DB18" s="242"/>
      <c r="DC18" s="242"/>
      <c r="DD18" s="242"/>
      <c r="DE18" s="242"/>
      <c r="DF18" s="242"/>
      <c r="DG18" s="242"/>
      <c r="DH18" s="242"/>
      <c r="DI18" s="242"/>
      <c r="DJ18" s="242"/>
      <c r="DK18" s="242"/>
      <c r="DL18" s="242"/>
    </row>
    <row r="19" spans="9:116" x14ac:dyDescent="0.15"/>
    <row r="20" spans="9:116" x14ac:dyDescent="0.15"/>
    <row r="21" spans="9:116" x14ac:dyDescent="0.15">
      <c r="DL21" s="242"/>
    </row>
    <row r="22" spans="9:116" x14ac:dyDescent="0.15">
      <c r="DI22" s="242"/>
      <c r="DJ22" s="242"/>
      <c r="DK22" s="242"/>
      <c r="DL22" s="242"/>
    </row>
    <row r="23" spans="9:116" x14ac:dyDescent="0.15">
      <c r="CY23" s="242"/>
      <c r="CZ23" s="242"/>
      <c r="DA23" s="242"/>
      <c r="DB23" s="242"/>
      <c r="DC23" s="242"/>
      <c r="DD23" s="242"/>
      <c r="DE23" s="242"/>
      <c r="DF23" s="242"/>
      <c r="DG23" s="242"/>
      <c r="DH23" s="242"/>
      <c r="DI23" s="242"/>
      <c r="DJ23" s="242"/>
      <c r="DK23" s="242"/>
      <c r="DL23" s="24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2"/>
      <c r="DA35" s="242"/>
      <c r="DB35" s="242"/>
      <c r="DC35" s="242"/>
      <c r="DD35" s="242"/>
      <c r="DE35" s="242"/>
      <c r="DF35" s="242"/>
      <c r="DG35" s="242"/>
      <c r="DH35" s="242"/>
      <c r="DI35" s="242"/>
      <c r="DJ35" s="242"/>
      <c r="DK35" s="242"/>
      <c r="DL35" s="242"/>
    </row>
    <row r="36" spans="15:116" x14ac:dyDescent="0.15"/>
    <row r="37" spans="15:116" x14ac:dyDescent="0.15">
      <c r="DL37" s="242"/>
    </row>
    <row r="38" spans="15:116" x14ac:dyDescent="0.15">
      <c r="DI38" s="242"/>
      <c r="DJ38" s="242"/>
      <c r="DK38" s="242"/>
      <c r="DL38" s="242"/>
    </row>
    <row r="39" spans="15:116" x14ac:dyDescent="0.15"/>
    <row r="40" spans="15:116" x14ac:dyDescent="0.15"/>
    <row r="41" spans="15:116" x14ac:dyDescent="0.15"/>
    <row r="42" spans="15:116" x14ac:dyDescent="0.15"/>
    <row r="43" spans="15:116" x14ac:dyDescent="0.15">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2"/>
      <c r="BR43" s="242"/>
      <c r="BS43" s="242"/>
      <c r="BT43" s="242"/>
      <c r="BU43" s="242"/>
      <c r="BV43" s="242"/>
      <c r="BW43" s="242"/>
      <c r="BX43" s="242"/>
      <c r="BY43" s="242"/>
      <c r="BZ43" s="242"/>
      <c r="CA43" s="242"/>
      <c r="CB43" s="242"/>
      <c r="CC43" s="242"/>
      <c r="CD43" s="242"/>
      <c r="CE43" s="242"/>
      <c r="CF43" s="242"/>
      <c r="CG43" s="242"/>
      <c r="CH43" s="242"/>
      <c r="CI43" s="242"/>
      <c r="CJ43" s="242"/>
      <c r="CK43" s="242"/>
      <c r="CL43" s="242"/>
      <c r="CM43" s="242"/>
      <c r="CN43" s="242"/>
      <c r="CO43" s="242"/>
      <c r="CP43" s="242"/>
      <c r="CQ43" s="242"/>
      <c r="CR43" s="242"/>
      <c r="CS43" s="242"/>
      <c r="CT43" s="242"/>
      <c r="CU43" s="242"/>
      <c r="CV43" s="242"/>
      <c r="CW43" s="242"/>
      <c r="CX43" s="242"/>
      <c r="CY43" s="242"/>
      <c r="CZ43" s="242"/>
      <c r="DA43" s="242"/>
      <c r="DB43" s="242"/>
      <c r="DC43" s="242"/>
      <c r="DD43" s="242"/>
      <c r="DE43" s="242"/>
      <c r="DF43" s="242"/>
      <c r="DG43" s="242"/>
      <c r="DH43" s="242"/>
      <c r="DI43" s="242"/>
      <c r="DJ43" s="242"/>
      <c r="DK43" s="242"/>
      <c r="DL43" s="242"/>
    </row>
    <row r="44" spans="15:116" x14ac:dyDescent="0.15">
      <c r="DL44" s="242"/>
    </row>
    <row r="45" spans="15:116" x14ac:dyDescent="0.15"/>
    <row r="46" spans="15:116" x14ac:dyDescent="0.15">
      <c r="DA46" s="242"/>
      <c r="DB46" s="242"/>
      <c r="DC46" s="242"/>
      <c r="DD46" s="242"/>
      <c r="DE46" s="242"/>
      <c r="DF46" s="242"/>
      <c r="DG46" s="242"/>
      <c r="DH46" s="242"/>
      <c r="DI46" s="242"/>
      <c r="DJ46" s="242"/>
      <c r="DK46" s="242"/>
      <c r="DL46" s="242"/>
    </row>
    <row r="47" spans="15:116" x14ac:dyDescent="0.15"/>
    <row r="48" spans="15:116" x14ac:dyDescent="0.15"/>
    <row r="49" spans="104:116" x14ac:dyDescent="0.15"/>
    <row r="50" spans="104:116" x14ac:dyDescent="0.15">
      <c r="CZ50" s="242"/>
      <c r="DA50" s="242"/>
      <c r="DB50" s="242"/>
      <c r="DC50" s="242"/>
      <c r="DD50" s="242"/>
      <c r="DE50" s="242"/>
      <c r="DF50" s="242"/>
      <c r="DG50" s="242"/>
      <c r="DH50" s="242"/>
      <c r="DI50" s="242"/>
      <c r="DJ50" s="242"/>
      <c r="DK50" s="242"/>
      <c r="DL50" s="242"/>
    </row>
    <row r="51" spans="104:116" x14ac:dyDescent="0.15"/>
    <row r="52" spans="104:116" x14ac:dyDescent="0.15"/>
    <row r="53" spans="104:116" x14ac:dyDescent="0.15">
      <c r="DL53" s="24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2"/>
      <c r="DD67" s="242"/>
      <c r="DE67" s="242"/>
      <c r="DF67" s="242"/>
      <c r="DG67" s="242"/>
      <c r="DH67" s="242"/>
      <c r="DI67" s="242"/>
      <c r="DJ67" s="242"/>
      <c r="DK67" s="242"/>
      <c r="DL67" s="24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6CWR+uJFk6XHiqzNWp14BfrPqwym5gcjNGk2voO4/i3C7yDleRJNsNi2HfmEkMC2L4uMsFrNsX/M3L3axgTpA==" saltValue="tvJE0drh1FhWibRlg06WM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44" customWidth="1"/>
    <col min="37" max="44" width="17" style="244" customWidth="1"/>
    <col min="45" max="45" width="6.125" style="250" customWidth="1"/>
    <col min="46" max="46" width="3" style="248" customWidth="1"/>
    <col min="47" max="47" width="19.125" style="244" hidden="1" customWidth="1"/>
    <col min="48" max="52" width="12.625" style="244" hidden="1" customWidth="1"/>
    <col min="53" max="16384" width="8.625" style="244" hidden="1"/>
  </cols>
  <sheetData>
    <row r="1" spans="1:46" x14ac:dyDescent="0.15">
      <c r="AS1" s="244"/>
      <c r="AT1" s="244"/>
    </row>
    <row r="2" spans="1:46" x14ac:dyDescent="0.15">
      <c r="AS2" s="244"/>
      <c r="AT2" s="244"/>
    </row>
    <row r="3" spans="1:46" x14ac:dyDescent="0.15">
      <c r="AS3" s="244"/>
      <c r="AT3" s="244"/>
    </row>
    <row r="4" spans="1:46" x14ac:dyDescent="0.15">
      <c r="AS4" s="244"/>
      <c r="AT4" s="244"/>
    </row>
    <row r="5" spans="1:46" ht="17.25" x14ac:dyDescent="0.15">
      <c r="A5" s="245" t="s">
        <v>509</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7"/>
    </row>
    <row r="6" spans="1:46" x14ac:dyDescent="0.15">
      <c r="A6" s="248"/>
      <c r="AK6" s="249" t="s">
        <v>510</v>
      </c>
      <c r="AL6" s="249"/>
      <c r="AM6" s="249"/>
      <c r="AN6" s="249"/>
    </row>
    <row r="7" spans="1:46" ht="13.5" customHeight="1" x14ac:dyDescent="0.15">
      <c r="A7" s="248"/>
      <c r="AK7" s="251"/>
      <c r="AL7" s="252"/>
      <c r="AM7" s="252"/>
      <c r="AN7" s="253"/>
      <c r="AO7" s="1121" t="s">
        <v>511</v>
      </c>
      <c r="AP7" s="254"/>
      <c r="AQ7" s="255" t="s">
        <v>512</v>
      </c>
      <c r="AR7" s="256"/>
    </row>
    <row r="8" spans="1:46" x14ac:dyDescent="0.15">
      <c r="A8" s="248"/>
      <c r="AK8" s="257"/>
      <c r="AL8" s="258"/>
      <c r="AM8" s="258"/>
      <c r="AN8" s="259"/>
      <c r="AO8" s="1122"/>
      <c r="AP8" s="260" t="s">
        <v>513</v>
      </c>
      <c r="AQ8" s="261" t="s">
        <v>514</v>
      </c>
      <c r="AR8" s="262" t="s">
        <v>515</v>
      </c>
    </row>
    <row r="9" spans="1:46" x14ac:dyDescent="0.15">
      <c r="A9" s="248"/>
      <c r="AK9" s="1123" t="s">
        <v>516</v>
      </c>
      <c r="AL9" s="1124"/>
      <c r="AM9" s="1124"/>
      <c r="AN9" s="1125"/>
      <c r="AO9" s="263">
        <v>1269529</v>
      </c>
      <c r="AP9" s="263">
        <v>79089</v>
      </c>
      <c r="AQ9" s="264">
        <v>91900</v>
      </c>
      <c r="AR9" s="265">
        <v>-13.9</v>
      </c>
    </row>
    <row r="10" spans="1:46" ht="13.5" customHeight="1" x14ac:dyDescent="0.15">
      <c r="A10" s="248"/>
      <c r="AK10" s="1123" t="s">
        <v>517</v>
      </c>
      <c r="AL10" s="1124"/>
      <c r="AM10" s="1124"/>
      <c r="AN10" s="1125"/>
      <c r="AO10" s="266">
        <v>193141</v>
      </c>
      <c r="AP10" s="266">
        <v>12032</v>
      </c>
      <c r="AQ10" s="267">
        <v>11848</v>
      </c>
      <c r="AR10" s="268">
        <v>1.6</v>
      </c>
    </row>
    <row r="11" spans="1:46" ht="13.5" customHeight="1" x14ac:dyDescent="0.15">
      <c r="A11" s="248"/>
      <c r="AK11" s="1123" t="s">
        <v>518</v>
      </c>
      <c r="AL11" s="1124"/>
      <c r="AM11" s="1124"/>
      <c r="AN11" s="1125"/>
      <c r="AO11" s="266" t="s">
        <v>519</v>
      </c>
      <c r="AP11" s="266" t="s">
        <v>519</v>
      </c>
      <c r="AQ11" s="267">
        <v>323</v>
      </c>
      <c r="AR11" s="268" t="s">
        <v>519</v>
      </c>
    </row>
    <row r="12" spans="1:46" ht="13.5" customHeight="1" x14ac:dyDescent="0.15">
      <c r="A12" s="248"/>
      <c r="AK12" s="1123" t="s">
        <v>520</v>
      </c>
      <c r="AL12" s="1124"/>
      <c r="AM12" s="1124"/>
      <c r="AN12" s="1125"/>
      <c r="AO12" s="266" t="s">
        <v>519</v>
      </c>
      <c r="AP12" s="266" t="s">
        <v>519</v>
      </c>
      <c r="AQ12" s="267">
        <v>21</v>
      </c>
      <c r="AR12" s="268" t="s">
        <v>519</v>
      </c>
    </row>
    <row r="13" spans="1:46" ht="13.5" customHeight="1" x14ac:dyDescent="0.15">
      <c r="A13" s="248"/>
      <c r="AK13" s="1123" t="s">
        <v>521</v>
      </c>
      <c r="AL13" s="1124"/>
      <c r="AM13" s="1124"/>
      <c r="AN13" s="1125"/>
      <c r="AO13" s="266">
        <v>28741</v>
      </c>
      <c r="AP13" s="266">
        <v>1790</v>
      </c>
      <c r="AQ13" s="267">
        <v>3646</v>
      </c>
      <c r="AR13" s="268">
        <v>-50.9</v>
      </c>
    </row>
    <row r="14" spans="1:46" ht="13.5" customHeight="1" x14ac:dyDescent="0.15">
      <c r="A14" s="248"/>
      <c r="AK14" s="1123" t="s">
        <v>522</v>
      </c>
      <c r="AL14" s="1124"/>
      <c r="AM14" s="1124"/>
      <c r="AN14" s="1125"/>
      <c r="AO14" s="266" t="s">
        <v>519</v>
      </c>
      <c r="AP14" s="266" t="s">
        <v>519</v>
      </c>
      <c r="AQ14" s="267">
        <v>1700</v>
      </c>
      <c r="AR14" s="268" t="s">
        <v>519</v>
      </c>
    </row>
    <row r="15" spans="1:46" ht="13.5" customHeight="1" x14ac:dyDescent="0.15">
      <c r="A15" s="248"/>
      <c r="AK15" s="1126" t="s">
        <v>523</v>
      </c>
      <c r="AL15" s="1127"/>
      <c r="AM15" s="1127"/>
      <c r="AN15" s="1128"/>
      <c r="AO15" s="266">
        <v>-86796</v>
      </c>
      <c r="AP15" s="266">
        <v>-5407</v>
      </c>
      <c r="AQ15" s="267">
        <v>-7027</v>
      </c>
      <c r="AR15" s="268">
        <v>-23.1</v>
      </c>
    </row>
    <row r="16" spans="1:46" x14ac:dyDescent="0.15">
      <c r="A16" s="248"/>
      <c r="AK16" s="1126" t="s">
        <v>192</v>
      </c>
      <c r="AL16" s="1127"/>
      <c r="AM16" s="1127"/>
      <c r="AN16" s="1128"/>
      <c r="AO16" s="266">
        <v>1404615</v>
      </c>
      <c r="AP16" s="266">
        <v>87504</v>
      </c>
      <c r="AQ16" s="267">
        <v>102411</v>
      </c>
      <c r="AR16" s="268">
        <v>-14.6</v>
      </c>
    </row>
    <row r="17" spans="1:46" x14ac:dyDescent="0.15">
      <c r="A17" s="248"/>
    </row>
    <row r="18" spans="1:46" x14ac:dyDescent="0.15">
      <c r="A18" s="248"/>
      <c r="AQ18" s="269"/>
      <c r="AR18" s="269"/>
    </row>
    <row r="19" spans="1:46" x14ac:dyDescent="0.15">
      <c r="A19" s="248"/>
      <c r="AK19" s="244" t="s">
        <v>524</v>
      </c>
    </row>
    <row r="20" spans="1:46" x14ac:dyDescent="0.15">
      <c r="A20" s="248"/>
      <c r="AK20" s="270"/>
      <c r="AL20" s="271"/>
      <c r="AM20" s="271"/>
      <c r="AN20" s="272"/>
      <c r="AO20" s="273" t="s">
        <v>525</v>
      </c>
      <c r="AP20" s="274" t="s">
        <v>526</v>
      </c>
      <c r="AQ20" s="275" t="s">
        <v>527</v>
      </c>
      <c r="AR20" s="276"/>
    </row>
    <row r="21" spans="1:46" s="249" customFormat="1" x14ac:dyDescent="0.15">
      <c r="A21" s="277"/>
      <c r="AK21" s="1129" t="s">
        <v>528</v>
      </c>
      <c r="AL21" s="1130"/>
      <c r="AM21" s="1130"/>
      <c r="AN21" s="1131"/>
      <c r="AO21" s="278">
        <v>8.5299999999999994</v>
      </c>
      <c r="AP21" s="279">
        <v>9.23</v>
      </c>
      <c r="AQ21" s="280">
        <v>-0.7</v>
      </c>
      <c r="AS21" s="281"/>
      <c r="AT21" s="277"/>
    </row>
    <row r="22" spans="1:46" s="249" customFormat="1" x14ac:dyDescent="0.15">
      <c r="A22" s="277"/>
      <c r="AK22" s="1129" t="s">
        <v>529</v>
      </c>
      <c r="AL22" s="1130"/>
      <c r="AM22" s="1130"/>
      <c r="AN22" s="1131"/>
      <c r="AO22" s="282">
        <v>97.2</v>
      </c>
      <c r="AP22" s="283">
        <v>96.8</v>
      </c>
      <c r="AQ22" s="284">
        <v>0.4</v>
      </c>
      <c r="AR22" s="269"/>
      <c r="AS22" s="281"/>
      <c r="AT22" s="277"/>
    </row>
    <row r="23" spans="1:46" s="249" customFormat="1" x14ac:dyDescent="0.15">
      <c r="A23" s="277"/>
      <c r="AP23" s="269"/>
      <c r="AQ23" s="269"/>
      <c r="AR23" s="269"/>
      <c r="AS23" s="281"/>
      <c r="AT23" s="277"/>
    </row>
    <row r="24" spans="1:46" s="249" customFormat="1" x14ac:dyDescent="0.15">
      <c r="A24" s="277"/>
      <c r="AP24" s="269"/>
      <c r="AQ24" s="269"/>
      <c r="AR24" s="269"/>
      <c r="AS24" s="281"/>
      <c r="AT24" s="277"/>
    </row>
    <row r="25" spans="1:46" s="249" customFormat="1" x14ac:dyDescent="0.15">
      <c r="A25" s="285"/>
      <c r="B25" s="286"/>
      <c r="C25" s="286"/>
      <c r="D25" s="286"/>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286"/>
      <c r="AK25" s="286"/>
      <c r="AL25" s="286"/>
      <c r="AM25" s="286"/>
      <c r="AN25" s="286"/>
      <c r="AO25" s="286"/>
      <c r="AP25" s="287"/>
      <c r="AQ25" s="287"/>
      <c r="AR25" s="287"/>
      <c r="AS25" s="288"/>
      <c r="AT25" s="277"/>
    </row>
    <row r="26" spans="1:46" s="249" customFormat="1" x14ac:dyDescent="0.15">
      <c r="A26" s="1120" t="s">
        <v>530</v>
      </c>
      <c r="B26" s="1120"/>
      <c r="C26" s="1120"/>
      <c r="D26" s="1120"/>
      <c r="E26" s="1120"/>
      <c r="F26" s="1120"/>
      <c r="G26" s="1120"/>
      <c r="H26" s="1120"/>
      <c r="I26" s="1120"/>
      <c r="J26" s="1120"/>
      <c r="K26" s="1120"/>
      <c r="L26" s="1120"/>
      <c r="M26" s="1120"/>
      <c r="N26" s="1120"/>
      <c r="O26" s="1120"/>
      <c r="P26" s="1120"/>
      <c r="Q26" s="1120"/>
      <c r="R26" s="1120"/>
      <c r="S26" s="1120"/>
      <c r="T26" s="1120"/>
      <c r="U26" s="1120"/>
      <c r="V26" s="1120"/>
      <c r="W26" s="1120"/>
      <c r="X26" s="1120"/>
      <c r="Y26" s="1120"/>
      <c r="Z26" s="1120"/>
      <c r="AA26" s="1120"/>
      <c r="AB26" s="1120"/>
      <c r="AC26" s="1120"/>
      <c r="AD26" s="1120"/>
      <c r="AE26" s="1120"/>
      <c r="AF26" s="1120"/>
      <c r="AG26" s="1120"/>
      <c r="AH26" s="1120"/>
      <c r="AI26" s="1120"/>
      <c r="AJ26" s="1120"/>
      <c r="AK26" s="1120"/>
      <c r="AL26" s="1120"/>
      <c r="AM26" s="1120"/>
      <c r="AN26" s="1120"/>
      <c r="AO26" s="1120"/>
      <c r="AP26" s="1120"/>
      <c r="AQ26" s="1120"/>
      <c r="AR26" s="1120"/>
      <c r="AS26" s="1120"/>
    </row>
    <row r="27" spans="1:46" x14ac:dyDescent="0.15">
      <c r="A27" s="289"/>
      <c r="AS27" s="244"/>
      <c r="AT27" s="244"/>
    </row>
    <row r="28" spans="1:46" ht="17.25" x14ac:dyDescent="0.15">
      <c r="A28" s="245" t="s">
        <v>531</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90"/>
    </row>
    <row r="29" spans="1:46" x14ac:dyDescent="0.15">
      <c r="A29" s="248"/>
      <c r="AK29" s="249" t="s">
        <v>532</v>
      </c>
      <c r="AL29" s="249"/>
      <c r="AM29" s="249"/>
      <c r="AN29" s="249"/>
      <c r="AS29" s="291"/>
    </row>
    <row r="30" spans="1:46" ht="13.5" customHeight="1" x14ac:dyDescent="0.15">
      <c r="A30" s="248"/>
      <c r="AK30" s="251"/>
      <c r="AL30" s="252"/>
      <c r="AM30" s="252"/>
      <c r="AN30" s="253"/>
      <c r="AO30" s="1121" t="s">
        <v>511</v>
      </c>
      <c r="AP30" s="254"/>
      <c r="AQ30" s="255" t="s">
        <v>512</v>
      </c>
      <c r="AR30" s="256"/>
    </row>
    <row r="31" spans="1:46" x14ac:dyDescent="0.15">
      <c r="A31" s="248"/>
      <c r="AK31" s="257"/>
      <c r="AL31" s="258"/>
      <c r="AM31" s="258"/>
      <c r="AN31" s="259"/>
      <c r="AO31" s="1122"/>
      <c r="AP31" s="260" t="s">
        <v>513</v>
      </c>
      <c r="AQ31" s="261" t="s">
        <v>514</v>
      </c>
      <c r="AR31" s="262" t="s">
        <v>515</v>
      </c>
    </row>
    <row r="32" spans="1:46" ht="27" customHeight="1" x14ac:dyDescent="0.15">
      <c r="A32" s="248"/>
      <c r="AK32" s="1137" t="s">
        <v>533</v>
      </c>
      <c r="AL32" s="1138"/>
      <c r="AM32" s="1138"/>
      <c r="AN32" s="1139"/>
      <c r="AO32" s="292">
        <v>944712</v>
      </c>
      <c r="AP32" s="292">
        <v>58853</v>
      </c>
      <c r="AQ32" s="293">
        <v>50517</v>
      </c>
      <c r="AR32" s="294">
        <v>16.5</v>
      </c>
    </row>
    <row r="33" spans="1:46" ht="13.5" customHeight="1" x14ac:dyDescent="0.15">
      <c r="A33" s="248"/>
      <c r="AK33" s="1137" t="s">
        <v>534</v>
      </c>
      <c r="AL33" s="1138"/>
      <c r="AM33" s="1138"/>
      <c r="AN33" s="1139"/>
      <c r="AO33" s="292" t="s">
        <v>519</v>
      </c>
      <c r="AP33" s="292" t="s">
        <v>519</v>
      </c>
      <c r="AQ33" s="293" t="s">
        <v>519</v>
      </c>
      <c r="AR33" s="294" t="s">
        <v>519</v>
      </c>
    </row>
    <row r="34" spans="1:46" ht="27" customHeight="1" x14ac:dyDescent="0.15">
      <c r="A34" s="248"/>
      <c r="AK34" s="1137" t="s">
        <v>535</v>
      </c>
      <c r="AL34" s="1138"/>
      <c r="AM34" s="1138"/>
      <c r="AN34" s="1139"/>
      <c r="AO34" s="292" t="s">
        <v>519</v>
      </c>
      <c r="AP34" s="292" t="s">
        <v>519</v>
      </c>
      <c r="AQ34" s="293">
        <v>23</v>
      </c>
      <c r="AR34" s="294" t="s">
        <v>519</v>
      </c>
    </row>
    <row r="35" spans="1:46" ht="27" customHeight="1" x14ac:dyDescent="0.15">
      <c r="A35" s="248"/>
      <c r="AK35" s="1137" t="s">
        <v>536</v>
      </c>
      <c r="AL35" s="1138"/>
      <c r="AM35" s="1138"/>
      <c r="AN35" s="1139"/>
      <c r="AO35" s="292">
        <v>219597</v>
      </c>
      <c r="AP35" s="292">
        <v>13680</v>
      </c>
      <c r="AQ35" s="293">
        <v>15430</v>
      </c>
      <c r="AR35" s="294">
        <v>-11.3</v>
      </c>
    </row>
    <row r="36" spans="1:46" ht="27" customHeight="1" x14ac:dyDescent="0.15">
      <c r="A36" s="248"/>
      <c r="AK36" s="1137" t="s">
        <v>537</v>
      </c>
      <c r="AL36" s="1138"/>
      <c r="AM36" s="1138"/>
      <c r="AN36" s="1139"/>
      <c r="AO36" s="292">
        <v>18841</v>
      </c>
      <c r="AP36" s="292">
        <v>1174</v>
      </c>
      <c r="AQ36" s="293">
        <v>2664</v>
      </c>
      <c r="AR36" s="294">
        <v>-55.9</v>
      </c>
    </row>
    <row r="37" spans="1:46" ht="13.5" customHeight="1" x14ac:dyDescent="0.15">
      <c r="A37" s="248"/>
      <c r="AK37" s="1137" t="s">
        <v>538</v>
      </c>
      <c r="AL37" s="1138"/>
      <c r="AM37" s="1138"/>
      <c r="AN37" s="1139"/>
      <c r="AO37" s="292">
        <v>132</v>
      </c>
      <c r="AP37" s="292">
        <v>8</v>
      </c>
      <c r="AQ37" s="293">
        <v>451</v>
      </c>
      <c r="AR37" s="294">
        <v>-98.2</v>
      </c>
    </row>
    <row r="38" spans="1:46" ht="27" customHeight="1" x14ac:dyDescent="0.15">
      <c r="A38" s="248"/>
      <c r="AK38" s="1140" t="s">
        <v>539</v>
      </c>
      <c r="AL38" s="1141"/>
      <c r="AM38" s="1141"/>
      <c r="AN38" s="1142"/>
      <c r="AO38" s="295" t="s">
        <v>519</v>
      </c>
      <c r="AP38" s="295" t="s">
        <v>519</v>
      </c>
      <c r="AQ38" s="296">
        <v>4</v>
      </c>
      <c r="AR38" s="284" t="s">
        <v>519</v>
      </c>
      <c r="AS38" s="291"/>
    </row>
    <row r="39" spans="1:46" x14ac:dyDescent="0.15">
      <c r="A39" s="248"/>
      <c r="AK39" s="1140" t="s">
        <v>540</v>
      </c>
      <c r="AL39" s="1141"/>
      <c r="AM39" s="1141"/>
      <c r="AN39" s="1142"/>
      <c r="AO39" s="292">
        <v>-136852</v>
      </c>
      <c r="AP39" s="292">
        <v>-8526</v>
      </c>
      <c r="AQ39" s="293">
        <v>-3528</v>
      </c>
      <c r="AR39" s="294">
        <v>141.69999999999999</v>
      </c>
      <c r="AS39" s="291"/>
    </row>
    <row r="40" spans="1:46" ht="27" customHeight="1" x14ac:dyDescent="0.15">
      <c r="A40" s="248"/>
      <c r="AK40" s="1137" t="s">
        <v>541</v>
      </c>
      <c r="AL40" s="1138"/>
      <c r="AM40" s="1138"/>
      <c r="AN40" s="1139"/>
      <c r="AO40" s="292">
        <v>-590318</v>
      </c>
      <c r="AP40" s="292">
        <v>-36775</v>
      </c>
      <c r="AQ40" s="293">
        <v>-45748</v>
      </c>
      <c r="AR40" s="294">
        <v>-19.600000000000001</v>
      </c>
      <c r="AS40" s="291"/>
    </row>
    <row r="41" spans="1:46" x14ac:dyDescent="0.15">
      <c r="A41" s="248"/>
      <c r="AK41" s="1143" t="s">
        <v>305</v>
      </c>
      <c r="AL41" s="1144"/>
      <c r="AM41" s="1144"/>
      <c r="AN41" s="1145"/>
      <c r="AO41" s="292">
        <v>456112</v>
      </c>
      <c r="AP41" s="292">
        <v>28415</v>
      </c>
      <c r="AQ41" s="293">
        <v>19813</v>
      </c>
      <c r="AR41" s="294">
        <v>43.4</v>
      </c>
      <c r="AS41" s="291"/>
    </row>
    <row r="42" spans="1:46" x14ac:dyDescent="0.15">
      <c r="A42" s="248"/>
      <c r="AK42" s="297" t="s">
        <v>542</v>
      </c>
      <c r="AQ42" s="269"/>
      <c r="AR42" s="269"/>
      <c r="AS42" s="291"/>
    </row>
    <row r="43" spans="1:46" x14ac:dyDescent="0.15">
      <c r="A43" s="248"/>
      <c r="AP43" s="298"/>
      <c r="AQ43" s="269"/>
      <c r="AS43" s="291"/>
    </row>
    <row r="44" spans="1:46" x14ac:dyDescent="0.15">
      <c r="A44" s="248"/>
      <c r="AQ44" s="269"/>
    </row>
    <row r="45" spans="1:46" x14ac:dyDescent="0.15">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99"/>
      <c r="AR45" s="246"/>
      <c r="AS45" s="246"/>
      <c r="AT45" s="244"/>
    </row>
    <row r="46" spans="1:46" x14ac:dyDescent="0.15">
      <c r="A46" s="300"/>
      <c r="B46" s="300"/>
      <c r="C46" s="300"/>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300"/>
      <c r="AL46" s="300"/>
      <c r="AM46" s="300"/>
      <c r="AN46" s="300"/>
      <c r="AO46" s="300"/>
      <c r="AP46" s="300"/>
      <c r="AQ46" s="300"/>
      <c r="AR46" s="300"/>
      <c r="AS46" s="300"/>
      <c r="AT46" s="244"/>
    </row>
    <row r="47" spans="1:46" ht="17.25" customHeight="1" x14ac:dyDescent="0.15">
      <c r="A47" s="301" t="s">
        <v>543</v>
      </c>
    </row>
    <row r="48" spans="1:46" x14ac:dyDescent="0.15">
      <c r="A48" s="248"/>
      <c r="AK48" s="302" t="s">
        <v>544</v>
      </c>
      <c r="AL48" s="302"/>
      <c r="AM48" s="302"/>
      <c r="AN48" s="302"/>
      <c r="AO48" s="302"/>
      <c r="AP48" s="302"/>
      <c r="AQ48" s="303"/>
      <c r="AR48" s="302"/>
    </row>
    <row r="49" spans="1:44" ht="13.5" customHeight="1" x14ac:dyDescent="0.15">
      <c r="A49" s="248"/>
      <c r="AK49" s="304"/>
      <c r="AL49" s="305"/>
      <c r="AM49" s="1132" t="s">
        <v>511</v>
      </c>
      <c r="AN49" s="1134" t="s">
        <v>545</v>
      </c>
      <c r="AO49" s="1135"/>
      <c r="AP49" s="1135"/>
      <c r="AQ49" s="1135"/>
      <c r="AR49" s="1136"/>
    </row>
    <row r="50" spans="1:44" x14ac:dyDescent="0.15">
      <c r="A50" s="248"/>
      <c r="AK50" s="306"/>
      <c r="AL50" s="307"/>
      <c r="AM50" s="1133"/>
      <c r="AN50" s="308" t="s">
        <v>546</v>
      </c>
      <c r="AO50" s="309" t="s">
        <v>547</v>
      </c>
      <c r="AP50" s="310" t="s">
        <v>548</v>
      </c>
      <c r="AQ50" s="311" t="s">
        <v>549</v>
      </c>
      <c r="AR50" s="312" t="s">
        <v>550</v>
      </c>
    </row>
    <row r="51" spans="1:44" x14ac:dyDescent="0.15">
      <c r="A51" s="248"/>
      <c r="AK51" s="304" t="s">
        <v>551</v>
      </c>
      <c r="AL51" s="305"/>
      <c r="AM51" s="313">
        <v>2473937</v>
      </c>
      <c r="AN51" s="314">
        <v>159178</v>
      </c>
      <c r="AO51" s="315">
        <v>141.6</v>
      </c>
      <c r="AP51" s="316">
        <v>98899</v>
      </c>
      <c r="AQ51" s="317">
        <v>-14.1</v>
      </c>
      <c r="AR51" s="318">
        <v>155.69999999999999</v>
      </c>
    </row>
    <row r="52" spans="1:44" x14ac:dyDescent="0.15">
      <c r="A52" s="248"/>
      <c r="AK52" s="319"/>
      <c r="AL52" s="320" t="s">
        <v>552</v>
      </c>
      <c r="AM52" s="321">
        <v>1964329</v>
      </c>
      <c r="AN52" s="322">
        <v>126388</v>
      </c>
      <c r="AO52" s="323">
        <v>221.2</v>
      </c>
      <c r="AP52" s="324">
        <v>43734</v>
      </c>
      <c r="AQ52" s="325">
        <v>-5</v>
      </c>
      <c r="AR52" s="326">
        <v>226.2</v>
      </c>
    </row>
    <row r="53" spans="1:44" x14ac:dyDescent="0.15">
      <c r="A53" s="248"/>
      <c r="AK53" s="304" t="s">
        <v>553</v>
      </c>
      <c r="AL53" s="305"/>
      <c r="AM53" s="313">
        <v>1090378</v>
      </c>
      <c r="AN53" s="314">
        <v>70035</v>
      </c>
      <c r="AO53" s="315">
        <v>-56</v>
      </c>
      <c r="AP53" s="316">
        <v>96462</v>
      </c>
      <c r="AQ53" s="317">
        <v>-2.5</v>
      </c>
      <c r="AR53" s="318">
        <v>-53.5</v>
      </c>
    </row>
    <row r="54" spans="1:44" x14ac:dyDescent="0.15">
      <c r="A54" s="248"/>
      <c r="AK54" s="319"/>
      <c r="AL54" s="320" t="s">
        <v>552</v>
      </c>
      <c r="AM54" s="321">
        <v>642923</v>
      </c>
      <c r="AN54" s="322">
        <v>41295</v>
      </c>
      <c r="AO54" s="323">
        <v>-67.3</v>
      </c>
      <c r="AP54" s="324">
        <v>39886</v>
      </c>
      <c r="AQ54" s="325">
        <v>-8.8000000000000007</v>
      </c>
      <c r="AR54" s="326">
        <v>-58.5</v>
      </c>
    </row>
    <row r="55" spans="1:44" x14ac:dyDescent="0.15">
      <c r="A55" s="248"/>
      <c r="AK55" s="304" t="s">
        <v>554</v>
      </c>
      <c r="AL55" s="305"/>
      <c r="AM55" s="313">
        <v>687394</v>
      </c>
      <c r="AN55" s="314">
        <v>43578</v>
      </c>
      <c r="AO55" s="315">
        <v>-37.799999999999997</v>
      </c>
      <c r="AP55" s="316">
        <v>83103</v>
      </c>
      <c r="AQ55" s="317">
        <v>-13.8</v>
      </c>
      <c r="AR55" s="318">
        <v>-24</v>
      </c>
    </row>
    <row r="56" spans="1:44" x14ac:dyDescent="0.15">
      <c r="A56" s="248"/>
      <c r="AK56" s="319"/>
      <c r="AL56" s="320" t="s">
        <v>552</v>
      </c>
      <c r="AM56" s="321">
        <v>323302</v>
      </c>
      <c r="AN56" s="322">
        <v>20496</v>
      </c>
      <c r="AO56" s="323">
        <v>-50.4</v>
      </c>
      <c r="AP56" s="324">
        <v>41378</v>
      </c>
      <c r="AQ56" s="325">
        <v>3.7</v>
      </c>
      <c r="AR56" s="326">
        <v>-54.1</v>
      </c>
    </row>
    <row r="57" spans="1:44" x14ac:dyDescent="0.15">
      <c r="A57" s="248"/>
      <c r="AK57" s="304" t="s">
        <v>555</v>
      </c>
      <c r="AL57" s="305"/>
      <c r="AM57" s="313">
        <v>398413</v>
      </c>
      <c r="AN57" s="314">
        <v>25089</v>
      </c>
      <c r="AO57" s="315">
        <v>-42.4</v>
      </c>
      <c r="AP57" s="316">
        <v>84459</v>
      </c>
      <c r="AQ57" s="317">
        <v>1.6</v>
      </c>
      <c r="AR57" s="318">
        <v>-44</v>
      </c>
    </row>
    <row r="58" spans="1:44" x14ac:dyDescent="0.15">
      <c r="A58" s="248"/>
      <c r="AK58" s="319"/>
      <c r="AL58" s="320" t="s">
        <v>552</v>
      </c>
      <c r="AM58" s="321">
        <v>263449</v>
      </c>
      <c r="AN58" s="322">
        <v>16590</v>
      </c>
      <c r="AO58" s="323">
        <v>-19.100000000000001</v>
      </c>
      <c r="AP58" s="324">
        <v>47314</v>
      </c>
      <c r="AQ58" s="325">
        <v>14.3</v>
      </c>
      <c r="AR58" s="326">
        <v>-33.4</v>
      </c>
    </row>
    <row r="59" spans="1:44" x14ac:dyDescent="0.15">
      <c r="A59" s="248"/>
      <c r="AK59" s="304" t="s">
        <v>556</v>
      </c>
      <c r="AL59" s="305"/>
      <c r="AM59" s="313">
        <v>448985</v>
      </c>
      <c r="AN59" s="314">
        <v>27971</v>
      </c>
      <c r="AO59" s="315">
        <v>11.5</v>
      </c>
      <c r="AP59" s="316">
        <v>76413</v>
      </c>
      <c r="AQ59" s="317">
        <v>-9.5</v>
      </c>
      <c r="AR59" s="318">
        <v>21</v>
      </c>
    </row>
    <row r="60" spans="1:44" x14ac:dyDescent="0.15">
      <c r="A60" s="248"/>
      <c r="AK60" s="319"/>
      <c r="AL60" s="320" t="s">
        <v>552</v>
      </c>
      <c r="AM60" s="321">
        <v>257892</v>
      </c>
      <c r="AN60" s="322">
        <v>16066</v>
      </c>
      <c r="AO60" s="323">
        <v>-3.2</v>
      </c>
      <c r="AP60" s="324">
        <v>39658</v>
      </c>
      <c r="AQ60" s="325">
        <v>-16.2</v>
      </c>
      <c r="AR60" s="326">
        <v>13</v>
      </c>
    </row>
    <row r="61" spans="1:44" x14ac:dyDescent="0.15">
      <c r="A61" s="248"/>
      <c r="AK61" s="304" t="s">
        <v>557</v>
      </c>
      <c r="AL61" s="327"/>
      <c r="AM61" s="313">
        <v>1019821</v>
      </c>
      <c r="AN61" s="314">
        <v>65170</v>
      </c>
      <c r="AO61" s="315">
        <v>3.4</v>
      </c>
      <c r="AP61" s="316">
        <v>87867</v>
      </c>
      <c r="AQ61" s="328">
        <v>-7.7</v>
      </c>
      <c r="AR61" s="318">
        <v>11.1</v>
      </c>
    </row>
    <row r="62" spans="1:44" x14ac:dyDescent="0.15">
      <c r="A62" s="248"/>
      <c r="AK62" s="319"/>
      <c r="AL62" s="320" t="s">
        <v>552</v>
      </c>
      <c r="AM62" s="321">
        <v>690379</v>
      </c>
      <c r="AN62" s="322">
        <v>44167</v>
      </c>
      <c r="AO62" s="323">
        <v>16.2</v>
      </c>
      <c r="AP62" s="324">
        <v>42394</v>
      </c>
      <c r="AQ62" s="325">
        <v>-2.4</v>
      </c>
      <c r="AR62" s="326">
        <v>18.600000000000001</v>
      </c>
    </row>
    <row r="63" spans="1:44" x14ac:dyDescent="0.15">
      <c r="A63" s="248"/>
    </row>
    <row r="64" spans="1:44" x14ac:dyDescent="0.15">
      <c r="A64" s="248"/>
    </row>
    <row r="65" spans="1:46" x14ac:dyDescent="0.15">
      <c r="A65" s="248"/>
    </row>
    <row r="66" spans="1:46" x14ac:dyDescent="0.15">
      <c r="A66" s="329"/>
      <c r="B66" s="300"/>
      <c r="C66" s="300"/>
      <c r="D66" s="300"/>
      <c r="E66" s="300"/>
      <c r="F66" s="300"/>
      <c r="G66" s="300"/>
      <c r="H66" s="300"/>
      <c r="I66" s="300"/>
      <c r="J66" s="300"/>
      <c r="K66" s="300"/>
      <c r="L66" s="300"/>
      <c r="M66" s="300"/>
      <c r="N66" s="300"/>
      <c r="O66" s="300"/>
      <c r="P66" s="300"/>
      <c r="Q66" s="300"/>
      <c r="R66" s="300"/>
      <c r="S66" s="300"/>
      <c r="T66" s="300"/>
      <c r="U66" s="300"/>
      <c r="V66" s="300"/>
      <c r="W66" s="300"/>
      <c r="X66" s="300"/>
      <c r="Y66" s="300"/>
      <c r="Z66" s="300"/>
      <c r="AA66" s="300"/>
      <c r="AB66" s="300"/>
      <c r="AC66" s="300"/>
      <c r="AD66" s="300"/>
      <c r="AE66" s="300"/>
      <c r="AF66" s="300"/>
      <c r="AG66" s="300"/>
      <c r="AH66" s="300"/>
      <c r="AI66" s="300"/>
      <c r="AJ66" s="300"/>
      <c r="AK66" s="300"/>
      <c r="AL66" s="300"/>
      <c r="AM66" s="300"/>
      <c r="AN66" s="300"/>
      <c r="AO66" s="300"/>
      <c r="AP66" s="300"/>
      <c r="AQ66" s="300"/>
      <c r="AR66" s="300"/>
      <c r="AS66" s="330"/>
    </row>
    <row r="67" spans="1:46" ht="13.5" hidden="1" customHeight="1" x14ac:dyDescent="0.15">
      <c r="AS67" s="244"/>
      <c r="AT67" s="244"/>
    </row>
    <row r="70" spans="1:46" hidden="1" x14ac:dyDescent="0.15"/>
    <row r="71" spans="1:46" hidden="1" x14ac:dyDescent="0.15"/>
    <row r="72" spans="1:46" hidden="1" x14ac:dyDescent="0.15"/>
    <row r="73" spans="1:46" hidden="1" x14ac:dyDescent="0.15"/>
  </sheetData>
  <sheetProtection algorithmName="SHA-512" hashValue="KJ7lYJ8zG5fbkrSB5hlBWQhEYm1Zt4lD50a6lNMWzmELUoN3FVTAPd28+3wSYXMJs8s+Ob8Nz3U/vs028zZu+A==" saltValue="AHG9tcFkeIiVwrPssZT7w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3" customWidth="1"/>
    <col min="126" max="16384" width="9" style="242" hidden="1"/>
  </cols>
  <sheetData>
    <row r="1" spans="2:125" ht="13.5" customHeight="1" x14ac:dyDescent="0.15">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2"/>
      <c r="DQ1" s="242"/>
      <c r="DR1" s="242"/>
      <c r="DS1" s="242"/>
      <c r="DT1" s="242"/>
      <c r="DU1" s="242"/>
    </row>
    <row r="2" spans="2:125" x14ac:dyDescent="0.15">
      <c r="B2" s="242"/>
      <c r="DG2" s="242"/>
    </row>
    <row r="3" spans="2:125" x14ac:dyDescent="0.15">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H3" s="242"/>
      <c r="DI3" s="242"/>
      <c r="DJ3" s="242"/>
      <c r="DK3" s="242"/>
      <c r="DL3" s="242"/>
      <c r="DM3" s="242"/>
      <c r="DN3" s="242"/>
      <c r="DO3" s="242"/>
      <c r="DP3" s="242"/>
      <c r="DQ3" s="242"/>
      <c r="DR3" s="242"/>
      <c r="DS3" s="242"/>
      <c r="DT3" s="242"/>
      <c r="DU3" s="242"/>
    </row>
    <row r="4" spans="2:125" x14ac:dyDescent="0.15"/>
    <row r="5" spans="2:125" x14ac:dyDescent="0.15"/>
    <row r="6" spans="2:125" x14ac:dyDescent="0.15"/>
    <row r="7" spans="2:125" x14ac:dyDescent="0.15"/>
    <row r="8" spans="2:125" x14ac:dyDescent="0.15"/>
    <row r="9" spans="2:125" x14ac:dyDescent="0.15">
      <c r="DU9" s="24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2"/>
    </row>
    <row r="18" spans="125:125" x14ac:dyDescent="0.15"/>
    <row r="19" spans="125:125" x14ac:dyDescent="0.15"/>
    <row r="20" spans="125:125" x14ac:dyDescent="0.15">
      <c r="DU20" s="242"/>
    </row>
    <row r="21" spans="125:125" x14ac:dyDescent="0.15">
      <c r="DU21" s="24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2"/>
    </row>
    <row r="29" spans="125:125" x14ac:dyDescent="0.15"/>
    <row r="30" spans="125:125" x14ac:dyDescent="0.15"/>
    <row r="31" spans="125:125" x14ac:dyDescent="0.15"/>
    <row r="32" spans="125:125" x14ac:dyDescent="0.15"/>
    <row r="33" spans="2:125" x14ac:dyDescent="0.15">
      <c r="B33" s="242"/>
      <c r="G33" s="242"/>
      <c r="I33" s="242"/>
    </row>
    <row r="34" spans="2:125" x14ac:dyDescent="0.15">
      <c r="C34" s="242"/>
      <c r="P34" s="242"/>
      <c r="DE34" s="242"/>
      <c r="DH34" s="242"/>
    </row>
    <row r="35" spans="2:125" x14ac:dyDescent="0.15">
      <c r="D35" s="242"/>
      <c r="E35" s="242"/>
      <c r="DG35" s="242"/>
      <c r="DJ35" s="242"/>
      <c r="DP35" s="242"/>
      <c r="DQ35" s="242"/>
      <c r="DR35" s="242"/>
      <c r="DS35" s="242"/>
      <c r="DT35" s="242"/>
      <c r="DU35" s="242"/>
    </row>
    <row r="36" spans="2:125" x14ac:dyDescent="0.15">
      <c r="F36" s="242"/>
      <c r="H36" s="242"/>
      <c r="J36" s="242"/>
      <c r="K36" s="242"/>
      <c r="L36" s="242"/>
      <c r="M36" s="242"/>
      <c r="N36" s="242"/>
      <c r="O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2"/>
      <c r="BQ36" s="242"/>
      <c r="BR36" s="242"/>
      <c r="BS36" s="242"/>
      <c r="BT36" s="242"/>
      <c r="BU36" s="242"/>
      <c r="BV36" s="242"/>
      <c r="BW36" s="242"/>
      <c r="BX36" s="242"/>
      <c r="BY36" s="242"/>
      <c r="BZ36" s="242"/>
      <c r="CA36" s="242"/>
      <c r="CB36" s="242"/>
      <c r="CC36" s="242"/>
      <c r="CD36" s="242"/>
      <c r="CE36" s="242"/>
      <c r="CF36" s="242"/>
      <c r="CG36" s="242"/>
      <c r="CH36" s="242"/>
      <c r="CI36" s="242"/>
      <c r="CJ36" s="242"/>
      <c r="CK36" s="242"/>
      <c r="CL36" s="242"/>
      <c r="CM36" s="242"/>
      <c r="CN36" s="242"/>
      <c r="CO36" s="242"/>
      <c r="CP36" s="242"/>
      <c r="CQ36" s="242"/>
      <c r="CR36" s="242"/>
      <c r="CS36" s="242"/>
      <c r="CT36" s="242"/>
      <c r="CU36" s="242"/>
      <c r="CV36" s="242"/>
      <c r="CW36" s="242"/>
      <c r="CX36" s="242"/>
      <c r="CY36" s="242"/>
      <c r="CZ36" s="242"/>
      <c r="DA36" s="242"/>
      <c r="DB36" s="242"/>
      <c r="DC36" s="242"/>
      <c r="DD36" s="242"/>
      <c r="DF36" s="242"/>
      <c r="DI36" s="242"/>
      <c r="DK36" s="242"/>
      <c r="DL36" s="242"/>
      <c r="DM36" s="242"/>
      <c r="DN36" s="242"/>
      <c r="DO36" s="242"/>
      <c r="DP36" s="242"/>
      <c r="DQ36" s="242"/>
      <c r="DR36" s="242"/>
      <c r="DS36" s="242"/>
      <c r="DT36" s="242"/>
      <c r="DU36" s="242"/>
    </row>
    <row r="37" spans="2:125" x14ac:dyDescent="0.15">
      <c r="DU37" s="242"/>
    </row>
    <row r="38" spans="2:125" x14ac:dyDescent="0.15">
      <c r="DT38" s="242"/>
      <c r="DU38" s="242"/>
    </row>
    <row r="39" spans="2:125" x14ac:dyDescent="0.15"/>
    <row r="40" spans="2:125" x14ac:dyDescent="0.15">
      <c r="DH40" s="242"/>
    </row>
    <row r="41" spans="2:125" x14ac:dyDescent="0.15">
      <c r="DE41" s="242"/>
    </row>
    <row r="42" spans="2:125" x14ac:dyDescent="0.15">
      <c r="DG42" s="242"/>
      <c r="DJ42" s="242"/>
    </row>
    <row r="43" spans="2:125" x14ac:dyDescent="0.15">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2"/>
      <c r="BR43" s="242"/>
      <c r="BS43" s="242"/>
      <c r="BT43" s="242"/>
      <c r="BU43" s="242"/>
      <c r="BV43" s="242"/>
      <c r="BW43" s="242"/>
      <c r="BX43" s="242"/>
      <c r="BY43" s="242"/>
      <c r="BZ43" s="242"/>
      <c r="CA43" s="242"/>
      <c r="CB43" s="242"/>
      <c r="CC43" s="242"/>
      <c r="CD43" s="242"/>
      <c r="CE43" s="242"/>
      <c r="CF43" s="242"/>
      <c r="CG43" s="242"/>
      <c r="CH43" s="242"/>
      <c r="CI43" s="242"/>
      <c r="CJ43" s="242"/>
      <c r="CK43" s="242"/>
      <c r="CL43" s="242"/>
      <c r="CM43" s="242"/>
      <c r="CN43" s="242"/>
      <c r="CO43" s="242"/>
      <c r="CP43" s="242"/>
      <c r="CQ43" s="242"/>
      <c r="CR43" s="242"/>
      <c r="CS43" s="242"/>
      <c r="CT43" s="242"/>
      <c r="CU43" s="242"/>
      <c r="CV43" s="242"/>
      <c r="CW43" s="242"/>
      <c r="CX43" s="242"/>
      <c r="CY43" s="242"/>
      <c r="CZ43" s="242"/>
      <c r="DA43" s="242"/>
      <c r="DB43" s="242"/>
      <c r="DC43" s="242"/>
      <c r="DD43" s="242"/>
      <c r="DF43" s="242"/>
      <c r="DI43" s="242"/>
      <c r="DK43" s="242"/>
      <c r="DL43" s="242"/>
      <c r="DM43" s="242"/>
      <c r="DN43" s="242"/>
      <c r="DO43" s="242"/>
      <c r="DP43" s="242"/>
      <c r="DQ43" s="242"/>
      <c r="DR43" s="242"/>
      <c r="DS43" s="242"/>
      <c r="DT43" s="242"/>
      <c r="DU43" s="242"/>
    </row>
    <row r="44" spans="2:125" x14ac:dyDescent="0.15">
      <c r="DU44" s="242"/>
    </row>
    <row r="45" spans="2:125" x14ac:dyDescent="0.15"/>
    <row r="46" spans="2:125" x14ac:dyDescent="0.15"/>
    <row r="47" spans="2:125" x14ac:dyDescent="0.15"/>
    <row r="48" spans="2:125" x14ac:dyDescent="0.15">
      <c r="DT48" s="242"/>
      <c r="DU48" s="242"/>
    </row>
    <row r="49" spans="120:125" x14ac:dyDescent="0.15">
      <c r="DU49" s="242"/>
    </row>
    <row r="50" spans="120:125" x14ac:dyDescent="0.15">
      <c r="DU50" s="242"/>
    </row>
    <row r="51" spans="120:125" x14ac:dyDescent="0.15">
      <c r="DP51" s="242"/>
      <c r="DQ51" s="242"/>
      <c r="DR51" s="242"/>
      <c r="DS51" s="242"/>
      <c r="DT51" s="242"/>
      <c r="DU51" s="242"/>
    </row>
    <row r="52" spans="120:125" x14ac:dyDescent="0.15"/>
    <row r="53" spans="120:125" x14ac:dyDescent="0.15"/>
    <row r="54" spans="120:125" x14ac:dyDescent="0.15">
      <c r="DU54" s="242"/>
    </row>
    <row r="55" spans="120:125" x14ac:dyDescent="0.15"/>
    <row r="56" spans="120:125" x14ac:dyDescent="0.15"/>
    <row r="57" spans="120:125" x14ac:dyDescent="0.15"/>
    <row r="58" spans="120:125" x14ac:dyDescent="0.15">
      <c r="DU58" s="242"/>
    </row>
    <row r="59" spans="120:125" x14ac:dyDescent="0.15"/>
    <row r="60" spans="120:125" x14ac:dyDescent="0.15"/>
    <row r="61" spans="120:125" x14ac:dyDescent="0.15"/>
    <row r="62" spans="120:125" x14ac:dyDescent="0.15"/>
    <row r="63" spans="120:125" x14ac:dyDescent="0.15">
      <c r="DU63" s="242"/>
    </row>
    <row r="64" spans="120:125" x14ac:dyDescent="0.15">
      <c r="DT64" s="242"/>
      <c r="DU64" s="242"/>
    </row>
    <row r="65" spans="123:125" x14ac:dyDescent="0.15"/>
    <row r="66" spans="123:125" x14ac:dyDescent="0.15"/>
    <row r="67" spans="123:125" x14ac:dyDescent="0.15"/>
    <row r="68" spans="123:125" x14ac:dyDescent="0.15"/>
    <row r="69" spans="123:125" x14ac:dyDescent="0.15">
      <c r="DS69" s="242"/>
      <c r="DT69" s="242"/>
      <c r="DU69" s="24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2"/>
    </row>
    <row r="83" spans="116:125" x14ac:dyDescent="0.15">
      <c r="DM83" s="242"/>
      <c r="DN83" s="242"/>
      <c r="DO83" s="242"/>
      <c r="DP83" s="242"/>
      <c r="DQ83" s="242"/>
      <c r="DR83" s="242"/>
      <c r="DS83" s="242"/>
      <c r="DT83" s="242"/>
      <c r="DU83" s="242"/>
    </row>
    <row r="84" spans="116:125" x14ac:dyDescent="0.15"/>
    <row r="85" spans="116:125" x14ac:dyDescent="0.15"/>
    <row r="86" spans="116:125" x14ac:dyDescent="0.15"/>
    <row r="87" spans="116:125" x14ac:dyDescent="0.15"/>
    <row r="88" spans="116:125" x14ac:dyDescent="0.15">
      <c r="DU88" s="24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2"/>
      <c r="DT94" s="242"/>
      <c r="DU94" s="242"/>
    </row>
    <row r="95" spans="116:125" ht="13.5" customHeight="1" x14ac:dyDescent="0.15">
      <c r="DU95" s="24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2"/>
    </row>
    <row r="102" spans="124:125" ht="13.5" customHeight="1" x14ac:dyDescent="0.15"/>
    <row r="103" spans="124:125" ht="13.5" customHeight="1" x14ac:dyDescent="0.15"/>
    <row r="104" spans="124:125" ht="13.5" customHeight="1" x14ac:dyDescent="0.15">
      <c r="DT104" s="242"/>
      <c r="DU104" s="24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559</v>
      </c>
    </row>
    <row r="121" spans="125:125" ht="13.5" hidden="1" customHeight="1" x14ac:dyDescent="0.15">
      <c r="DU121" s="242"/>
    </row>
  </sheetData>
  <sheetProtection algorithmName="SHA-512" hashValue="HFXOg/ijJEy+i67j/D9lm6iOPIyX7CAFpOr1aRgWsCIevUHSjzKDG9ofOFM/J+jHgQOPD0W6cMjeskeeIgRGjg==" saltValue="+IGI7g+MQ6ZuMbpT6K7gv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3" customWidth="1"/>
    <col min="126" max="142" width="0" style="242" hidden="1" customWidth="1"/>
    <col min="143" max="16384" width="9" style="242" hidden="1"/>
  </cols>
  <sheetData>
    <row r="1" spans="1:125" ht="13.5" customHeight="1" x14ac:dyDescent="0.15">
      <c r="A1" s="242"/>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2"/>
      <c r="DQ1" s="242"/>
      <c r="DR1" s="242"/>
      <c r="DS1" s="242"/>
      <c r="DT1" s="242"/>
      <c r="DU1" s="242"/>
    </row>
    <row r="2" spans="1:125" x14ac:dyDescent="0.15">
      <c r="B2" s="242"/>
      <c r="T2" s="242"/>
    </row>
    <row r="3" spans="1:125" x14ac:dyDescent="0.15">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2"/>
      <c r="G33" s="242"/>
      <c r="I33" s="242"/>
    </row>
    <row r="34" spans="2:125" x14ac:dyDescent="0.15">
      <c r="C34" s="242"/>
      <c r="P34" s="242"/>
      <c r="R34" s="242"/>
      <c r="U34" s="242"/>
    </row>
    <row r="35" spans="2:125" x14ac:dyDescent="0.15">
      <c r="D35" s="242"/>
      <c r="E35" s="242"/>
      <c r="T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c r="BO35" s="242"/>
      <c r="BP35" s="242"/>
      <c r="BQ35" s="242"/>
      <c r="BR35" s="242"/>
      <c r="BS35" s="242"/>
      <c r="BT35" s="242"/>
      <c r="BU35" s="242"/>
      <c r="BV35" s="242"/>
      <c r="BW35" s="242"/>
      <c r="BX35" s="242"/>
      <c r="BY35" s="242"/>
      <c r="BZ35" s="242"/>
      <c r="CA35" s="242"/>
      <c r="CB35" s="242"/>
      <c r="CC35" s="242"/>
      <c r="CD35" s="242"/>
      <c r="CE35" s="242"/>
      <c r="CF35" s="242"/>
      <c r="CG35" s="242"/>
      <c r="CH35" s="242"/>
      <c r="CI35" s="242"/>
      <c r="CJ35" s="242"/>
      <c r="CK35" s="242"/>
      <c r="CL35" s="242"/>
      <c r="CM35" s="242"/>
      <c r="CN35" s="242"/>
      <c r="CO35" s="242"/>
      <c r="CP35" s="242"/>
      <c r="CQ35" s="242"/>
      <c r="CR35" s="242"/>
      <c r="CS35" s="242"/>
      <c r="CT35" s="242"/>
      <c r="CU35" s="242"/>
      <c r="CV35" s="242"/>
      <c r="CW35" s="242"/>
      <c r="CX35" s="242"/>
      <c r="CY35" s="242"/>
      <c r="CZ35" s="242"/>
      <c r="DA35" s="242"/>
      <c r="DB35" s="242"/>
      <c r="DC35" s="242"/>
      <c r="DD35" s="242"/>
      <c r="DE35" s="242"/>
      <c r="DF35" s="242"/>
      <c r="DG35" s="242"/>
      <c r="DH35" s="242"/>
      <c r="DI35" s="242"/>
      <c r="DJ35" s="242"/>
      <c r="DK35" s="242"/>
      <c r="DL35" s="242"/>
      <c r="DM35" s="242"/>
      <c r="DN35" s="242"/>
      <c r="DO35" s="242"/>
      <c r="DP35" s="242"/>
      <c r="DQ35" s="242"/>
      <c r="DR35" s="242"/>
      <c r="DS35" s="242"/>
      <c r="DT35" s="242"/>
      <c r="DU35" s="242"/>
    </row>
    <row r="36" spans="2:125" x14ac:dyDescent="0.15">
      <c r="F36" s="242"/>
      <c r="H36" s="242"/>
      <c r="J36" s="242"/>
      <c r="K36" s="242"/>
      <c r="L36" s="242"/>
      <c r="M36" s="242"/>
      <c r="N36" s="242"/>
      <c r="O36" s="242"/>
      <c r="Q36" s="242"/>
      <c r="S36" s="242"/>
      <c r="V36" s="242"/>
    </row>
    <row r="37" spans="2:125" x14ac:dyDescent="0.15"/>
    <row r="38" spans="2:125" x14ac:dyDescent="0.15"/>
    <row r="39" spans="2:125" x14ac:dyDescent="0.15"/>
    <row r="40" spans="2:125" x14ac:dyDescent="0.15">
      <c r="U40" s="242"/>
    </row>
    <row r="41" spans="2:125" x14ac:dyDescent="0.15">
      <c r="R41" s="242"/>
    </row>
    <row r="42" spans="2:125" x14ac:dyDescent="0.15">
      <c r="T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2"/>
      <c r="BQ42" s="242"/>
      <c r="BR42" s="242"/>
      <c r="BS42" s="242"/>
      <c r="BT42" s="242"/>
      <c r="BU42" s="242"/>
      <c r="BV42" s="242"/>
      <c r="BW42" s="242"/>
      <c r="BX42" s="242"/>
      <c r="BY42" s="242"/>
      <c r="BZ42" s="242"/>
      <c r="CA42" s="242"/>
      <c r="CB42" s="242"/>
      <c r="CC42" s="242"/>
      <c r="CD42" s="242"/>
      <c r="CE42" s="242"/>
      <c r="CF42" s="242"/>
      <c r="CG42" s="242"/>
      <c r="CH42" s="242"/>
      <c r="CI42" s="242"/>
      <c r="CJ42" s="242"/>
      <c r="CK42" s="242"/>
      <c r="CL42" s="242"/>
      <c r="CM42" s="242"/>
      <c r="CN42" s="242"/>
      <c r="CO42" s="242"/>
      <c r="CP42" s="242"/>
      <c r="CQ42" s="242"/>
      <c r="CR42" s="242"/>
      <c r="CS42" s="242"/>
      <c r="CT42" s="242"/>
      <c r="CU42" s="242"/>
      <c r="CV42" s="242"/>
      <c r="CW42" s="242"/>
      <c r="CX42" s="242"/>
      <c r="CY42" s="242"/>
      <c r="CZ42" s="242"/>
      <c r="DA42" s="242"/>
      <c r="DB42" s="242"/>
      <c r="DC42" s="242"/>
      <c r="DD42" s="242"/>
      <c r="DE42" s="242"/>
      <c r="DF42" s="242"/>
      <c r="DG42" s="242"/>
      <c r="DH42" s="242"/>
      <c r="DI42" s="242"/>
      <c r="DJ42" s="242"/>
      <c r="DK42" s="242"/>
      <c r="DL42" s="242"/>
      <c r="DM42" s="242"/>
      <c r="DN42" s="242"/>
      <c r="DO42" s="242"/>
      <c r="DP42" s="242"/>
      <c r="DQ42" s="242"/>
      <c r="DR42" s="242"/>
      <c r="DS42" s="242"/>
      <c r="DT42" s="242"/>
      <c r="DU42" s="242"/>
    </row>
    <row r="43" spans="2:125" x14ac:dyDescent="0.15">
      <c r="Q43" s="242"/>
      <c r="S43" s="242"/>
      <c r="V43" s="24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3" t="s">
        <v>560</v>
      </c>
    </row>
  </sheetData>
  <sheetProtection algorithmName="SHA-512" hashValue="ZUKYdOkGRd3Gk4x6cqilg+3NJQkqt5T4+uDFmECAn6MsBnZ4yy95QRiF0HfKduG8S5SaSO/u1+UvR4zSakU10A==" saltValue="LPBj9bJ6Yd9jXI0sxrg1F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46" t="s">
        <v>3</v>
      </c>
      <c r="D47" s="1146"/>
      <c r="E47" s="1147"/>
      <c r="F47" s="11">
        <v>65.36</v>
      </c>
      <c r="G47" s="12">
        <v>64.81</v>
      </c>
      <c r="H47" s="12">
        <v>68.38</v>
      </c>
      <c r="I47" s="12">
        <v>64.44</v>
      </c>
      <c r="J47" s="13">
        <v>64.5</v>
      </c>
    </row>
    <row r="48" spans="2:10" ht="57.75" customHeight="1" x14ac:dyDescent="0.15">
      <c r="B48" s="14"/>
      <c r="C48" s="1148" t="s">
        <v>4</v>
      </c>
      <c r="D48" s="1148"/>
      <c r="E48" s="1149"/>
      <c r="F48" s="15">
        <v>7.81</v>
      </c>
      <c r="G48" s="16">
        <v>9.4700000000000006</v>
      </c>
      <c r="H48" s="16">
        <v>6.43</v>
      </c>
      <c r="I48" s="16">
        <v>6.03</v>
      </c>
      <c r="J48" s="17">
        <v>10.63</v>
      </c>
    </row>
    <row r="49" spans="2:10" ht="57.75" customHeight="1" thickBot="1" x14ac:dyDescent="0.2">
      <c r="B49" s="18"/>
      <c r="C49" s="1150" t="s">
        <v>5</v>
      </c>
      <c r="D49" s="1150"/>
      <c r="E49" s="1151"/>
      <c r="F49" s="19" t="s">
        <v>566</v>
      </c>
      <c r="G49" s="20" t="s">
        <v>567</v>
      </c>
      <c r="H49" s="20" t="s">
        <v>568</v>
      </c>
      <c r="I49" s="20" t="s">
        <v>569</v>
      </c>
      <c r="J49" s="21">
        <v>7.62</v>
      </c>
    </row>
    <row r="50" spans="2:10" x14ac:dyDescent="0.15"/>
  </sheetData>
  <sheetProtection algorithmName="SHA-512" hashValue="eVPBo/4HMXm1xkyMpw3v9V+FdBgG/njMjPF2biJQjb/8N2QesCAZZVfo8KA7sn+Gx5PnxOV7zVwh77HvC9nd/A==" saltValue="fl4x9F1QGbZveLLttnz2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23K194</cp:lastModifiedBy>
  <cp:lastPrinted>2023-10-06T05:16:01Z</cp:lastPrinted>
  <dcterms:created xsi:type="dcterms:W3CDTF">2023-02-20T05:18:38Z</dcterms:created>
  <dcterms:modified xsi:type="dcterms:W3CDTF">2023-10-06T05:20:46Z</dcterms:modified>
  <cp:category/>
</cp:coreProperties>
</file>