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係\係長\財政分析\財政状況資料集\R5\01令和３年度財政状況資料集の作成\02村→県\"/>
    </mc:Choice>
  </mc:AlternateContent>
  <bookViews>
    <workbookView xWindow="0" yWindow="0" windowWidth="28800" windowHeight="117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<sst xmlns="http://schemas.openxmlformats.org/spreadsheetml/2006/main" count="1201" uniqueCount="619">
  <si>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</si>
  <si>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</si>
  <si>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</si>
  <si>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</si>
  <si>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</si>
  <si>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</si>
  <si>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</si>
  <si>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</si>
  <si>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</si>
  <si>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</si>
  <si>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</si>
  <si>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</si>
  <si>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</si>
  <si>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</si>
  <si>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</si>
  <si>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</si>
  <si>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</si>
  <si>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</si>
  <si>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</si>
  <si>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</si>
  <si>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</si>
  <si>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</si>
  <si>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</si>
  <si>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</si>
  <si>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</si>
  <si>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</si>
  <si>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</si>
  <si>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</si>
  <si>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</si>
  <si>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</si>
  <si>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</si>
  <si>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</si>
  <si>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</si>
  <si>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</si>
  <si>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</si>
  <si>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</si>
  <si>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</si>
  <si>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</si>
  <si>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</si>
  <si>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</si>
  <si>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</si>
  <si>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</si>
  <si>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</si>
  <si>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</si>
  <si>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</si>
  <si>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</si>
  <si>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</si>
  <si>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</si>
  <si>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</si>
  <si>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</si>
  <si>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</si>
  <si>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</si>
  <si>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</si>
  <si>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</si>
  <si>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</si>
  <si>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</si>
  <si>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</si>
  <si>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</si>
  <si>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</si>
  <si>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</si>
  <si>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</si>
  <si>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</si>
  <si>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</si>
  <si>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</si>
  <si>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</si>
  <si>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</si>
  <si>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</si>
  <si>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</si>
  <si>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</si>
  <si>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</si>
  <si>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</si>
  <si>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</si>
  <si>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</si>
  <si>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</si>
  <si>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</si>
  <si>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</si>
  <si>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</si>
  <si>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</si>
  <si>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</si>
  <si>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</si>
  <si>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</si>
  <si>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</si>
  <si>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</si>
  <si>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</si>
  <si>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</si>
  <si>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</si>
  <si>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</si>
  <si>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</si>
  <si>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</si>
  <si>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</si>
  <si>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</si>
  <si>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</si>
  <si>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</si>
  <si>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</si>
  <si>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</si>
  <si>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</si>
  <si>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</si>
  <si>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</si>
  <si>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</si>
  <si>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</si>
  <si>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</si>
  <si>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</si>
  <si>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</si>
  <si>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</si>
  <si>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</si>
  <si>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</si>
  <si>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</si>
  <si>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</si>
  <si>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</si>
  <si>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</si>
  <si>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</si>
  <si>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</si>
  <si>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</si>
  <si>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</si>
  <si>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</si>
  <si>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</si>
  <si>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</si>
  <si>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</si>
  <si>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</si>
  <si>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</si>
  <si>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</si>
  <si>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</si>
  <si>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</si>
  <si>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</si>
  <si>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</si>
  <si>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</si>
  <si>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</si>
  <si>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</si>
  <si>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</si>
  <si>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</si>
  <si>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</si>
  <si>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</si>
  <si>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</si>
  <si>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</si>
  <si>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</si>
  <si>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</si>
  <si>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</si>
  <si>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</si>
  <si>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</si>
  <si>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</si>
  <si>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</si>
  <si>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</si>
  <si>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</si>
  <si>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</si>
  <si>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</si>
  <si>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</si>
  <si>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</si>
  <si>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</si>
  <si>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</si>
  <si>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</si>
  <si>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</si>
  <si>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</si>
  <si>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</si>
  <si>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</si>
  <si>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</si>
  <si>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</si>
  <si>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</si>
  <si>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</si>
  <si>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</si>
  <si>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</si>
  <si>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</si>
  <si>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</si>
  <si>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</si>
  <si>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</si>
  <si>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</si>
  <si>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</si>
  <si>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</si>
  <si>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</si>
  <si>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</si>
  <si>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</si>
  <si>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</si>
  <si>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</si>
  <si>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</si>
  <si>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</si>
  <si>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</si>
  <si>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</si>
  <si>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</si>
  <si>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</si>
  <si>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</si>
  <si>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</si>
  <si>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</si>
  <si>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</si>
  <si>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</si>
  <si>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</si>
  <si>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</si>
  <si>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</si>
  <si>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</si>
  <si>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</si>
  <si>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</si>
  <si>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</si>
  <si>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</si>
  <si>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</si>
  <si>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</si>
  <si>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</si>
  <si>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</si>
  <si>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</si>
  <si>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</si>
  <si>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</si>
  <si>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</si>
  <si>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</si>
  <si>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</si>
  <si>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</si>
  <si>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</si>
  <si>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</si>
  <si>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</si>
  <si>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</si>
  <si>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</si>
  <si>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</si>
  <si>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</si>
  <si>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</si>
  <si>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</si>
  <si>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</si>
  <si>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</si>
  <si>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</si>
  <si>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</si>
  <si>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</si>
  <si>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</si>
  <si>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</si>
  <si>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</si>
  <si>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</si>
  <si>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</si>
  <si>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</si>
  <si>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</si>
  <si>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</si>
  <si>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</si>
  <si>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</si>
  <si>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</si>
  <si>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</si>
  <si>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</si>
  <si>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</si>
  <si>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</si>
  <si>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</si>
  <si>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</si>
  <si>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</si>
  <si>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</si>
  <si>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</si>
  <si>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</si>
  <si>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</si>
  <si>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</si>
  <si>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</si>
  <si>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</si>
  <si>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</si>
  <si>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</si>
  <si>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</si>
  <si>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</si>
  <si>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</si>
  <si>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</si>
  <si>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</si>
  <si>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</si>
  <si>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</si>
  <si>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</si>
  <si>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</si>
  <si>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</si>
  <si>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</si>
  <si>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</si>
  <si>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</si>
  <si>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</si>
  <si>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</si>
  <si>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</si>
  <si>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</si>
  <si>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</si>
  <si>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</si>
  <si>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</si>
  <si>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</si>
  <si>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</si>
  <si>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</si>
  <si>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</si>
  <si>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</si>
  <si>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</si>
  <si>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</si>
  <si>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</si>
  <si>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</si>
  <si>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</si>
  <si>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</si>
  <si>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</si>
  <si>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</si>
  <si>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</si>
  <si>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</si>
  <si>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</si>
  <si>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</si>
  <si>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</si>
  <si>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</si>
  <si>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</si>
  <si>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</si>
  <si>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</si>
  <si>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</si>
  <si>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</si>
  <si>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</si>
  <si>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</si>
  <si>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</si>
  <si>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</si>
  <si>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</si>
  <si>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</si>
  <si>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</si>
  <si>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</si>
  <si>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</si>
  <si>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</si>
  <si>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</si>
  <si>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</si>
  <si>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</si>
  <si>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</si>
  <si>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</si>
  <si>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</si>
  <si>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</si>
  <si>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</si>
  <si>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</si>
  <si>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</si>
  <si>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</si>
  <si>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</si>
  <si>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</si>
  <si>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</si>
  <si>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</si>
  <si>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</si>
  <si>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</si>
  <si>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</si>
  <si>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</si>
  <si>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</si>
  <si>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</si>
  <si>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</si>
  <si>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</si>
  <si>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</si>
  <si>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</si>
  <si>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</si>
  <si>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</si>
  <si>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</si>
  <si>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</si>
  <si>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</si>
  <si>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</si>
  <si>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</si>
  <si>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</si>
  <si>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</si>
  <si>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</si>
  <si>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</si>
  <si>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</si>
  <si>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</si>
  <si>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</si>
  <si>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</si>
  <si>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その他</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</si>
  <si>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</si>
  <si>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</si>
  <si>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</si>
  <si>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</si>
  <si>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</si>
  <si>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</si>
  <si>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</si>
  <si>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</si>
  <si>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</si>
  <si>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</si>
  <si>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</si>
  <si>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</si>
  <si>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</si>
  <si>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</si>
  <si>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</si>
  <si>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</si>
  <si>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</si>
  <si>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</si>
  <si>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</si>
  <si>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</si>
  <si>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</si>
  <si>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</si>
  <si>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</si>
  <si>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</si>
  <si>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</si>
  <si>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</si>
  <si>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</si>
  <si>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</si>
  <si>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</si>
  <si>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</si>
  <si>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</si>
  <si>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</si>
  <si>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</si>
  <si>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</si>
  <si>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</si>
  <si>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</si>
  <si>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</si>
  <si>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</si>
  <si>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</si>
  <si>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</si>
  <si>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</si>
  <si>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</si>
  <si>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</si>
  <si>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</si>
  <si>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</si>
  <si>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</si>
  <si>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</si>
  <si>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</si>
  <si>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</si>
  <si>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</si>
  <si>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</si>
  <si>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</si>
  <si>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</si>
  <si>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</si>
  <si>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</si>
  <si>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</si>
  <si>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</si>
  <si>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</si>
  <si>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</si>
  <si>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</si>
  <si>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</si>
  <si>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</si>
  <si>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</si>
  <si>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</si>
  <si>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</si>
  <si>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</si>
  <si>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</si>
  <si>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</si>
  <si>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</si>
  <si>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</si>
  <si>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</si>
  <si>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</si>
  <si>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</si>
  <si>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</si>
  <si>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</si>
  <si>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</si>
  <si>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</si>
  <si>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</si>
  <si>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</si>
  <si>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</si>
  <si>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</si>
  <si>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</si>
  <si>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</si>
  <si>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</si>
  <si>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</si>
  <si>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</si>
  <si>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</si>
  <si>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</si>
  <si>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</si>
  <si>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</si>
  <si>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</si>
  <si>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</si>
  <si>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</si>
  <si>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</si>
  <si>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</si>
  <si>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</si>
  <si>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</si>
  <si>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</si>
  <si>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</si>
  <si>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</si>
  <si>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</si>
  <si>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</si>
  <si>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</si>
  <si>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</si>
  <si>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</si>
  <si>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</si>
  <si>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</si>
  <si>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</si>
  <si>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</si>
  <si>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</si>
  <si>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</si>
  <si>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</si>
  <si>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</si>
  <si>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</si>
  <si>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</si>
  <si>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</si>
  <si>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</si>
  <si>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</si>
  <si>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</si>
  <si>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</si>
  <si>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</si>
  <si>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</si>
  <si>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</si>
  <si>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</si>
  <si>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</si>
  <si>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</si>
  <si>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</si>
  <si>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</si>
  <si>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</si>
  <si>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</si>
  <si>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</si>
  <si>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</si>
  <si>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</si>
  <si>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原村下水道事業会計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</si>
  <si>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</si>
  <si>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</si>
  <si>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原村水道事業会計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</si>
  <si>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</si>
  <si>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原村後期高齢者医療特別会計</t>
    <phoneticPr fontId="5"/>
  </si>
  <si>
    <t>(Ｆ)</t>
    <phoneticPr fontId="5"/>
  </si>
  <si>
    <t>原村国民健康保険事業勘定特別会計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</si>
  <si>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</si>
  <si>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</si>
  <si>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</si>
  <si>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</si>
  <si>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</si>
  <si>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</si>
  <si>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</si>
  <si>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</si>
  <si>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</si>
  <si>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</si>
  <si>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</si>
  <si>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</si>
  <si>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</si>
  <si>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</si>
  <si>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</si>
  <si>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</si>
  <si>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</si>
  <si>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</si>
  <si>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</si>
  <si>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</si>
  <si>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</si>
  <si>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</si>
  <si>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</si>
  <si>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</si>
  <si>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</si>
  <si>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</si>
  <si>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</si>
  <si>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</si>
  <si>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</si>
  <si>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</si>
  <si>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</si>
  <si>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</si>
  <si>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</si>
  <si>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</si>
  <si>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</si>
  <si>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</si>
  <si>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</si>
  <si>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</si>
  <si>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</si>
  <si>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</si>
  <si>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</si>
  <si>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</si>
  <si>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</si>
  <si>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</si>
  <si>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</si>
  <si>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</si>
  <si>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</si>
  <si>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</si>
  <si>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</si>
  <si>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</si>
  <si>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</si>
  <si>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</si>
  <si>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</si>
  <si>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</si>
  <si>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</si>
  <si>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</si>
  <si>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</si>
  <si>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</si>
  <si>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</si>
  <si>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</si>
  <si>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</si>
  <si>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</si>
  <si>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</si>
  <si>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</si>
  <si>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</si>
  <si>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</si>
  <si>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</si>
  <si>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</si>
  <si>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</si>
  <si>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</si>
  <si>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</si>
  <si>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</si>
  <si>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</si>
  <si>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</si>
  <si>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</si>
  <si>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</si>
  <si>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</si>
  <si>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</si>
  <si>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</si>
  <si>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</si>
  <si>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</si>
  <si>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</si>
  <si>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</si>
  <si>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5.11</t>
  </si>
  <si>
    <t>▲ 4.83</t>
  </si>
  <si>
    <t>原村水道事業会計</t>
  </si>
  <si>
    <t>原村下水道事業会計</t>
  </si>
  <si>
    <t>一般会計</t>
  </si>
  <si>
    <t>原村国民健康保険事業勘定特別会計</t>
  </si>
  <si>
    <t>原村国民健康保険直営診療施設勘定特別会計</t>
  </si>
  <si>
    <t>原村後期高齢者医療特別会計</t>
  </si>
  <si>
    <t>原村農業者労働災害共済事業特別会計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</si>
  <si>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</si>
  <si>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</si>
  <si>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</si>
  <si>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</si>
  <si>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</si>
  <si>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</si>
  <si>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</si>
  <si>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</si>
  <si>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</si>
  <si>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諏訪広域連合（一般会計）</t>
    <rPh sb="0" eb="2">
      <t>スワ</t>
    </rPh>
    <rPh sb="2" eb="6">
      <t>コウイキレンゴウ</t>
    </rPh>
    <rPh sb="7" eb="11">
      <t>イッパンカイケイ</t>
    </rPh>
    <phoneticPr fontId="2"/>
  </si>
  <si>
    <t>〃（救護施設八ヶ岳寮特別会計）</t>
    <rPh sb="2" eb="4">
      <t>キュウゴ</t>
    </rPh>
    <rPh sb="4" eb="6">
      <t>シセツ</t>
    </rPh>
    <rPh sb="6" eb="9">
      <t>ヤツガタケ</t>
    </rPh>
    <rPh sb="9" eb="10">
      <t>リョウ</t>
    </rPh>
    <rPh sb="10" eb="12">
      <t>トクベツ</t>
    </rPh>
    <rPh sb="12" eb="14">
      <t>カイケイ</t>
    </rPh>
    <phoneticPr fontId="2"/>
  </si>
  <si>
    <t>〃（介護保険特別会計）</t>
    <rPh sb="2" eb="4">
      <t>カイゴ</t>
    </rPh>
    <rPh sb="4" eb="6">
      <t>ホケン</t>
    </rPh>
    <rPh sb="6" eb="8">
      <t>トクベツ</t>
    </rPh>
    <rPh sb="8" eb="10">
      <t>カイケイ</t>
    </rPh>
    <phoneticPr fontId="2"/>
  </si>
  <si>
    <t>〃（諏訪広域消防特別会計）</t>
    <rPh sb="2" eb="6">
      <t>スワコウイキ</t>
    </rPh>
    <rPh sb="6" eb="8">
      <t>ショウボウ</t>
    </rPh>
    <rPh sb="8" eb="10">
      <t>トクベツ</t>
    </rPh>
    <rPh sb="10" eb="12">
      <t>カイケイ</t>
    </rPh>
    <phoneticPr fontId="2"/>
  </si>
  <si>
    <t>〃（ふるさと振興基金事業特別会計）</t>
    <rPh sb="6" eb="8">
      <t>シンコウ</t>
    </rPh>
    <rPh sb="8" eb="10">
      <t>キキン</t>
    </rPh>
    <rPh sb="10" eb="12">
      <t>ジギョウ</t>
    </rPh>
    <rPh sb="12" eb="14">
      <t>トクベツ</t>
    </rPh>
    <rPh sb="14" eb="16">
      <t>カイケイ</t>
    </rPh>
    <phoneticPr fontId="2"/>
  </si>
  <si>
    <t>諏訪南行政事務組合（一般会計）</t>
    <rPh sb="0" eb="3">
      <t>スワミナミ</t>
    </rPh>
    <rPh sb="3" eb="9">
      <t>ギョウセイジムクミアイ</t>
    </rPh>
    <rPh sb="10" eb="12">
      <t>イッパン</t>
    </rPh>
    <rPh sb="12" eb="14">
      <t>カイケイ</t>
    </rPh>
    <phoneticPr fontId="2"/>
  </si>
  <si>
    <t>〃（ごみ処理事業特別会計）</t>
    <rPh sb="4" eb="6">
      <t>ショリ</t>
    </rPh>
    <rPh sb="6" eb="8">
      <t>ジギョウ</t>
    </rPh>
    <rPh sb="8" eb="12">
      <t>トクベツカイケイ</t>
    </rPh>
    <phoneticPr fontId="2"/>
  </si>
  <si>
    <t>諏訪中央病院組合（病院事業会計）</t>
    <rPh sb="0" eb="6">
      <t>スワチュウオウビョウイン</t>
    </rPh>
    <rPh sb="6" eb="8">
      <t>クミアイ</t>
    </rPh>
    <rPh sb="9" eb="13">
      <t>ビョウインジギョウ</t>
    </rPh>
    <rPh sb="13" eb="15">
      <t>カイケイ</t>
    </rPh>
    <phoneticPr fontId="2"/>
  </si>
  <si>
    <t>〃（介護老人保健施設特別会計）</t>
    <rPh sb="2" eb="4">
      <t>カイゴ</t>
    </rPh>
    <rPh sb="4" eb="6">
      <t>ロウジン</t>
    </rPh>
    <rPh sb="6" eb="8">
      <t>ホケン</t>
    </rPh>
    <rPh sb="8" eb="10">
      <t>シセツ</t>
    </rPh>
    <rPh sb="10" eb="12">
      <t>トクベツ</t>
    </rPh>
    <rPh sb="12" eb="14">
      <t>カイケイ</t>
    </rPh>
    <phoneticPr fontId="2"/>
  </si>
  <si>
    <t>〃（看護専門学校特別会計）</t>
    <rPh sb="2" eb="4">
      <t>カンゴ</t>
    </rPh>
    <rPh sb="4" eb="8">
      <t>センモンガッコウ</t>
    </rPh>
    <rPh sb="8" eb="10">
      <t>トクベツ</t>
    </rPh>
    <rPh sb="10" eb="12">
      <t>カイケイ</t>
    </rPh>
    <phoneticPr fontId="2"/>
  </si>
  <si>
    <t>〃（介護老人福祉施設特別会計）</t>
    <rPh sb="2" eb="4">
      <t>カイゴ</t>
    </rPh>
    <rPh sb="4" eb="6">
      <t>ロウジン</t>
    </rPh>
    <rPh sb="6" eb="10">
      <t>フクシシセツ</t>
    </rPh>
    <rPh sb="10" eb="12">
      <t>トクベツ</t>
    </rPh>
    <rPh sb="12" eb="14">
      <t>カイケイ</t>
    </rPh>
    <phoneticPr fontId="2"/>
  </si>
  <si>
    <t>長野県後期高齢者医療広域連合（一般会計）</t>
    <rPh sb="0" eb="3">
      <t>ナガノケン</t>
    </rPh>
    <rPh sb="3" eb="8">
      <t>コウキコウレイシャ</t>
    </rPh>
    <rPh sb="8" eb="10">
      <t>イリョウ</t>
    </rPh>
    <rPh sb="10" eb="12">
      <t>コウイキ</t>
    </rPh>
    <rPh sb="12" eb="14">
      <t>レンゴウ</t>
    </rPh>
    <rPh sb="15" eb="17">
      <t>イッパン</t>
    </rPh>
    <rPh sb="17" eb="19">
      <t>カイケイ</t>
    </rPh>
    <phoneticPr fontId="2"/>
  </si>
  <si>
    <t>〃（後期高齢者医療特別会計）</t>
    <rPh sb="2" eb="7">
      <t>コウキコウレイシャ</t>
    </rPh>
    <rPh sb="7" eb="11">
      <t>イリョウトクベツ</t>
    </rPh>
    <rPh sb="11" eb="13">
      <t>カイケイ</t>
    </rPh>
    <phoneticPr fontId="2"/>
  </si>
  <si>
    <t>諏訪広域公立大学事務組合</t>
    <rPh sb="0" eb="4">
      <t>スワコウイキ</t>
    </rPh>
    <rPh sb="4" eb="6">
      <t>コウリツ</t>
    </rPh>
    <rPh sb="6" eb="8">
      <t>ダイガク</t>
    </rPh>
    <rPh sb="8" eb="12">
      <t>ジムクミアイ</t>
    </rPh>
    <phoneticPr fontId="2"/>
  </si>
  <si>
    <t>長野県市町村自治振興組合</t>
    <rPh sb="0" eb="3">
      <t>ナガノケン</t>
    </rPh>
    <rPh sb="3" eb="6">
      <t>シチョウソン</t>
    </rPh>
    <rPh sb="6" eb="10">
      <t>ジチシンコウ</t>
    </rPh>
    <rPh sb="10" eb="12">
      <t>クミアイ</t>
    </rPh>
    <phoneticPr fontId="2"/>
  </si>
  <si>
    <t>長野県地方税滞納整理機構</t>
    <rPh sb="0" eb="3">
      <t>ナガノケン</t>
    </rPh>
    <rPh sb="3" eb="5">
      <t>チホウ</t>
    </rPh>
    <rPh sb="5" eb="6">
      <t>ゼイ</t>
    </rPh>
    <rPh sb="6" eb="10">
      <t>タイノウセイリ</t>
    </rPh>
    <rPh sb="10" eb="12">
      <t>キコウ</t>
    </rPh>
    <phoneticPr fontId="2"/>
  </si>
  <si>
    <t>南諏衛生施設組合</t>
    <rPh sb="0" eb="1">
      <t>ミナミ</t>
    </rPh>
    <rPh sb="1" eb="2">
      <t>シュ</t>
    </rPh>
    <rPh sb="2" eb="4">
      <t>エイセイ</t>
    </rPh>
    <rPh sb="4" eb="6">
      <t>シセツ</t>
    </rPh>
    <rPh sb="6" eb="8">
      <t>クミアイ</t>
    </rPh>
    <phoneticPr fontId="2"/>
  </si>
  <si>
    <t>南信地域町村交通災害共済事務組合</t>
    <rPh sb="0" eb="2">
      <t>ナンシン</t>
    </rPh>
    <rPh sb="2" eb="4">
      <t>チイキ</t>
    </rPh>
    <rPh sb="4" eb="6">
      <t>チョウソン</t>
    </rPh>
    <rPh sb="6" eb="10">
      <t>コウツウサイガイ</t>
    </rPh>
    <rPh sb="10" eb="12">
      <t>キョウサイ</t>
    </rPh>
    <rPh sb="12" eb="16">
      <t>ジムクミアイ</t>
    </rPh>
    <phoneticPr fontId="2"/>
  </si>
  <si>
    <t>長野県市町村総合事務組合（一般会計）</t>
    <rPh sb="0" eb="3">
      <t>ナガノケン</t>
    </rPh>
    <rPh sb="3" eb="6">
      <t>シチョウソン</t>
    </rPh>
    <rPh sb="6" eb="8">
      <t>ソウゴウ</t>
    </rPh>
    <rPh sb="8" eb="12">
      <t>ジムクミアイ</t>
    </rPh>
    <rPh sb="13" eb="15">
      <t>イッパン</t>
    </rPh>
    <rPh sb="15" eb="17">
      <t>カイケイ</t>
    </rPh>
    <phoneticPr fontId="2"/>
  </si>
  <si>
    <t>〃（非常勤職員公務災害補償特別会計）</t>
    <rPh sb="2" eb="5">
      <t>ヒジョウキン</t>
    </rPh>
    <rPh sb="5" eb="7">
      <t>ショクイン</t>
    </rPh>
    <rPh sb="7" eb="11">
      <t>コウムサイガイ</t>
    </rPh>
    <rPh sb="11" eb="13">
      <t>ホショウ</t>
    </rPh>
    <rPh sb="13" eb="17">
      <t>トクベツカイケイ</t>
    </rPh>
    <phoneticPr fontId="2"/>
  </si>
  <si>
    <t>公共施設等総合管理基金</t>
    <rPh sb="0" eb="5">
      <t>コウキョウシセツトウ</t>
    </rPh>
    <rPh sb="5" eb="7">
      <t>ソウゴウ</t>
    </rPh>
    <rPh sb="7" eb="11">
      <t>カンリキキン</t>
    </rPh>
    <phoneticPr fontId="5"/>
  </si>
  <si>
    <t>農業振興基金</t>
    <rPh sb="0" eb="2">
      <t>ノウギョウ</t>
    </rPh>
    <rPh sb="2" eb="4">
      <t>シンコウ</t>
    </rPh>
    <rPh sb="4" eb="6">
      <t>キキン</t>
    </rPh>
    <phoneticPr fontId="5"/>
  </si>
  <si>
    <t>地域福祉基金</t>
    <rPh sb="0" eb="6">
      <t>チイキフクシキキン</t>
    </rPh>
    <phoneticPr fontId="2"/>
  </si>
  <si>
    <t>ふるさと基金</t>
    <rPh sb="4" eb="6">
      <t>キキン</t>
    </rPh>
    <phoneticPr fontId="2"/>
  </si>
  <si>
    <t>社会福祉基金</t>
    <rPh sb="0" eb="4">
      <t>シャカイフクシ</t>
    </rPh>
    <rPh sb="4" eb="6">
      <t>キキン</t>
    </rPh>
    <phoneticPr fontId="2"/>
  </si>
  <si>
    <t>（財）原村振興公社</t>
    <rPh sb="1" eb="2">
      <t>ザイ</t>
    </rPh>
    <rPh sb="3" eb="9">
      <t>ハラムラシンコウコウシャ</t>
    </rPh>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</si>
  <si>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</si>
  <si>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</si>
  <si>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</si>
  <si>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</si>
  <si>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</si>
  <si>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</si>
  <si>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</si>
  <si>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内平均値より低い値で推移しているが、下水道事業に対する地方債の償還の額に充てられた繰入金以外が年々増加しているため増加傾向にある。今後は、施設改修により地方債の増加が見込まれるため、上昇傾向は続くと思われる。将来負担比率は、基金の取崩しが少なく、基金残高が多いため発生していない。</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</si>
  <si>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</si>
  <si>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</si>
  <si>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</si>
  <si>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平均値より低い値で推移している。施設別で見ると消防施設や社会体育施設の老朽化比率が高い。公共施設等総合管理計画に基づき既存施設の除却・集約化・長寿命化を計画的に行うことで、財政や人口規模に応じた施設総量の最適化を図るとともに、将来的な財政負担の抑制を図っていく。将来負担比率については、充当可能基金が多いため算出されていない。</t>
    <rPh sb="41" eb="45">
      <t>ショウボウシセツ</t>
    </rPh>
    <rPh sb="46" eb="52">
      <t>シャカイタイイクシセツ</t>
    </rPh>
    <rPh sb="172" eb="174">
      <t>サンシュツ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</si>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</sst>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40" fillId="0" borderId="40"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D6A5-466E-9C2D-8A3930056B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66388</c:v>
                </c:pt>
                <c:pt idx="1">
                  <c:v>114918</c:v>
                </c:pt>
                <c:pt idx="2">
                  <c:v>55446</c:v>
                </c:pt>
                <c:pt idx="3">
                  <c:v>31357</c:v>
                </c:pt>
                <c:pt idx="4">
                  <c:v>26462</c:v>
                </c:pt>
              </c:numCache>
            </c:numRef>
          </c:val>
          <c:smooth val="0"/>
          <c:extLst>
            <c:ext xmlns:c16="http://schemas.microsoft.com/office/drawing/2014/chart" uri="{C3380CC4-5D6E-409C-BE32-E72D297353CC}">
              <c16:uniqueId val="{00000001-D6A5-466E-9C2D-8A3930056B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7.43</c:v>
                </c:pt>
                <c:pt idx="1">
                  <c:v>7.87</c:v>
                </c:pt>
                <c:pt idx="2">
                  <c:v>11.15</c:v>
                </c:pt>
                <c:pt idx="3">
                  <c:v>13.6</c:v>
                </c:pt>
                <c:pt idx="4">
                  <c:v>19.8</c:v>
                </c:pt>
              </c:numCache>
            </c:numRef>
          </c:val>
          <c:extLst>
            <c:ext xmlns:c16="http://schemas.microsoft.com/office/drawing/2014/chart" uri="{C3380CC4-5D6E-409C-BE32-E72D297353CC}">
              <c16:uniqueId val="{00000000-5D02-441E-ADC7-7F82827CB5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33.5</c:v>
                </c:pt>
                <c:pt idx="1">
                  <c:v>27.5</c:v>
                </c:pt>
                <c:pt idx="2">
                  <c:v>36.03</c:v>
                </c:pt>
                <c:pt idx="3">
                  <c:v>34.25</c:v>
                </c:pt>
                <c:pt idx="4">
                  <c:v>35.04</c:v>
                </c:pt>
              </c:numCache>
            </c:numRef>
          </c:val>
          <c:extLst>
            <c:ext xmlns:c16="http://schemas.microsoft.com/office/drawing/2014/chart" uri="{C3380CC4-5D6E-409C-BE32-E72D297353CC}">
              <c16:uniqueId val="{00000001-5D02-441E-ADC7-7F82827CB5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-5.1100000000000003</c:v>
                </c:pt>
                <c:pt idx="1">
                  <c:v>-4.83</c:v>
                </c:pt>
                <c:pt idx="2">
                  <c:v>11.77</c:v>
                </c:pt>
                <c:pt idx="3">
                  <c:v>3.14</c:v>
                </c:pt>
                <c:pt idx="4">
                  <c:v>10.51</c:v>
                </c:pt>
              </c:numCache>
            </c:numRef>
          </c:val>
          <c:smooth val="0"/>
          <c:extLst>
            <c:ext xmlns:c16="http://schemas.microsoft.com/office/drawing/2014/chart" uri="{C3380CC4-5D6E-409C-BE32-E72D297353CC}">
              <c16:uniqueId val="{00000002-5D02-441E-ADC7-7F82827CB5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0.14000000000000001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EB-4BEC-9190-D7044ED62A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EB-4BEC-9190-D7044ED62A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EB-4BEC-9190-D7044ED62A87}"/>
            </c:ext>
          </c:extLst>
        </c:ser>
        <c:ser>
          <c:idx val="3"/>
          <c:order val="3"/>
          <c:tx>
            <c:strRef>
              <c:f>データシート!$A$30</c:f>
              <c:strCache>
                <c:ptCount val="1"/>
                <c:pt idx="0">
                  <c:v>原村農業者労働災害共済事業特別会計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0.08</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3-0AEB-4BEC-9190-D7044ED62A87}"/>
            </c:ext>
          </c:extLst>
        </c:ser>
        <c:ser>
          <c:idx val="4"/>
          <c:order val="4"/>
          <c:tx>
            <c:strRef>
              <c:f>データシート!$A$31</c:f>
              <c:strCache>
                <c:ptCount val="1"/>
                <c:pt idx="0">
                  <c:v>原村後期高齢者医療特別会計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0.06</c:v>
                </c:pt>
                <c:pt idx="6">
                  <c:v>#N/A</c:v>
                </c:pt>
                <c:pt idx="7">
                  <c:v>0</c:v>
                </c:pt>
                <c:pt idx="8">
                  <c:v>#N/A</c:v>
                </c:pt>
                <c:pt idx="9">
                  <c:v>7.0000000000000007E-2</c:v>
                </c:pt>
              </c:numCache>
            </c:numRef>
          </c:val>
          <c:extLst>
            <c:ext xmlns:c16="http://schemas.microsoft.com/office/drawing/2014/chart" uri="{C3380CC4-5D6E-409C-BE32-E72D297353CC}">
              <c16:uniqueId val="{00000004-0AEB-4BEC-9190-D7044ED62A87}"/>
            </c:ext>
          </c:extLst>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2.36</c:v>
                </c:pt>
                <c:pt idx="2">
                  <c:v>#N/A</c:v>
                </c:pt>
                <c:pt idx="3">
                  <c:v>2.11</c:v>
                </c:pt>
                <c:pt idx="4">
                  <c:v>#N/A</c:v>
                </c:pt>
                <c:pt idx="5">
                  <c:v>1.34</c:v>
                </c:pt>
                <c:pt idx="6">
                  <c:v>#N/A</c:v>
                </c:pt>
                <c:pt idx="7">
                  <c:v>1.24</c:v>
                </c:pt>
                <c:pt idx="8">
                  <c:v>#N/A</c:v>
                </c:pt>
                <c:pt idx="9">
                  <c:v>1.1499999999999999</c:v>
                </c:pt>
              </c:numCache>
            </c:numRef>
          </c:val>
          <c:extLst>
            <c:ext xmlns:c16="http://schemas.microsoft.com/office/drawing/2014/chart" uri="{C3380CC4-5D6E-409C-BE32-E72D297353CC}">
              <c16:uniqueId val="{00000005-0AEB-4BEC-9190-D7044ED62A87}"/>
            </c:ext>
          </c:extLst>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3.66</c:v>
                </c:pt>
                <c:pt idx="2">
                  <c:v>#N/A</c:v>
                </c:pt>
                <c:pt idx="3">
                  <c:v>3.49</c:v>
                </c:pt>
                <c:pt idx="4">
                  <c:v>#N/A</c:v>
                </c:pt>
                <c:pt idx="5">
                  <c:v>3.23</c:v>
                </c:pt>
                <c:pt idx="6">
                  <c:v>#N/A</c:v>
                </c:pt>
                <c:pt idx="7">
                  <c:v>3.14</c:v>
                </c:pt>
                <c:pt idx="8">
                  <c:v>#N/A</c:v>
                </c:pt>
                <c:pt idx="9">
                  <c:v>3.82</c:v>
                </c:pt>
              </c:numCache>
            </c:numRef>
          </c:val>
          <c:extLst>
            <c:ext xmlns:c16="http://schemas.microsoft.com/office/drawing/2014/chart" uri="{C3380CC4-5D6E-409C-BE32-E72D297353CC}">
              <c16:uniqueId val="{00000006-0AEB-4BEC-9190-D7044ED62A8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7.21</c:v>
                </c:pt>
                <c:pt idx="2">
                  <c:v>#N/A</c:v>
                </c:pt>
                <c:pt idx="3">
                  <c:v>7.78</c:v>
                </c:pt>
                <c:pt idx="4">
                  <c:v>#N/A</c:v>
                </c:pt>
                <c:pt idx="5">
                  <c:v>11.08</c:v>
                </c:pt>
                <c:pt idx="6">
                  <c:v>#N/A</c:v>
                </c:pt>
                <c:pt idx="7">
                  <c:v>13.52</c:v>
                </c:pt>
                <c:pt idx="8">
                  <c:v>#N/A</c:v>
                </c:pt>
                <c:pt idx="9">
                  <c:v>19.73</c:v>
                </c:pt>
              </c:numCache>
            </c:numRef>
          </c:val>
          <c:extLst>
            <c:ext xmlns:c16="http://schemas.microsoft.com/office/drawing/2014/chart" uri="{C3380CC4-5D6E-409C-BE32-E72D297353CC}">
              <c16:uniqueId val="{00000007-0AEB-4BEC-9190-D7044ED62A87}"/>
            </c:ext>
          </c:extLst>
        </c:ser>
        <c:ser>
          <c:idx val="8"/>
          <c:order val="8"/>
          <c:tx>
            <c:strRef>
              <c:f>データシート!$A$35</c:f>
              <c:strCache>
                <c:ptCount val="1"/>
                <c:pt idx="0">
                  <c:v>原村下水道事業会計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11.26</c:v>
                </c:pt>
                <c:pt idx="2">
                  <c:v>#N/A</c:v>
                </c:pt>
                <c:pt idx="3">
                  <c:v>13.86</c:v>
                </c:pt>
                <c:pt idx="4">
                  <c:v>#N/A</c:v>
                </c:pt>
                <c:pt idx="5">
                  <c:v>17.420000000000002</c:v>
                </c:pt>
                <c:pt idx="6">
                  <c:v>#N/A</c:v>
                </c:pt>
                <c:pt idx="7">
                  <c:v>19.96</c:v>
                </c:pt>
                <c:pt idx="8">
                  <c:v>#N/A</c:v>
                </c:pt>
                <c:pt idx="9">
                  <c:v>22</c:v>
                </c:pt>
              </c:numCache>
            </c:numRef>
          </c:val>
          <c:extLst>
            <c:ext xmlns:c16="http://schemas.microsoft.com/office/drawing/2014/chart" uri="{C3380CC4-5D6E-409C-BE32-E72D297353CC}">
              <c16:uniqueId val="{00000008-0AEB-4BEC-9190-D7044ED62A87}"/>
            </c:ext>
          </c:extLst>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36.89</c:v>
                </c:pt>
                <c:pt idx="2">
                  <c:v>#N/A</c:v>
                </c:pt>
                <c:pt idx="3">
                  <c:v>36.76</c:v>
                </c:pt>
                <c:pt idx="4">
                  <c:v>#N/A</c:v>
                </c:pt>
                <c:pt idx="5">
                  <c:v>37.340000000000003</c:v>
                </c:pt>
                <c:pt idx="6">
                  <c:v>#N/A</c:v>
                </c:pt>
                <c:pt idx="7">
                  <c:v>36.049999999999997</c:v>
                </c:pt>
                <c:pt idx="8">
                  <c:v>#N/A</c:v>
                </c:pt>
                <c:pt idx="9">
                  <c:v>34.28</c:v>
                </c:pt>
              </c:numCache>
            </c:numRef>
          </c:val>
          <c:extLst>
            <c:ext xmlns:c16="http://schemas.microsoft.com/office/drawing/2014/chart" uri="{C3380CC4-5D6E-409C-BE32-E72D297353CC}">
              <c16:uniqueId val="{00000009-0AEB-4BEC-9190-D7044ED62A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376</c:v>
                </c:pt>
                <c:pt idx="5">
                  <c:v>355</c:v>
                </c:pt>
                <c:pt idx="8">
                  <c:v>335</c:v>
                </c:pt>
                <c:pt idx="11">
                  <c:v>314</c:v>
                </c:pt>
                <c:pt idx="14">
                  <c:v>293</c:v>
                </c:pt>
              </c:numCache>
            </c:numRef>
          </c:val>
          <c:extLst>
            <c:ext xmlns:c16="http://schemas.microsoft.com/office/drawing/2014/chart" uri="{C3380CC4-5D6E-409C-BE32-E72D297353CC}">
              <c16:uniqueId val="{00000000-2631-460A-95BA-68274F7BA6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31-460A-95BA-68274F7BA6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31-460A-95BA-68274F7BA6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c:v>
                </c:pt>
                <c:pt idx="3">
                  <c:v>42</c:v>
                </c:pt>
                <c:pt idx="6">
                  <c:v>47</c:v>
                </c:pt>
                <c:pt idx="9">
                  <c:v>53</c:v>
                </c:pt>
                <c:pt idx="12">
                  <c:v>55</c:v>
                </c:pt>
              </c:numCache>
            </c:numRef>
          </c:val>
          <c:extLst>
            <c:ext xmlns:c16="http://schemas.microsoft.com/office/drawing/2014/chart" uri="{C3380CC4-5D6E-409C-BE32-E72D297353CC}">
              <c16:uniqueId val="{00000003-2631-460A-95BA-68274F7BA6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185</c:v>
                </c:pt>
                <c:pt idx="3">
                  <c:v>165</c:v>
                </c:pt>
                <c:pt idx="6">
                  <c:v>137</c:v>
                </c:pt>
                <c:pt idx="9">
                  <c:v>120</c:v>
                </c:pt>
                <c:pt idx="12">
                  <c:v>111</c:v>
                </c:pt>
              </c:numCache>
            </c:numRef>
          </c:val>
          <c:extLst>
            <c:ext xmlns:c16="http://schemas.microsoft.com/office/drawing/2014/chart" uri="{C3380CC4-5D6E-409C-BE32-E72D297353CC}">
              <c16:uniqueId val="{00000004-2631-460A-95BA-68274F7BA6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31-460A-95BA-68274F7BA6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31-460A-95BA-68274F7BA6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290</c:v>
                </c:pt>
                <c:pt idx="3">
                  <c:v>296</c:v>
                </c:pt>
                <c:pt idx="6">
                  <c:v>306</c:v>
                </c:pt>
                <c:pt idx="9">
                  <c:v>313</c:v>
                </c:pt>
                <c:pt idx="12">
                  <c:v>321</c:v>
                </c:pt>
              </c:numCache>
            </c:numRef>
          </c:val>
          <c:extLst>
            <c:ext xmlns:c16="http://schemas.microsoft.com/office/drawing/2014/chart" uri="{C3380CC4-5D6E-409C-BE32-E72D297353CC}">
              <c16:uniqueId val="{00000007-2631-460A-95BA-68274F7BA67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136</c:v>
                </c:pt>
                <c:pt idx="2">
                  <c:v>#N/A</c:v>
                </c:pt>
                <c:pt idx="3">
                  <c:v>#N/A</c:v>
                </c:pt>
                <c:pt idx="4">
                  <c:v>148</c:v>
                </c:pt>
                <c:pt idx="5">
                  <c:v>#N/A</c:v>
                </c:pt>
                <c:pt idx="6">
                  <c:v>#N/A</c:v>
                </c:pt>
                <c:pt idx="7">
                  <c:v>155</c:v>
                </c:pt>
                <c:pt idx="8">
                  <c:v>#N/A</c:v>
                </c:pt>
                <c:pt idx="9">
                  <c:v>#N/A</c:v>
                </c:pt>
                <c:pt idx="10">
                  <c:v>172</c:v>
                </c:pt>
                <c:pt idx="11">
                  <c:v>#N/A</c:v>
                </c:pt>
                <c:pt idx="12">
                  <c:v>#N/A</c:v>
                </c:pt>
                <c:pt idx="13">
                  <c:v>194</c:v>
                </c:pt>
                <c:pt idx="14">
                  <c:v>#N/A</c:v>
                </c:pt>
              </c:numCache>
            </c:numRef>
          </c:val>
          <c:smooth val="0"/>
          <c:extLst>
            <c:ext xmlns:c16="http://schemas.microsoft.com/office/drawing/2014/chart" uri="{C3380CC4-5D6E-409C-BE32-E72D297353CC}">
              <c16:uniqueId val="{00000008-2631-460A-95BA-68274F7BA67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3147</c:v>
                </c:pt>
                <c:pt idx="5">
                  <c:v>3025</c:v>
                </c:pt>
                <c:pt idx="8">
                  <c:v>3051</c:v>
                </c:pt>
                <c:pt idx="11">
                  <c:v>3066</c:v>
                </c:pt>
                <c:pt idx="14">
                  <c:v>2987</c:v>
                </c:pt>
              </c:numCache>
            </c:numRef>
          </c:val>
          <c:extLst>
            <c:ext xmlns:c16="http://schemas.microsoft.com/office/drawing/2014/chart" uri="{C3380CC4-5D6E-409C-BE32-E72D297353CC}">
              <c16:uniqueId val="{00000000-CA22-41CF-AB55-B3F299E466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A22-41CF-AB55-B3F299E466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3140</c:v>
                </c:pt>
                <c:pt idx="5">
                  <c:v>2554</c:v>
                </c:pt>
                <c:pt idx="8">
                  <c:v>2642</c:v>
                </c:pt>
                <c:pt idx="11">
                  <c:v>2629</c:v>
                </c:pt>
                <c:pt idx="14">
                  <c:v>2787</c:v>
                </c:pt>
              </c:numCache>
            </c:numRef>
          </c:val>
          <c:extLst>
            <c:ext xmlns:c16="http://schemas.microsoft.com/office/drawing/2014/chart" uri="{C3380CC4-5D6E-409C-BE32-E72D297353CC}">
              <c16:uniqueId val="{00000002-CA22-41CF-AB55-B3F299E466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22-41CF-AB55-B3F299E466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22-41CF-AB55-B3F299E466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22-41CF-AB55-B3F299E466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318</c:v>
                </c:pt>
                <c:pt idx="3">
                  <c:v>309</c:v>
                </c:pt>
                <c:pt idx="6">
                  <c:v>379</c:v>
                </c:pt>
                <c:pt idx="9">
                  <c:v>399</c:v>
                </c:pt>
                <c:pt idx="12">
                  <c:v>487</c:v>
                </c:pt>
              </c:numCache>
            </c:numRef>
          </c:val>
          <c:extLst>
            <c:ext xmlns:c16="http://schemas.microsoft.com/office/drawing/2014/chart" uri="{C3380CC4-5D6E-409C-BE32-E72D297353CC}">
              <c16:uniqueId val="{00000006-CA22-41CF-AB55-B3F299E466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593</c:v>
                </c:pt>
                <c:pt idx="3">
                  <c:v>259</c:v>
                </c:pt>
                <c:pt idx="6">
                  <c:v>826</c:v>
                </c:pt>
                <c:pt idx="9">
                  <c:v>604</c:v>
                </c:pt>
                <c:pt idx="12">
                  <c:v>830</c:v>
                </c:pt>
              </c:numCache>
            </c:numRef>
          </c:val>
          <c:extLst>
            <c:ext xmlns:c16="http://schemas.microsoft.com/office/drawing/2014/chart" uri="{C3380CC4-5D6E-409C-BE32-E72D297353CC}">
              <c16:uniqueId val="{00000007-CA22-41CF-AB55-B3F299E466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651</c:v>
                </c:pt>
                <c:pt idx="3">
                  <c:v>536</c:v>
                </c:pt>
                <c:pt idx="6">
                  <c:v>446</c:v>
                </c:pt>
                <c:pt idx="9">
                  <c:v>355</c:v>
                </c:pt>
                <c:pt idx="12">
                  <c:v>264</c:v>
                </c:pt>
              </c:numCache>
            </c:numRef>
          </c:val>
          <c:extLst>
            <c:ext xmlns:c16="http://schemas.microsoft.com/office/drawing/2014/chart" uri="{C3380CC4-5D6E-409C-BE32-E72D297353CC}">
              <c16:uniqueId val="{00000008-CA22-41CF-AB55-B3F299E466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22-41CF-AB55-B3F299E466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1902</c:v>
                </c:pt>
                <c:pt idx="3">
                  <c:v>1898</c:v>
                </c:pt>
                <c:pt idx="6">
                  <c:v>1886</c:v>
                </c:pt>
                <c:pt idx="9">
                  <c:v>1787</c:v>
                </c:pt>
                <c:pt idx="12">
                  <c:v>1653</c:v>
                </c:pt>
              </c:numCache>
            </c:numRef>
          </c:val>
          <c:extLst>
            <c:ext xmlns:c16="http://schemas.microsoft.com/office/drawing/2014/chart" uri="{C3380CC4-5D6E-409C-BE32-E72D297353CC}">
              <c16:uniqueId val="{0000000A-CA22-41CF-AB55-B3F299E466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22-41CF-AB55-B3F299E466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984</c:v>
                </c:pt>
                <c:pt idx="1">
                  <c:v>987</c:v>
                </c:pt>
                <c:pt idx="2">
                  <c:v>1090</c:v>
                </c:pt>
              </c:numCache>
            </c:numRef>
          </c:val>
          <c:extLst>
            <c:ext xmlns:c16="http://schemas.microsoft.com/office/drawing/2014/chart" uri="{C3380CC4-5D6E-409C-BE32-E72D297353CC}">
              <c16:uniqueId val="{00000000-7D81-4AF1-9EA3-838C416816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237</c:v>
                </c:pt>
                <c:pt idx="1">
                  <c:v>237</c:v>
                </c:pt>
                <c:pt idx="2">
                  <c:v>238</c:v>
                </c:pt>
              </c:numCache>
            </c:numRef>
          </c:val>
          <c:extLst>
            <c:ext xmlns:c16="http://schemas.microsoft.com/office/drawing/2014/chart" uri="{C3380CC4-5D6E-409C-BE32-E72D297353CC}">
              <c16:uniqueId val="{00000001-7D81-4AF1-9EA3-838C416816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937</c:v>
                </c:pt>
                <c:pt idx="1">
                  <c:v>921</c:v>
                </c:pt>
                <c:pt idx="2">
                  <c:v>976</c:v>
                </c:pt>
              </c:numCache>
            </c:numRef>
          </c:val>
          <c:extLst>
            <c:ext xmlns:c16="http://schemas.microsoft.com/office/drawing/2014/chart" uri="{C3380CC4-5D6E-409C-BE32-E72D297353CC}">
              <c16:uniqueId val="{00000002-7D81-4AF1-9EA3-838C416816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{29A41E9F-9738-4766-9AB5-D180D3208637}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DB0-4704-9C5E-53095406B3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{3361FF7B-0CB5-452D-9675-C74484AE25F9}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B0-4704-9C5E-53095406B3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{B941827E-A3FC-4E44-90E6-438A52387E15}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B0-4704-9C5E-53095406B3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{E1BABA6C-CD8C-447A-861A-DE60D1CFCEB7}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B0-4704-9C5E-53095406B3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{CA35BB89-D4E3-4479-BF14-633F9E10D316}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B0-4704-9C5E-53095406B30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{10371FC6-C3AF-40F7-BD29-DD48C616AABF}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DB0-4704-9C5E-53095406B30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{601DB3E6-DD3C-427A-AA22-CE8F73F0B561}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DB0-4704-9C5E-53095406B30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{815785B7-7E92-4109-83FB-E07B567CA427}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DB0-4704-9C5E-53095406B30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{9F78A7B4-D219-463F-9979-61ECFDB1C39D}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DB0-4704-9C5E-53095406B3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55.5</c:v>
                </c:pt>
                <c:pt idx="16">
                  <c:v>57.3</c:v>
                </c:pt>
                <c:pt idx="24">
                  <c:v>59.3</c:v>
                </c:pt>
                <c:pt idx="32">
                  <c:v>61.3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DB0-4704-9C5E-53095406B3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{24041D4E-6277-4022-9862-306233AC25D1}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DB0-4704-9C5E-53095406B3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{5AD41B4B-E060-4C38-BF12-8A6AB20F9072}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B0-4704-9C5E-53095406B3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{9C6C3FC4-A733-40E3-80BA-BECCE49ED817}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B0-4704-9C5E-53095406B3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{F9D0586A-7F9A-4A6A-87BC-D195E75A1633}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B0-4704-9C5E-53095406B3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{B590B782-AB61-4507-94E5-FF342B41927A}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B0-4704-9C5E-53095406B30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{C2F1D40B-1B34-4E6B-9700-8A87AC8C13E8}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DB0-4704-9C5E-53095406B30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{6035C4EE-142E-4C3C-BDB5-78F032C9708A}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DB0-4704-9C5E-53095406B30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{9218F5B8-137B-40CA-9B4F-D158402125BA}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DB0-4704-9C5E-53095406B30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{586987BC-8A65-4B45-B55A-AB40C72CD31E}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DB0-4704-9C5E-53095406B3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DB0-4704-9C5E-53095406B30D}"/>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{93E96413-15BF-4F0C-8B9F-EB7B4879BF11}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4DA-43BF-8F9D-2BB0839921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{ECE417E7-D0F9-42C8-A575-9E24F2D3B98E}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DA-43BF-8F9D-2BB0839921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{3C8E0A82-C4AA-4E83-84C3-3C27AB9EED12}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DA-43BF-8F9D-2BB0839921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{05DEB387-1BC4-44DB-9B57-B2BA857CA156}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DA-43BF-8F9D-2BB0839921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{DE28D024-A0BD-40F3-B604-28F6130D1F4B}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DA-43BF-8F9D-2BB0839921D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{05EC1F6D-CCC5-4FC7-B6DE-B6BA014D2D60}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4DA-43BF-8F9D-2BB0839921D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{9DDF8A4F-3C6D-465B-848E-C7A90C70B6A9}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4DA-43BF-8F9D-2BB0839921D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{4FCE57B7-3C66-4743-A5CD-C8AE3348F449}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4DA-43BF-8F9D-2BB0839921D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{D3DC52D1-AEFC-4244-87DA-5A29CD0E9E8E}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4DA-43BF-8F9D-2BB0839921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5.7</c:v>
                </c:pt>
                <c:pt idx="16">
                  <c:v>6.2</c:v>
                </c:pt>
                <c:pt idx="24">
                  <c:v>6.4</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4DA-43BF-8F9D-2BB0839921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{6301B26A-5C5C-4DA1-85BF-AA1FCCC5DEE9}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4DA-43BF-8F9D-2BB0839921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{29FF7216-513F-4C07-9841-9C1758243FE0}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DA-43BF-8F9D-2BB0839921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{FFBC0B58-0BF9-4C97-89AC-C231C56CDE82}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DA-43BF-8F9D-2BB0839921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{F0756EC2-3A5B-4366-AF4E-675EA35FC682}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DA-43BF-8F9D-2BB0839921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{850DC6B3-D15A-4057-B3C6-E7976C7AAA32}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DA-43BF-8F9D-2BB0839921D5}"/>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{27C0D37F-DC93-423B-92BF-474157A7D048}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4DA-43BF-8F9D-2BB0839921D5}"/>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{2C9A5A0A-506A-423F-9E2E-0148260EC08B}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4DA-43BF-8F9D-2BB0839921D5}"/>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{4092CA2F-D3F8-43CA-ABA7-27B224B4A08F}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4DA-43BF-8F9D-2BB0839921D5}"/>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{E5D9CB77-A7EB-4C1D-B09C-2DBAD083354A}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4DA-43BF-8F9D-2BB0839921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4DA-43BF-8F9D-2BB0839921D5}"/>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CC1CF84-484D-4703-8ACC-AE98A21C189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EECEDFF-855C-4620-BA53-E2F71A3F225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償還期間を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年に設定しているため、償還が始まると単年度の元利償還額は大きくなる。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増加した原因は、起債額の多かった令和元年度の元金償還が始まったことによる。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公営企業会計の下水道債は、大きな借入予定がないため、元利償還金に対する繰入金は減少する見込みである。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今後は、更新時期が近付いているため、施設更新の新たな起債と組合が起こした地方債に対する負担金が増加していくことが予想される。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令和３年度充当可能財源は、財政調整基金に積立を行ったため、充当可能基金の額が増加した。基準財政需要額算入見込額は、下水道に対する償還が減少したことにより減少となった。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令和３年度将来負担額の一般会計の地方債現在高は、近年借入が減少傾向であったため残高が減少していると思われる。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公営企業についても大きな借入がないため、公営企業債等繰入見込も減少傾向である。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今後も公営企業の健全経営を促し繰入金を抑制するとともに、起債と基金のバランスをとり将来への負担を増やさないよう努める。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増加した主な要因は、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千円積立てと特定目的基金の取り崩しが少なった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基金繰入に頼らないよう事務事業を見直し、歳入と歳出のバランスの取れた運営を行うとともに、今後見込まれる施設等の維持補修に備えて計画的な基金の積み立てに取り組む。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公共施設等総合管理基金：公共施設の増改築等の財源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農業振興基金：農業振興事業費の財源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地域福祉基金：地域福祉の増進又は社会福祉施設の管理の経費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ふるさと基金：自然環境保全、景観維持・再生、産業振興、都市交流、健康福祉向上、人づくり、教育・文化、公民館活動の財源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社会福祉基金：社会福祉の増進又は、社会福祉施設の整備の経費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基金の取り崩しはなし、基金利子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基金の取り崩しはなし、基金利子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基金の取り崩しはなし、前年度と同額。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基金の取り崩しはなし、基金利子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特定目的基金は、目的に応じて基金を取り崩して事業の財源としていく。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公共施設等総合管理計画及び個別施設計画に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基づき修繕を実施するため、公共施設等総合管理基金に基金利子のほかに毎年定額を積立てていく。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万円となり前年度から１億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増加した要因は、基金の取り崩しを行わず、基金利子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千円のほかに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歳入と歳出のバランスがとれるよう事業を見直し、基金繰入に頼らない健全な財政運営に努める。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主な要因は、基金取り崩しを行わず、基金利子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経済事情の変動等により財源不足になる場合や償還額が想定以上に増加する場合は、必要に応じて取り崩して償還に充てていく。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8,041
7,918
43.26
5,046,788
4,402,098
615,826
3,110,399
1,652,874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ea"/>
              <a:ea typeface="+mn-ea"/>
              <a:cs typeface="+mn-cs"/>
            </a:rPr>
            <a:t>　有形固定資産減価償却率は、類似団体より低い水準ではあるが老朽化は進んでいる。公共施設については、個別施設計画に基づいた施設の維持管理、長寿命化、除却等を進める必要がある。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xdr:cNvCxnSpPr/>
      </xdr:nvCxnSpPr>
      <xdr:spPr>
        <a:xfrm flipV="1">
          <a:off x="4760595" y="4747133"/>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xdr:cNvSpPr txBox="1"/>
      </xdr:nvSpPr>
      <xdr:spPr>
        <a:xfrm>
          <a:off x="4813300"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xdr:cNvCxnSpPr/>
      </xdr:nvCxnSpPr>
      <xdr:spPr>
        <a:xfrm>
          <a:off x="4673600" y="5999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xdr:cNvSpPr txBox="1"/>
      </xdr:nvSpPr>
      <xdr:spPr>
        <a:xfrm>
          <a:off x="4813300" y="4522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xdr:cNvCxnSpPr/>
      </xdr:nvCxnSpPr>
      <xdr:spPr>
        <a:xfrm>
          <a:off x="4673600" y="474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xdr:cNvSpPr txBox="1"/>
      </xdr:nvSpPr>
      <xdr:spPr>
        <a:xfrm>
          <a:off x="4813300" y="5510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xdr:cNvSpPr/>
      </xdr:nvSpPr>
      <xdr:spPr>
        <a:xfrm>
          <a:off x="4711700" y="553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xdr:cNvSpPr/>
      </xdr:nvSpPr>
      <xdr:spPr>
        <a:xfrm>
          <a:off x="40005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xdr:cNvSpPr/>
      </xdr:nvSpPr>
      <xdr:spPr>
        <a:xfrm>
          <a:off x="3238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xdr:cNvSpPr/>
      </xdr:nvSpPr>
      <xdr:spPr>
        <a:xfrm>
          <a:off x="2476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xdr:cNvSpPr/>
      </xdr:nvSpPr>
      <xdr:spPr>
        <a:xfrm>
          <a:off x="1714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139192</xdr:rowOff>
    </xdr:from>
    <xdr:to>
      <xdr:col>23</xdr:col>
      <xdr:colOff>136525</xdr:colOff>
      <xdr:row>32</xdr:row>
      <xdr:rowOff>69342</xdr:rowOff>
    </xdr:to>
    <xdr:sp macro="" textlink="">
      <xdr:nvSpPr>
        <xdr:cNvPr id="89" name="楕円 88"/>
        <xdr:cNvSpPr/>
      </xdr:nvSpPr>
      <xdr:spPr>
        <a:xfrm>
          <a:off x="4711700" y="54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162069</xdr:rowOff>
    </xdr:from>
    <xdr:ext cx="405111" cy="259045"/>
    <xdr:sp macro="" textlink="">
      <xdr:nvSpPr>
        <xdr:cNvPr id="90" name="有形固定資産減価償却率該当値テキスト"/>
        <xdr:cNvSpPr txBox="1"/>
      </xdr:nvSpPr>
      <xdr:spPr>
        <a:xfrm>
          <a:off x="4813300" y="530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96012</xdr:rowOff>
    </xdr:from>
    <xdr:to>
      <xdr:col>19</xdr:col>
      <xdr:colOff>187325</xdr:colOff>
      <xdr:row>32</xdr:row>
      <xdr:rowOff>26162</xdr:rowOff>
    </xdr:to>
    <xdr:sp macro="" textlink="">
      <xdr:nvSpPr>
        <xdr:cNvPr id="91" name="楕円 90"/>
        <xdr:cNvSpPr/>
      </xdr:nvSpPr>
      <xdr:spPr>
        <a:xfrm>
          <a:off x="4000500" y="54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146812</xdr:rowOff>
    </xdr:from>
    <xdr:to>
      <xdr:col>23</xdr:col>
      <xdr:colOff>85725</xdr:colOff>
      <xdr:row>32</xdr:row>
      <xdr:rowOff>18542</xdr:rowOff>
    </xdr:to>
    <xdr:cxnSp macro="">
      <xdr:nvCxnSpPr>
        <xdr:cNvPr id="92" name="直線コネクタ 91"/>
        <xdr:cNvCxnSpPr/>
      </xdr:nvCxnSpPr>
      <xdr:spPr>
        <a:xfrm>
          <a:off x="4051300" y="546176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52832</xdr:rowOff>
    </xdr:from>
    <xdr:to>
      <xdr:col>15</xdr:col>
      <xdr:colOff>187325</xdr:colOff>
      <xdr:row>31</xdr:row>
      <xdr:rowOff>154432</xdr:rowOff>
    </xdr:to>
    <xdr:sp macro="" textlink="">
      <xdr:nvSpPr>
        <xdr:cNvPr id="93" name="楕円 92"/>
        <xdr:cNvSpPr/>
      </xdr:nvSpPr>
      <xdr:spPr>
        <a:xfrm>
          <a:off x="3238500" y="53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103632</xdr:rowOff>
    </xdr:from>
    <xdr:to>
      <xdr:col>19</xdr:col>
      <xdr:colOff>136525</xdr:colOff>
      <xdr:row>31</xdr:row>
      <xdr:rowOff>146812</xdr:rowOff>
    </xdr:to>
    <xdr:cxnSp macro="">
      <xdr:nvCxnSpPr>
        <xdr:cNvPr id="94" name="直線コネクタ 93"/>
        <xdr:cNvCxnSpPr/>
      </xdr:nvCxnSpPr>
      <xdr:spPr>
        <a:xfrm>
          <a:off x="3289300" y="541858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13970</xdr:rowOff>
    </xdr:from>
    <xdr:to>
      <xdr:col>11</xdr:col>
      <xdr:colOff>187325</xdr:colOff>
      <xdr:row>31</xdr:row>
      <xdr:rowOff>115570</xdr:rowOff>
    </xdr:to>
    <xdr:sp macro="" textlink="">
      <xdr:nvSpPr>
        <xdr:cNvPr id="95" name="楕円 94"/>
        <xdr:cNvSpPr/>
      </xdr:nvSpPr>
      <xdr:spPr>
        <a:xfrm>
          <a:off x="2476500" y="53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64770</xdr:rowOff>
    </xdr:from>
    <xdr:to>
      <xdr:col>15</xdr:col>
      <xdr:colOff>136525</xdr:colOff>
      <xdr:row>31</xdr:row>
      <xdr:rowOff>103632</xdr:rowOff>
    </xdr:to>
    <xdr:cxnSp macro="">
      <xdr:nvCxnSpPr>
        <xdr:cNvPr id="96" name="直線コネクタ 95"/>
        <xdr:cNvCxnSpPr/>
      </xdr:nvCxnSpPr>
      <xdr:spPr>
        <a:xfrm>
          <a:off x="2527300" y="537972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159512</xdr:rowOff>
    </xdr:from>
    <xdr:to>
      <xdr:col>7</xdr:col>
      <xdr:colOff>187325</xdr:colOff>
      <xdr:row>31</xdr:row>
      <xdr:rowOff>89662</xdr:rowOff>
    </xdr:to>
    <xdr:sp macro="" textlink="">
      <xdr:nvSpPr>
        <xdr:cNvPr id="97" name="楕円 96"/>
        <xdr:cNvSpPr/>
      </xdr:nvSpPr>
      <xdr:spPr>
        <a:xfrm>
          <a:off x="1714500" y="53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38862</xdr:rowOff>
    </xdr:from>
    <xdr:to>
      <xdr:col>11</xdr:col>
      <xdr:colOff>136525</xdr:colOff>
      <xdr:row>31</xdr:row>
      <xdr:rowOff>64770</xdr:rowOff>
    </xdr:to>
    <xdr:cxnSp macro="">
      <xdr:nvCxnSpPr>
        <xdr:cNvPr id="98" name="直線コネクタ 97"/>
        <xdr:cNvCxnSpPr/>
      </xdr:nvCxnSpPr>
      <xdr:spPr>
        <a:xfrm>
          <a:off x="1765300" y="5353812"/>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xdr:cNvSpPr txBox="1"/>
      </xdr:nvSpPr>
      <xdr:spPr>
        <a:xfrm>
          <a:off x="3836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xdr:cNvSpPr txBox="1"/>
      </xdr:nvSpPr>
      <xdr:spPr>
        <a:xfrm>
          <a:off x="3086744" y="555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xdr:cNvSpPr txBox="1"/>
      </xdr:nvSpPr>
      <xdr:spPr>
        <a:xfrm>
          <a:off x="2324744"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xdr:cNvSpPr txBox="1"/>
      </xdr:nvSpPr>
      <xdr:spPr>
        <a:xfrm>
          <a:off x="1562744" y="547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42689</xdr:rowOff>
    </xdr:from>
    <xdr:ext cx="405111" cy="259045"/>
    <xdr:sp macro="" textlink="">
      <xdr:nvSpPr>
        <xdr:cNvPr id="103" name="n_1mainValue有形固定資産減価償却率"/>
        <xdr:cNvSpPr txBox="1"/>
      </xdr:nvSpPr>
      <xdr:spPr>
        <a:xfrm>
          <a:off x="3836044" y="518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170959</xdr:rowOff>
    </xdr:from>
    <xdr:ext cx="405111" cy="259045"/>
    <xdr:sp macro="" textlink="">
      <xdr:nvSpPr>
        <xdr:cNvPr id="104" name="n_2mainValue有形固定資産減価償却率"/>
        <xdr:cNvSpPr txBox="1"/>
      </xdr:nvSpPr>
      <xdr:spPr>
        <a:xfrm>
          <a:off x="3086744" y="514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132097</xdr:rowOff>
    </xdr:from>
    <xdr:ext cx="405111" cy="259045"/>
    <xdr:sp macro="" textlink="">
      <xdr:nvSpPr>
        <xdr:cNvPr id="105" name="n_3mainValue有形固定資産減価償却率"/>
        <xdr:cNvSpPr txBox="1"/>
      </xdr:nvSpPr>
      <xdr:spPr>
        <a:xfrm>
          <a:off x="2324744" y="51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106189</xdr:rowOff>
    </xdr:from>
    <xdr:ext cx="405111" cy="259045"/>
    <xdr:sp macro="" textlink="">
      <xdr:nvSpPr>
        <xdr:cNvPr id="106" name="n_4mainValue有形固定資産減価償却率"/>
        <xdr:cNvSpPr txBox="1"/>
      </xdr:nvSpPr>
      <xdr:spPr>
        <a:xfrm>
          <a:off x="1562744" y="5078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ea"/>
              <a:ea typeface="+mn-ea"/>
              <a:cs typeface="+mn-cs"/>
            </a:rPr>
            <a:t>　本村の債務償還費率は、</a:t>
          </a:r>
          <a:r>
            <a:rPr lang="en-US" altLang="ja-JP" sz="1100" b="0" i="0" u="none" strike="noStrike" baseline="0" smtClean="0">
              <a:solidFill>
                <a:schemeClr val="dk1"/>
              </a:solidFill>
              <a:latin typeface="+mn-ea"/>
              <a:ea typeface="+mn-ea"/>
              <a:cs typeface="+mn-cs"/>
            </a:rPr>
            <a:t>39.2</a:t>
          </a:r>
          <a:r>
            <a:rPr lang="ja-JP" altLang="en-US" sz="1100" b="0" i="0" u="none" strike="noStrike" baseline="0" smtClean="0">
              <a:solidFill>
                <a:schemeClr val="dk1"/>
              </a:solidFill>
              <a:latin typeface="+mn-ea"/>
              <a:ea typeface="+mn-ea"/>
              <a:cs typeface="+mn-cs"/>
            </a:rPr>
            <a:t>％と全国、長野県平均を大きく下回っている。今後も地方債残高等の将来負担額の抑制に努める。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xdr:cNvCxnSpPr/>
      </xdr:nvCxnSpPr>
      <xdr:spPr>
        <a:xfrm flipV="1">
          <a:off x="14793595" y="4489903"/>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xdr:cNvSpPr txBox="1"/>
      </xdr:nvSpPr>
      <xdr:spPr>
        <a:xfrm>
          <a:off x="14846300" y="588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xdr:cNvCxnSpPr/>
      </xdr:nvCxnSpPr>
      <xdr:spPr>
        <a:xfrm>
          <a:off x="14706600" y="5880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xdr:cNvSpPr txBox="1"/>
      </xdr:nvSpPr>
      <xdr:spPr>
        <a:xfrm>
          <a:off x="14846300" y="4916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xdr:cNvSpPr/>
      </xdr:nvSpPr>
      <xdr:spPr>
        <a:xfrm>
          <a:off x="14744700" y="49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xdr:cNvSpPr/>
      </xdr:nvSpPr>
      <xdr:spPr>
        <a:xfrm>
          <a:off x="14033500" y="505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xdr:cNvSpPr/>
      </xdr:nvSpPr>
      <xdr:spPr>
        <a:xfrm>
          <a:off x="13271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xdr:cNvSpPr/>
      </xdr:nvSpPr>
      <xdr:spPr>
        <a:xfrm>
          <a:off x="12509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xdr:cNvSpPr/>
      </xdr:nvSpPr>
      <xdr:spPr>
        <a:xfrm>
          <a:off x="11747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41856</xdr:rowOff>
    </xdr:from>
    <xdr:to>
      <xdr:col>76</xdr:col>
      <xdr:colOff>73025</xdr:colOff>
      <xdr:row>26</xdr:row>
      <xdr:rowOff>143456</xdr:rowOff>
    </xdr:to>
    <xdr:sp macro="" textlink="">
      <xdr:nvSpPr>
        <xdr:cNvPr id="153" name="楕円 152"/>
        <xdr:cNvSpPr/>
      </xdr:nvSpPr>
      <xdr:spPr>
        <a:xfrm>
          <a:off x="14744700" y="44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128233</xdr:rowOff>
    </xdr:from>
    <xdr:ext cx="405111" cy="259045"/>
    <xdr:sp macro="" textlink="">
      <xdr:nvSpPr>
        <xdr:cNvPr id="154" name="債務償還比率該当値テキスト"/>
        <xdr:cNvSpPr txBox="1"/>
      </xdr:nvSpPr>
      <xdr:spPr>
        <a:xfrm>
          <a:off x="14846300" y="441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68997</xdr:rowOff>
    </xdr:from>
    <xdr:to>
      <xdr:col>72</xdr:col>
      <xdr:colOff>123825</xdr:colOff>
      <xdr:row>26</xdr:row>
      <xdr:rowOff>170597</xdr:rowOff>
    </xdr:to>
    <xdr:sp macro="" textlink="">
      <xdr:nvSpPr>
        <xdr:cNvPr id="155" name="楕円 154"/>
        <xdr:cNvSpPr/>
      </xdr:nvSpPr>
      <xdr:spPr>
        <a:xfrm>
          <a:off x="14033500" y="45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92656</xdr:rowOff>
    </xdr:from>
    <xdr:to>
      <xdr:col>76</xdr:col>
      <xdr:colOff>22225</xdr:colOff>
      <xdr:row>26</xdr:row>
      <xdr:rowOff>119797</xdr:rowOff>
    </xdr:to>
    <xdr:cxnSp macro="">
      <xdr:nvCxnSpPr>
        <xdr:cNvPr id="156" name="直線コネクタ 155"/>
        <xdr:cNvCxnSpPr/>
      </xdr:nvCxnSpPr>
      <xdr:spPr>
        <a:xfrm flipV="1">
          <a:off x="14084300" y="4550356"/>
          <a:ext cx="7112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136543</xdr:rowOff>
    </xdr:from>
    <xdr:to>
      <xdr:col>68</xdr:col>
      <xdr:colOff>123825</xdr:colOff>
      <xdr:row>27</xdr:row>
      <xdr:rowOff>66693</xdr:rowOff>
    </xdr:to>
    <xdr:sp macro="" textlink="">
      <xdr:nvSpPr>
        <xdr:cNvPr id="157" name="楕円 156"/>
        <xdr:cNvSpPr/>
      </xdr:nvSpPr>
      <xdr:spPr>
        <a:xfrm>
          <a:off x="13271500" y="45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119797</xdr:rowOff>
    </xdr:from>
    <xdr:to>
      <xdr:col>72</xdr:col>
      <xdr:colOff>73025</xdr:colOff>
      <xdr:row>27</xdr:row>
      <xdr:rowOff>15893</xdr:rowOff>
    </xdr:to>
    <xdr:cxnSp macro="">
      <xdr:nvCxnSpPr>
        <xdr:cNvPr id="158" name="直線コネクタ 157"/>
        <xdr:cNvCxnSpPr/>
      </xdr:nvCxnSpPr>
      <xdr:spPr>
        <a:xfrm flipV="1">
          <a:off x="13322300" y="4577497"/>
          <a:ext cx="7620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56043</xdr:rowOff>
    </xdr:from>
    <xdr:to>
      <xdr:col>64</xdr:col>
      <xdr:colOff>123825</xdr:colOff>
      <xdr:row>26</xdr:row>
      <xdr:rowOff>157643</xdr:rowOff>
    </xdr:to>
    <xdr:sp macro="" textlink="">
      <xdr:nvSpPr>
        <xdr:cNvPr id="159" name="楕円 158"/>
        <xdr:cNvSpPr/>
      </xdr:nvSpPr>
      <xdr:spPr>
        <a:xfrm>
          <a:off x="12509500" y="451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106843</xdr:rowOff>
    </xdr:from>
    <xdr:to>
      <xdr:col>68</xdr:col>
      <xdr:colOff>73025</xdr:colOff>
      <xdr:row>27</xdr:row>
      <xdr:rowOff>15893</xdr:rowOff>
    </xdr:to>
    <xdr:cxnSp macro="">
      <xdr:nvCxnSpPr>
        <xdr:cNvPr id="160" name="直線コネクタ 159"/>
        <xdr:cNvCxnSpPr/>
      </xdr:nvCxnSpPr>
      <xdr:spPr>
        <a:xfrm>
          <a:off x="12560300" y="4564543"/>
          <a:ext cx="762000" cy="8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34299</xdr:rowOff>
    </xdr:from>
    <xdr:to>
      <xdr:col>60</xdr:col>
      <xdr:colOff>123825</xdr:colOff>
      <xdr:row>26</xdr:row>
      <xdr:rowOff>135899</xdr:rowOff>
    </xdr:to>
    <xdr:sp macro="" textlink="">
      <xdr:nvSpPr>
        <xdr:cNvPr id="161" name="楕円 160"/>
        <xdr:cNvSpPr/>
      </xdr:nvSpPr>
      <xdr:spPr>
        <a:xfrm>
          <a:off x="11747500" y="44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85099</xdr:rowOff>
    </xdr:from>
    <xdr:to>
      <xdr:col>64</xdr:col>
      <xdr:colOff>73025</xdr:colOff>
      <xdr:row>26</xdr:row>
      <xdr:rowOff>106843</xdr:rowOff>
    </xdr:to>
    <xdr:cxnSp macro="">
      <xdr:nvCxnSpPr>
        <xdr:cNvPr id="162" name="直線コネクタ 161"/>
        <xdr:cNvCxnSpPr/>
      </xdr:nvCxnSpPr>
      <xdr:spPr>
        <a:xfrm>
          <a:off x="11798300" y="4542799"/>
          <a:ext cx="762000" cy="2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xdr:cNvSpPr txBox="1"/>
      </xdr:nvSpPr>
      <xdr:spPr>
        <a:xfrm>
          <a:off x="13836727" y="515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xdr:cNvSpPr txBox="1"/>
      </xdr:nvSpPr>
      <xdr:spPr>
        <a:xfrm>
          <a:off x="13087427" y="515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xdr:cNvSpPr txBox="1"/>
      </xdr:nvSpPr>
      <xdr:spPr>
        <a:xfrm>
          <a:off x="12325427" y="51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xdr:cNvSpPr txBox="1"/>
      </xdr:nvSpPr>
      <xdr:spPr>
        <a:xfrm>
          <a:off x="11563427" y="5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15674</xdr:rowOff>
    </xdr:from>
    <xdr:ext cx="405111" cy="259045"/>
    <xdr:sp macro="" textlink="">
      <xdr:nvSpPr>
        <xdr:cNvPr id="167" name="n_1mainValue債務償還比率"/>
        <xdr:cNvSpPr txBox="1"/>
      </xdr:nvSpPr>
      <xdr:spPr>
        <a:xfrm>
          <a:off x="13869044" y="430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83220</xdr:rowOff>
    </xdr:from>
    <xdr:ext cx="469744" cy="259045"/>
    <xdr:sp macro="" textlink="">
      <xdr:nvSpPr>
        <xdr:cNvPr id="168" name="n_2mainValue債務償還比率"/>
        <xdr:cNvSpPr txBox="1"/>
      </xdr:nvSpPr>
      <xdr:spPr>
        <a:xfrm>
          <a:off x="13087427" y="436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2720</xdr:rowOff>
    </xdr:from>
    <xdr:ext cx="405111" cy="259045"/>
    <xdr:sp macro="" textlink="">
      <xdr:nvSpPr>
        <xdr:cNvPr id="169" name="n_3mainValue債務償還比率"/>
        <xdr:cNvSpPr txBox="1"/>
      </xdr:nvSpPr>
      <xdr:spPr>
        <a:xfrm>
          <a:off x="12357744" y="4288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152426</xdr:rowOff>
    </xdr:from>
    <xdr:ext cx="405111" cy="259045"/>
    <xdr:sp macro="" textlink="">
      <xdr:nvSpPr>
        <xdr:cNvPr id="170" name="n_4mainValue債務償還比率"/>
        <xdr:cNvSpPr txBox="1"/>
      </xdr:nvSpPr>
      <xdr:spPr>
        <a:xfrm>
          <a:off x="11595744" y="42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8,041
7,918
43.26
5,046,788
4,402,098
615,826
3,110,399
1,652,874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95630</xdr:rowOff>
    </xdr:from>
    <xdr:ext cx="405111" cy="259045"/>
    <xdr:sp macro="" textlink="">
      <xdr:nvSpPr>
        <xdr:cNvPr id="75" name="【道路】&#10;有形固定資産減価償却率該当値テキスト"/>
        <xdr:cNvSpPr txBox="1"/>
      </xdr:nvSpPr>
      <xdr:spPr>
        <a:xfrm>
          <a:off x="4673600"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40096</xdr:rowOff>
    </xdr:from>
    <xdr:to>
      <xdr:col>20</xdr:col>
      <xdr:colOff>38100</xdr:colOff>
      <xdr:row>38</xdr:row>
      <xdr:rowOff>141696</xdr:rowOff>
    </xdr:to>
    <xdr:sp macro="" textlink="">
      <xdr:nvSpPr>
        <xdr:cNvPr id="76" name="楕円 75"/>
        <xdr:cNvSpPr/>
      </xdr:nvSpPr>
      <xdr:spPr>
        <a:xfrm>
          <a:off x="3746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90896</xdr:rowOff>
    </xdr:from>
    <xdr:to>
      <xdr:col>24</xdr:col>
      <xdr:colOff>63500</xdr:colOff>
      <xdr:row>38</xdr:row>
      <xdr:rowOff>123553</xdr:rowOff>
    </xdr:to>
    <xdr:cxnSp macro="">
      <xdr:nvCxnSpPr>
        <xdr:cNvPr id="77" name="直線コネクタ 76"/>
        <xdr:cNvCxnSpPr/>
      </xdr:nvCxnSpPr>
      <xdr:spPr>
        <a:xfrm>
          <a:off x="3797300" y="66059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xdr:rowOff>
    </xdr:from>
    <xdr:to>
      <xdr:col>15</xdr:col>
      <xdr:colOff>101600</xdr:colOff>
      <xdr:row>38</xdr:row>
      <xdr:rowOff>109038</xdr:rowOff>
    </xdr:to>
    <xdr:sp macro="" textlink="">
      <xdr:nvSpPr>
        <xdr:cNvPr id="78" name="楕円 77"/>
        <xdr:cNvSpPr/>
      </xdr:nvSpPr>
      <xdr:spPr>
        <a:xfrm>
          <a:off x="2857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58238</xdr:rowOff>
    </xdr:from>
    <xdr:to>
      <xdr:col>19</xdr:col>
      <xdr:colOff>177800</xdr:colOff>
      <xdr:row>38</xdr:row>
      <xdr:rowOff>90896</xdr:rowOff>
    </xdr:to>
    <xdr:cxnSp macro="">
      <xdr:nvCxnSpPr>
        <xdr:cNvPr id="79" name="直線コネクタ 78"/>
        <xdr:cNvCxnSpPr/>
      </xdr:nvCxnSpPr>
      <xdr:spPr>
        <a:xfrm>
          <a:off x="2908300" y="65733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58238</xdr:rowOff>
    </xdr:to>
    <xdr:cxnSp macro="">
      <xdr:nvCxnSpPr>
        <xdr:cNvPr id="81" name="直線コネクタ 80"/>
        <xdr:cNvCxnSpPr/>
      </xdr:nvCxnSpPr>
      <xdr:spPr>
        <a:xfrm>
          <a:off x="2019300" y="65423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116840</xdr:rowOff>
    </xdr:from>
    <xdr:to>
      <xdr:col>6</xdr:col>
      <xdr:colOff>38100</xdr:colOff>
      <xdr:row>38</xdr:row>
      <xdr:rowOff>46990</xdr:rowOff>
    </xdr:to>
    <xdr:sp macro="" textlink="">
      <xdr:nvSpPr>
        <xdr:cNvPr id="82" name="楕円 81"/>
        <xdr:cNvSpPr/>
      </xdr:nvSpPr>
      <xdr:spPr>
        <a:xfrm>
          <a:off x="1079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167640</xdr:rowOff>
    </xdr:from>
    <xdr:to>
      <xdr:col>10</xdr:col>
      <xdr:colOff>114300</xdr:colOff>
      <xdr:row>38</xdr:row>
      <xdr:rowOff>27215</xdr:rowOff>
    </xdr:to>
    <xdr:cxnSp macro="">
      <xdr:nvCxnSpPr>
        <xdr:cNvPr id="83" name="直線コネクタ 82"/>
        <xdr:cNvCxnSpPr/>
      </xdr:nvCxnSpPr>
      <xdr:spPr>
        <a:xfrm>
          <a:off x="1130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158223</xdr:rowOff>
    </xdr:from>
    <xdr:ext cx="405111" cy="259045"/>
    <xdr:sp macro="" textlink="">
      <xdr:nvSpPr>
        <xdr:cNvPr id="88" name="n_1mainValue【道路】&#10;有形固定資産減価償却率"/>
        <xdr:cNvSpPr txBox="1"/>
      </xdr:nvSpPr>
      <xdr:spPr>
        <a:xfrm>
          <a:off x="35820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89" name="n_2mainValue【道路】&#10;有形固定資産減価償却率"/>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90" name="n_3mainValue【道路】&#10;有形固定資産減価償却率"/>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63517</xdr:rowOff>
    </xdr:from>
    <xdr:ext cx="405111" cy="259045"/>
    <xdr:sp macro="" textlink="">
      <xdr:nvSpPr>
        <xdr:cNvPr id="91" name="n_4mainValue【道路】&#10;有形固定資産減価償却率"/>
        <xdr:cNvSpPr txBox="1"/>
      </xdr:nvSpPr>
      <xdr:spPr>
        <a:xfrm>
          <a:off x="927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85017</xdr:rowOff>
    </xdr:from>
    <xdr:to>
      <xdr:col>55</xdr:col>
      <xdr:colOff>50800</xdr:colOff>
      <xdr:row>42</xdr:row>
      <xdr:rowOff>15167</xdr:rowOff>
    </xdr:to>
    <xdr:sp macro="" textlink="">
      <xdr:nvSpPr>
        <xdr:cNvPr id="131" name="楕円 130"/>
        <xdr:cNvSpPr/>
      </xdr:nvSpPr>
      <xdr:spPr>
        <a:xfrm>
          <a:off x="10426700" y="711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35260</xdr:rowOff>
    </xdr:from>
    <xdr:ext cx="534377" cy="259045"/>
    <xdr:sp macro="" textlink="">
      <xdr:nvSpPr>
        <xdr:cNvPr id="132" name="【道路】&#10;一人当たり延長該当値テキスト"/>
        <xdr:cNvSpPr txBox="1"/>
      </xdr:nvSpPr>
      <xdr:spPr>
        <a:xfrm>
          <a:off x="10515600" y="70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86388</xdr:rowOff>
    </xdr:from>
    <xdr:to>
      <xdr:col>50</xdr:col>
      <xdr:colOff>165100</xdr:colOff>
      <xdr:row>42</xdr:row>
      <xdr:rowOff>16538</xdr:rowOff>
    </xdr:to>
    <xdr:sp macro="" textlink="">
      <xdr:nvSpPr>
        <xdr:cNvPr id="133" name="楕円 132"/>
        <xdr:cNvSpPr/>
      </xdr:nvSpPr>
      <xdr:spPr>
        <a:xfrm>
          <a:off x="9588500" y="71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135817</xdr:rowOff>
    </xdr:from>
    <xdr:to>
      <xdr:col>55</xdr:col>
      <xdr:colOff>0</xdr:colOff>
      <xdr:row>41</xdr:row>
      <xdr:rowOff>137188</xdr:rowOff>
    </xdr:to>
    <xdr:cxnSp macro="">
      <xdr:nvCxnSpPr>
        <xdr:cNvPr id="134" name="直線コネクタ 133"/>
        <xdr:cNvCxnSpPr/>
      </xdr:nvCxnSpPr>
      <xdr:spPr>
        <a:xfrm flipV="1">
          <a:off x="9639300" y="7165267"/>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87321</xdr:rowOff>
    </xdr:from>
    <xdr:to>
      <xdr:col>46</xdr:col>
      <xdr:colOff>38100</xdr:colOff>
      <xdr:row>42</xdr:row>
      <xdr:rowOff>17471</xdr:rowOff>
    </xdr:to>
    <xdr:sp macro="" textlink="">
      <xdr:nvSpPr>
        <xdr:cNvPr id="135" name="楕円 134"/>
        <xdr:cNvSpPr/>
      </xdr:nvSpPr>
      <xdr:spPr>
        <a:xfrm>
          <a:off x="8699500" y="71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137188</xdr:rowOff>
    </xdr:from>
    <xdr:to>
      <xdr:col>50</xdr:col>
      <xdr:colOff>114300</xdr:colOff>
      <xdr:row>41</xdr:row>
      <xdr:rowOff>138121</xdr:rowOff>
    </xdr:to>
    <xdr:cxnSp macro="">
      <xdr:nvCxnSpPr>
        <xdr:cNvPr id="136" name="直線コネクタ 135"/>
        <xdr:cNvCxnSpPr/>
      </xdr:nvCxnSpPr>
      <xdr:spPr>
        <a:xfrm flipV="1">
          <a:off x="8750300" y="7166638"/>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87036</xdr:rowOff>
    </xdr:from>
    <xdr:to>
      <xdr:col>41</xdr:col>
      <xdr:colOff>101600</xdr:colOff>
      <xdr:row>42</xdr:row>
      <xdr:rowOff>17186</xdr:rowOff>
    </xdr:to>
    <xdr:sp macro="" textlink="">
      <xdr:nvSpPr>
        <xdr:cNvPr id="137" name="楕円 136"/>
        <xdr:cNvSpPr/>
      </xdr:nvSpPr>
      <xdr:spPr>
        <a:xfrm>
          <a:off x="7810500" y="71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137836</xdr:rowOff>
    </xdr:from>
    <xdr:to>
      <xdr:col>45</xdr:col>
      <xdr:colOff>177800</xdr:colOff>
      <xdr:row>41</xdr:row>
      <xdr:rowOff>138121</xdr:rowOff>
    </xdr:to>
    <xdr:cxnSp macro="">
      <xdr:nvCxnSpPr>
        <xdr:cNvPr id="138" name="直線コネクタ 137"/>
        <xdr:cNvCxnSpPr/>
      </xdr:nvCxnSpPr>
      <xdr:spPr>
        <a:xfrm>
          <a:off x="7861300" y="7167286"/>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86553</xdr:rowOff>
    </xdr:from>
    <xdr:to>
      <xdr:col>36</xdr:col>
      <xdr:colOff>165100</xdr:colOff>
      <xdr:row>42</xdr:row>
      <xdr:rowOff>16703</xdr:rowOff>
    </xdr:to>
    <xdr:sp macro="" textlink="">
      <xdr:nvSpPr>
        <xdr:cNvPr id="139" name="楕円 138"/>
        <xdr:cNvSpPr/>
      </xdr:nvSpPr>
      <xdr:spPr>
        <a:xfrm>
          <a:off x="6921500" y="711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137353</xdr:rowOff>
    </xdr:from>
    <xdr:to>
      <xdr:col>41</xdr:col>
      <xdr:colOff>50800</xdr:colOff>
      <xdr:row>41</xdr:row>
      <xdr:rowOff>137836</xdr:rowOff>
    </xdr:to>
    <xdr:cxnSp macro="">
      <xdr:nvCxnSpPr>
        <xdr:cNvPr id="140" name="直線コネクタ 139"/>
        <xdr:cNvCxnSpPr/>
      </xdr:nvCxnSpPr>
      <xdr:spPr>
        <a:xfrm>
          <a:off x="6972300" y="7166803"/>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8755</xdr:rowOff>
    </xdr:from>
    <xdr:ext cx="534377" cy="259045"/>
    <xdr:sp macro="" textlink="">
      <xdr:nvSpPr>
        <xdr:cNvPr id="141" name="n_1aveValue【道路】&#10;一人当たり延長"/>
        <xdr:cNvSpPr txBox="1"/>
      </xdr:nvSpPr>
      <xdr:spPr>
        <a:xfrm>
          <a:off x="9359411" y="7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33065</xdr:rowOff>
    </xdr:from>
    <xdr:ext cx="534377" cy="259045"/>
    <xdr:sp macro="" textlink="">
      <xdr:nvSpPr>
        <xdr:cNvPr id="145" name="n_1mainValue【道路】&#10;一人当たり延長"/>
        <xdr:cNvSpPr txBox="1"/>
      </xdr:nvSpPr>
      <xdr:spPr>
        <a:xfrm>
          <a:off x="9359411" y="68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8598</xdr:rowOff>
    </xdr:from>
    <xdr:ext cx="534377" cy="259045"/>
    <xdr:sp macro="" textlink="">
      <xdr:nvSpPr>
        <xdr:cNvPr id="146" name="n_2mainValue【道路】&#10;一人当たり延長"/>
        <xdr:cNvSpPr txBox="1"/>
      </xdr:nvSpPr>
      <xdr:spPr>
        <a:xfrm>
          <a:off x="8483111" y="72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8313</xdr:rowOff>
    </xdr:from>
    <xdr:ext cx="534377" cy="259045"/>
    <xdr:sp macro="" textlink="">
      <xdr:nvSpPr>
        <xdr:cNvPr id="147" name="n_3mainValue【道路】&#10;一人当たり延長"/>
        <xdr:cNvSpPr txBox="1"/>
      </xdr:nvSpPr>
      <xdr:spPr>
        <a:xfrm>
          <a:off x="7594111" y="72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7830</xdr:rowOff>
    </xdr:from>
    <xdr:ext cx="534377" cy="259045"/>
    <xdr:sp macro="" textlink="">
      <xdr:nvSpPr>
        <xdr:cNvPr id="148" name="n_4mainValue【道路】&#10;一人当たり延長"/>
        <xdr:cNvSpPr txBox="1"/>
      </xdr:nvSpPr>
      <xdr:spPr>
        <a:xfrm>
          <a:off x="6705111" y="72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90" name="楕円 189"/>
        <xdr:cNvSpPr/>
      </xdr:nvSpPr>
      <xdr:spPr>
        <a:xfrm>
          <a:off x="45847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92546</xdr:rowOff>
    </xdr:from>
    <xdr:ext cx="405111" cy="259045"/>
    <xdr:sp macro="" textlink="">
      <xdr:nvSpPr>
        <xdr:cNvPr id="191" name="【橋りょう・トンネル】&#10;有形固定資産減価償却率該当値テキスト"/>
        <xdr:cNvSpPr txBox="1"/>
      </xdr:nvSpPr>
      <xdr:spPr>
        <a:xfrm>
          <a:off x="4673600"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92891</xdr:rowOff>
    </xdr:from>
    <xdr:to>
      <xdr:col>20</xdr:col>
      <xdr:colOff>38100</xdr:colOff>
      <xdr:row>61</xdr:row>
      <xdr:rowOff>23041</xdr:rowOff>
    </xdr:to>
    <xdr:sp macro="" textlink="">
      <xdr:nvSpPr>
        <xdr:cNvPr id="192" name="楕円 191"/>
        <xdr:cNvSpPr/>
      </xdr:nvSpPr>
      <xdr:spPr>
        <a:xfrm>
          <a:off x="3746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143691</xdr:rowOff>
    </xdr:from>
    <xdr:to>
      <xdr:col>24</xdr:col>
      <xdr:colOff>63500</xdr:colOff>
      <xdr:row>60</xdr:row>
      <xdr:rowOff>164919</xdr:rowOff>
    </xdr:to>
    <xdr:cxnSp macro="">
      <xdr:nvCxnSpPr>
        <xdr:cNvPr id="193" name="直線コネクタ 192"/>
        <xdr:cNvCxnSpPr/>
      </xdr:nvCxnSpPr>
      <xdr:spPr>
        <a:xfrm>
          <a:off x="3797300" y="1043069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65133</xdr:rowOff>
    </xdr:from>
    <xdr:to>
      <xdr:col>15</xdr:col>
      <xdr:colOff>101600</xdr:colOff>
      <xdr:row>60</xdr:row>
      <xdr:rowOff>166733</xdr:rowOff>
    </xdr:to>
    <xdr:sp macro="" textlink="">
      <xdr:nvSpPr>
        <xdr:cNvPr id="194" name="楕円 193"/>
        <xdr:cNvSpPr/>
      </xdr:nvSpPr>
      <xdr:spPr>
        <a:xfrm>
          <a:off x="2857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115933</xdr:rowOff>
    </xdr:from>
    <xdr:to>
      <xdr:col>19</xdr:col>
      <xdr:colOff>177800</xdr:colOff>
      <xdr:row>60</xdr:row>
      <xdr:rowOff>143691</xdr:rowOff>
    </xdr:to>
    <xdr:cxnSp macro="">
      <xdr:nvCxnSpPr>
        <xdr:cNvPr id="195" name="直線コネクタ 194"/>
        <xdr:cNvCxnSpPr/>
      </xdr:nvCxnSpPr>
      <xdr:spPr>
        <a:xfrm>
          <a:off x="2908300" y="104029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96" name="楕円 195"/>
        <xdr:cNvSpPr/>
      </xdr:nvSpPr>
      <xdr:spPr>
        <a:xfrm>
          <a:off x="1968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115933</xdr:rowOff>
    </xdr:from>
    <xdr:to>
      <xdr:col>15</xdr:col>
      <xdr:colOff>50800</xdr:colOff>
      <xdr:row>60</xdr:row>
      <xdr:rowOff>119199</xdr:rowOff>
    </xdr:to>
    <xdr:cxnSp macro="">
      <xdr:nvCxnSpPr>
        <xdr:cNvPr id="197" name="直線コネクタ 196"/>
        <xdr:cNvCxnSpPr/>
      </xdr:nvCxnSpPr>
      <xdr:spPr>
        <a:xfrm flipV="1">
          <a:off x="2019300" y="104029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8" name="楕円 197"/>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60</xdr:row>
      <xdr:rowOff>119199</xdr:rowOff>
    </xdr:to>
    <xdr:cxnSp macro="">
      <xdr:nvCxnSpPr>
        <xdr:cNvPr id="199" name="直線コネクタ 198"/>
        <xdr:cNvCxnSpPr/>
      </xdr:nvCxnSpPr>
      <xdr:spPr>
        <a:xfrm>
          <a:off x="1130300" y="103784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39568</xdr:rowOff>
    </xdr:from>
    <xdr:ext cx="405111" cy="259045"/>
    <xdr:sp macro="" textlink="">
      <xdr:nvSpPr>
        <xdr:cNvPr id="204" name="n_1main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205" name="n_2mainValue【橋りょう・トンネル】&#10;有形固定資産減価償却率"/>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161126</xdr:rowOff>
    </xdr:from>
    <xdr:ext cx="405111" cy="259045"/>
    <xdr:sp macro="" textlink="">
      <xdr:nvSpPr>
        <xdr:cNvPr id="206" name="n_3mainValue【橋りょう・トンネル】&#10;有形固定資産減価償却率"/>
        <xdr:cNvSpPr txBox="1"/>
      </xdr:nvSpPr>
      <xdr:spPr>
        <a:xfrm>
          <a:off x="1816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133367</xdr:rowOff>
    </xdr:from>
    <xdr:ext cx="405111" cy="259045"/>
    <xdr:sp macro="" textlink="">
      <xdr:nvSpPr>
        <xdr:cNvPr id="207" name="n_4mainValue【橋りょう・トンネル】&#10;有形固定資産減価償却率"/>
        <xdr:cNvSpPr txBox="1"/>
      </xdr:nvSpPr>
      <xdr:spPr>
        <a:xfrm>
          <a:off x="927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155299</xdr:rowOff>
    </xdr:from>
    <xdr:to>
      <xdr:col>55</xdr:col>
      <xdr:colOff>50800</xdr:colOff>
      <xdr:row>63</xdr:row>
      <xdr:rowOff>85449</xdr:rowOff>
    </xdr:to>
    <xdr:sp macro="" textlink="">
      <xdr:nvSpPr>
        <xdr:cNvPr id="245" name="楕円 244"/>
        <xdr:cNvSpPr/>
      </xdr:nvSpPr>
      <xdr:spPr>
        <a:xfrm>
          <a:off x="10426700" y="1078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70226</xdr:rowOff>
    </xdr:from>
    <xdr:ext cx="599010" cy="259045"/>
    <xdr:sp macro="" textlink="">
      <xdr:nvSpPr>
        <xdr:cNvPr id="246" name="【橋りょう・トンネル】&#10;一人当たり有形固定資産（償却資産）額該当値テキスト"/>
        <xdr:cNvSpPr txBox="1"/>
      </xdr:nvSpPr>
      <xdr:spPr>
        <a:xfrm>
          <a:off x="10515600" y="1070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156010</xdr:rowOff>
    </xdr:from>
    <xdr:to>
      <xdr:col>50</xdr:col>
      <xdr:colOff>165100</xdr:colOff>
      <xdr:row>63</xdr:row>
      <xdr:rowOff>86160</xdr:rowOff>
    </xdr:to>
    <xdr:sp macro="" textlink="">
      <xdr:nvSpPr>
        <xdr:cNvPr id="247" name="楕円 246"/>
        <xdr:cNvSpPr/>
      </xdr:nvSpPr>
      <xdr:spPr>
        <a:xfrm>
          <a:off x="9588500" y="107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34649</xdr:rowOff>
    </xdr:from>
    <xdr:to>
      <xdr:col>55</xdr:col>
      <xdr:colOff>0</xdr:colOff>
      <xdr:row>63</xdr:row>
      <xdr:rowOff>35360</xdr:rowOff>
    </xdr:to>
    <xdr:cxnSp macro="">
      <xdr:nvCxnSpPr>
        <xdr:cNvPr id="248" name="直線コネクタ 247"/>
        <xdr:cNvCxnSpPr/>
      </xdr:nvCxnSpPr>
      <xdr:spPr>
        <a:xfrm flipV="1">
          <a:off x="9639300" y="10835999"/>
          <a:ext cx="8382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155993</xdr:rowOff>
    </xdr:from>
    <xdr:to>
      <xdr:col>46</xdr:col>
      <xdr:colOff>38100</xdr:colOff>
      <xdr:row>63</xdr:row>
      <xdr:rowOff>86143</xdr:rowOff>
    </xdr:to>
    <xdr:sp macro="" textlink="">
      <xdr:nvSpPr>
        <xdr:cNvPr id="249" name="楕円 248"/>
        <xdr:cNvSpPr/>
      </xdr:nvSpPr>
      <xdr:spPr>
        <a:xfrm>
          <a:off x="8699500" y="1078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35343</xdr:rowOff>
    </xdr:from>
    <xdr:to>
      <xdr:col>50</xdr:col>
      <xdr:colOff>114300</xdr:colOff>
      <xdr:row>63</xdr:row>
      <xdr:rowOff>35360</xdr:rowOff>
    </xdr:to>
    <xdr:cxnSp macro="">
      <xdr:nvCxnSpPr>
        <xdr:cNvPr id="250" name="直線コネクタ 249"/>
        <xdr:cNvCxnSpPr/>
      </xdr:nvCxnSpPr>
      <xdr:spPr>
        <a:xfrm>
          <a:off x="8750300" y="1083669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159648</xdr:rowOff>
    </xdr:from>
    <xdr:to>
      <xdr:col>41</xdr:col>
      <xdr:colOff>101600</xdr:colOff>
      <xdr:row>63</xdr:row>
      <xdr:rowOff>89798</xdr:rowOff>
    </xdr:to>
    <xdr:sp macro="" textlink="">
      <xdr:nvSpPr>
        <xdr:cNvPr id="251" name="楕円 250"/>
        <xdr:cNvSpPr/>
      </xdr:nvSpPr>
      <xdr:spPr>
        <a:xfrm>
          <a:off x="7810500" y="107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35343</xdr:rowOff>
    </xdr:from>
    <xdr:to>
      <xdr:col>45</xdr:col>
      <xdr:colOff>177800</xdr:colOff>
      <xdr:row>63</xdr:row>
      <xdr:rowOff>38998</xdr:rowOff>
    </xdr:to>
    <xdr:cxnSp macro="">
      <xdr:nvCxnSpPr>
        <xdr:cNvPr id="252" name="直線コネクタ 251"/>
        <xdr:cNvCxnSpPr/>
      </xdr:nvCxnSpPr>
      <xdr:spPr>
        <a:xfrm flipV="1">
          <a:off x="7861300" y="10836693"/>
          <a:ext cx="889000" cy="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158932</xdr:rowOff>
    </xdr:from>
    <xdr:to>
      <xdr:col>36</xdr:col>
      <xdr:colOff>165100</xdr:colOff>
      <xdr:row>63</xdr:row>
      <xdr:rowOff>89082</xdr:rowOff>
    </xdr:to>
    <xdr:sp macro="" textlink="">
      <xdr:nvSpPr>
        <xdr:cNvPr id="253" name="楕円 252"/>
        <xdr:cNvSpPr/>
      </xdr:nvSpPr>
      <xdr:spPr>
        <a:xfrm>
          <a:off x="6921500" y="107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38282</xdr:rowOff>
    </xdr:from>
    <xdr:to>
      <xdr:col>41</xdr:col>
      <xdr:colOff>50800</xdr:colOff>
      <xdr:row>63</xdr:row>
      <xdr:rowOff>38998</xdr:rowOff>
    </xdr:to>
    <xdr:cxnSp macro="">
      <xdr:nvCxnSpPr>
        <xdr:cNvPr id="254" name="直線コネクタ 253"/>
        <xdr:cNvCxnSpPr/>
      </xdr:nvCxnSpPr>
      <xdr:spPr>
        <a:xfrm>
          <a:off x="6972300" y="10839632"/>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77287</xdr:rowOff>
    </xdr:from>
    <xdr:ext cx="599010" cy="259045"/>
    <xdr:sp macro="" textlink="">
      <xdr:nvSpPr>
        <xdr:cNvPr id="259" name="n_1mainValue【橋りょう・トンネル】&#10;一人当たり有形固定資産（償却資産）額"/>
        <xdr:cNvSpPr txBox="1"/>
      </xdr:nvSpPr>
      <xdr:spPr>
        <a:xfrm>
          <a:off x="9327095" y="1087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77270</xdr:rowOff>
    </xdr:from>
    <xdr:ext cx="599010" cy="259045"/>
    <xdr:sp macro="" textlink="">
      <xdr:nvSpPr>
        <xdr:cNvPr id="260" name="n_2mainValue【橋りょう・トンネル】&#10;一人当たり有形固定資産（償却資産）額"/>
        <xdr:cNvSpPr txBox="1"/>
      </xdr:nvSpPr>
      <xdr:spPr>
        <a:xfrm>
          <a:off x="8450795" y="1087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80925</xdr:rowOff>
    </xdr:from>
    <xdr:ext cx="599010" cy="259045"/>
    <xdr:sp macro="" textlink="">
      <xdr:nvSpPr>
        <xdr:cNvPr id="261" name="n_3mainValue【橋りょう・トンネル】&#10;一人当たり有形固定資産（償却資産）額"/>
        <xdr:cNvSpPr txBox="1"/>
      </xdr:nvSpPr>
      <xdr:spPr>
        <a:xfrm>
          <a:off x="7561795" y="1088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80209</xdr:rowOff>
    </xdr:from>
    <xdr:ext cx="599010" cy="259045"/>
    <xdr:sp macro="" textlink="">
      <xdr:nvSpPr>
        <xdr:cNvPr id="262" name="n_4mainValue【橋りょう・トンネル】&#10;一人当たり有形固定資産（償却資産）額"/>
        <xdr:cNvSpPr txBox="1"/>
      </xdr:nvSpPr>
      <xdr:spPr>
        <a:xfrm>
          <a:off x="6672795" y="108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303" name="楕円 302"/>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304" name="【公営住宅】&#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95886</xdr:rowOff>
    </xdr:from>
    <xdr:to>
      <xdr:col>20</xdr:col>
      <xdr:colOff>38100</xdr:colOff>
      <xdr:row>81</xdr:row>
      <xdr:rowOff>26036</xdr:rowOff>
    </xdr:to>
    <xdr:sp macro="" textlink="">
      <xdr:nvSpPr>
        <xdr:cNvPr id="305" name="楕円 304"/>
        <xdr:cNvSpPr/>
      </xdr:nvSpPr>
      <xdr:spPr>
        <a:xfrm>
          <a:off x="3746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146686</xdr:rowOff>
    </xdr:from>
    <xdr:to>
      <xdr:col>24</xdr:col>
      <xdr:colOff>63500</xdr:colOff>
      <xdr:row>81</xdr:row>
      <xdr:rowOff>26670</xdr:rowOff>
    </xdr:to>
    <xdr:cxnSp macro="">
      <xdr:nvCxnSpPr>
        <xdr:cNvPr id="306" name="直線コネクタ 305"/>
        <xdr:cNvCxnSpPr/>
      </xdr:nvCxnSpPr>
      <xdr:spPr>
        <a:xfrm>
          <a:off x="3797300" y="138626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307" name="楕円 306"/>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146686</xdr:rowOff>
    </xdr:to>
    <xdr:cxnSp macro="">
      <xdr:nvCxnSpPr>
        <xdr:cNvPr id="308" name="直線コネクタ 307"/>
        <xdr:cNvCxnSpPr/>
      </xdr:nvCxnSpPr>
      <xdr:spPr>
        <a:xfrm>
          <a:off x="2908300" y="138112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160655</xdr:rowOff>
    </xdr:from>
    <xdr:to>
      <xdr:col>10</xdr:col>
      <xdr:colOff>165100</xdr:colOff>
      <xdr:row>79</xdr:row>
      <xdr:rowOff>90805</xdr:rowOff>
    </xdr:to>
    <xdr:sp macro="" textlink="">
      <xdr:nvSpPr>
        <xdr:cNvPr id="309" name="楕円 308"/>
        <xdr:cNvSpPr/>
      </xdr:nvSpPr>
      <xdr:spPr>
        <a:xfrm>
          <a:off x="1968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40005</xdr:rowOff>
    </xdr:from>
    <xdr:to>
      <xdr:col>15</xdr:col>
      <xdr:colOff>50800</xdr:colOff>
      <xdr:row>80</xdr:row>
      <xdr:rowOff>95250</xdr:rowOff>
    </xdr:to>
    <xdr:cxnSp macro="">
      <xdr:nvCxnSpPr>
        <xdr:cNvPr id="310" name="直線コネクタ 309"/>
        <xdr:cNvCxnSpPr/>
      </xdr:nvCxnSpPr>
      <xdr:spPr>
        <a:xfrm>
          <a:off x="2019300" y="13584555"/>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118745</xdr:rowOff>
    </xdr:from>
    <xdr:to>
      <xdr:col>6</xdr:col>
      <xdr:colOff>38100</xdr:colOff>
      <xdr:row>80</xdr:row>
      <xdr:rowOff>48895</xdr:rowOff>
    </xdr:to>
    <xdr:sp macro="" textlink="">
      <xdr:nvSpPr>
        <xdr:cNvPr id="311" name="楕円 310"/>
        <xdr:cNvSpPr/>
      </xdr:nvSpPr>
      <xdr:spPr>
        <a:xfrm>
          <a:off x="1079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40005</xdr:rowOff>
    </xdr:from>
    <xdr:to>
      <xdr:col>10</xdr:col>
      <xdr:colOff>114300</xdr:colOff>
      <xdr:row>79</xdr:row>
      <xdr:rowOff>169545</xdr:rowOff>
    </xdr:to>
    <xdr:cxnSp macro="">
      <xdr:nvCxnSpPr>
        <xdr:cNvPr id="312" name="直線コネクタ 311"/>
        <xdr:cNvCxnSpPr/>
      </xdr:nvCxnSpPr>
      <xdr:spPr>
        <a:xfrm flipV="1">
          <a:off x="1130300" y="1358455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42563</xdr:rowOff>
    </xdr:from>
    <xdr:ext cx="405111" cy="259045"/>
    <xdr:sp macro="" textlink="">
      <xdr:nvSpPr>
        <xdr:cNvPr id="317" name="n_1mainValue【公営住宅】&#10;有形固定資産減価償却率"/>
        <xdr:cNvSpPr txBox="1"/>
      </xdr:nvSpPr>
      <xdr:spPr>
        <a:xfrm>
          <a:off x="35820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318" name="n_2mainValue【公営住宅】&#10;有形固定資産減価償却率"/>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107332</xdr:rowOff>
    </xdr:from>
    <xdr:ext cx="405111" cy="259045"/>
    <xdr:sp macro="" textlink="">
      <xdr:nvSpPr>
        <xdr:cNvPr id="319" name="n_3mainValue【公営住宅】&#10;有形固定資産減価償却率"/>
        <xdr:cNvSpPr txBox="1"/>
      </xdr:nvSpPr>
      <xdr:spPr>
        <a:xfrm>
          <a:off x="18167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65422</xdr:rowOff>
    </xdr:from>
    <xdr:ext cx="405111" cy="259045"/>
    <xdr:sp macro="" textlink="">
      <xdr:nvSpPr>
        <xdr:cNvPr id="320" name="n_4mainValue【公営住宅】&#10;有形固定資産減価償却率"/>
        <xdr:cNvSpPr txBox="1"/>
      </xdr:nvSpPr>
      <xdr:spPr>
        <a:xfrm>
          <a:off x="927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47650</xdr:rowOff>
    </xdr:from>
    <xdr:to>
      <xdr:col>55</xdr:col>
      <xdr:colOff>50800</xdr:colOff>
      <xdr:row>86</xdr:row>
      <xdr:rowOff>149250</xdr:rowOff>
    </xdr:to>
    <xdr:sp macro="" textlink="">
      <xdr:nvSpPr>
        <xdr:cNvPr id="360" name="楕円 359"/>
        <xdr:cNvSpPr/>
      </xdr:nvSpPr>
      <xdr:spPr>
        <a:xfrm>
          <a:off x="10426700" y="147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134027</xdr:rowOff>
    </xdr:from>
    <xdr:ext cx="469744" cy="259045"/>
    <xdr:sp macro="" textlink="">
      <xdr:nvSpPr>
        <xdr:cNvPr id="361" name="【公営住宅】&#10;一人当たり面積該当値テキスト"/>
        <xdr:cNvSpPr txBox="1"/>
      </xdr:nvSpPr>
      <xdr:spPr>
        <a:xfrm>
          <a:off x="10515600" y="1470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47650</xdr:rowOff>
    </xdr:from>
    <xdr:to>
      <xdr:col>50</xdr:col>
      <xdr:colOff>165100</xdr:colOff>
      <xdr:row>86</xdr:row>
      <xdr:rowOff>149250</xdr:rowOff>
    </xdr:to>
    <xdr:sp macro="" textlink="">
      <xdr:nvSpPr>
        <xdr:cNvPr id="362" name="楕円 361"/>
        <xdr:cNvSpPr/>
      </xdr:nvSpPr>
      <xdr:spPr>
        <a:xfrm>
          <a:off x="9588500" y="147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98450</xdr:rowOff>
    </xdr:from>
    <xdr:to>
      <xdr:col>55</xdr:col>
      <xdr:colOff>0</xdr:colOff>
      <xdr:row>86</xdr:row>
      <xdr:rowOff>98450</xdr:rowOff>
    </xdr:to>
    <xdr:cxnSp macro="">
      <xdr:nvCxnSpPr>
        <xdr:cNvPr id="363" name="直線コネクタ 362"/>
        <xdr:cNvCxnSpPr/>
      </xdr:nvCxnSpPr>
      <xdr:spPr>
        <a:xfrm>
          <a:off x="9639300" y="14843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47650</xdr:rowOff>
    </xdr:from>
    <xdr:to>
      <xdr:col>46</xdr:col>
      <xdr:colOff>38100</xdr:colOff>
      <xdr:row>86</xdr:row>
      <xdr:rowOff>149250</xdr:rowOff>
    </xdr:to>
    <xdr:sp macro="" textlink="">
      <xdr:nvSpPr>
        <xdr:cNvPr id="364" name="楕円 363"/>
        <xdr:cNvSpPr/>
      </xdr:nvSpPr>
      <xdr:spPr>
        <a:xfrm>
          <a:off x="8699500" y="147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98450</xdr:rowOff>
    </xdr:from>
    <xdr:to>
      <xdr:col>50</xdr:col>
      <xdr:colOff>114300</xdr:colOff>
      <xdr:row>86</xdr:row>
      <xdr:rowOff>98450</xdr:rowOff>
    </xdr:to>
    <xdr:cxnSp macro="">
      <xdr:nvCxnSpPr>
        <xdr:cNvPr id="365" name="直線コネクタ 364"/>
        <xdr:cNvCxnSpPr/>
      </xdr:nvCxnSpPr>
      <xdr:spPr>
        <a:xfrm>
          <a:off x="8750300" y="14843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47346</xdr:rowOff>
    </xdr:from>
    <xdr:to>
      <xdr:col>41</xdr:col>
      <xdr:colOff>101600</xdr:colOff>
      <xdr:row>86</xdr:row>
      <xdr:rowOff>148946</xdr:rowOff>
    </xdr:to>
    <xdr:sp macro="" textlink="">
      <xdr:nvSpPr>
        <xdr:cNvPr id="366" name="楕円 365"/>
        <xdr:cNvSpPr/>
      </xdr:nvSpPr>
      <xdr:spPr>
        <a:xfrm>
          <a:off x="7810500" y="147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98146</xdr:rowOff>
    </xdr:from>
    <xdr:to>
      <xdr:col>45</xdr:col>
      <xdr:colOff>177800</xdr:colOff>
      <xdr:row>86</xdr:row>
      <xdr:rowOff>98450</xdr:rowOff>
    </xdr:to>
    <xdr:cxnSp macro="">
      <xdr:nvCxnSpPr>
        <xdr:cNvPr id="367" name="直線コネクタ 366"/>
        <xdr:cNvCxnSpPr/>
      </xdr:nvCxnSpPr>
      <xdr:spPr>
        <a:xfrm>
          <a:off x="7861300" y="14842846"/>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47270</xdr:rowOff>
    </xdr:from>
    <xdr:to>
      <xdr:col>36</xdr:col>
      <xdr:colOff>165100</xdr:colOff>
      <xdr:row>86</xdr:row>
      <xdr:rowOff>148870</xdr:rowOff>
    </xdr:to>
    <xdr:sp macro="" textlink="">
      <xdr:nvSpPr>
        <xdr:cNvPr id="368" name="楕円 367"/>
        <xdr:cNvSpPr/>
      </xdr:nvSpPr>
      <xdr:spPr>
        <a:xfrm>
          <a:off x="6921500" y="147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98070</xdr:rowOff>
    </xdr:from>
    <xdr:to>
      <xdr:col>41</xdr:col>
      <xdr:colOff>50800</xdr:colOff>
      <xdr:row>86</xdr:row>
      <xdr:rowOff>98146</xdr:rowOff>
    </xdr:to>
    <xdr:cxnSp macro="">
      <xdr:nvCxnSpPr>
        <xdr:cNvPr id="369" name="直線コネクタ 368"/>
        <xdr:cNvCxnSpPr/>
      </xdr:nvCxnSpPr>
      <xdr:spPr>
        <a:xfrm>
          <a:off x="6972300" y="148427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140377</xdr:rowOff>
    </xdr:from>
    <xdr:ext cx="469744" cy="259045"/>
    <xdr:sp macro="" textlink="">
      <xdr:nvSpPr>
        <xdr:cNvPr id="374" name="n_1mainValue【公営住宅】&#10;一人当たり面積"/>
        <xdr:cNvSpPr txBox="1"/>
      </xdr:nvSpPr>
      <xdr:spPr>
        <a:xfrm>
          <a:off x="9391727" y="1488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140377</xdr:rowOff>
    </xdr:from>
    <xdr:ext cx="469744" cy="259045"/>
    <xdr:sp macro="" textlink="">
      <xdr:nvSpPr>
        <xdr:cNvPr id="375" name="n_2mainValue【公営住宅】&#10;一人当たり面積"/>
        <xdr:cNvSpPr txBox="1"/>
      </xdr:nvSpPr>
      <xdr:spPr>
        <a:xfrm>
          <a:off x="8515427" y="1488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140073</xdr:rowOff>
    </xdr:from>
    <xdr:ext cx="469744" cy="259045"/>
    <xdr:sp macro="" textlink="">
      <xdr:nvSpPr>
        <xdr:cNvPr id="376" name="n_3mainValue【公営住宅】&#10;一人当たり面積"/>
        <xdr:cNvSpPr txBox="1"/>
      </xdr:nvSpPr>
      <xdr:spPr>
        <a:xfrm>
          <a:off x="7626427" y="1488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139997</xdr:rowOff>
    </xdr:from>
    <xdr:ext cx="469744" cy="259045"/>
    <xdr:sp macro="" textlink="">
      <xdr:nvSpPr>
        <xdr:cNvPr id="377" name="n_4mainValue【公営住宅】&#10;一人当たり面積"/>
        <xdr:cNvSpPr txBox="1"/>
      </xdr:nvSpPr>
      <xdr:spPr>
        <a:xfrm>
          <a:off x="6737427" y="148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159294</xdr:rowOff>
    </xdr:from>
    <xdr:to>
      <xdr:col>85</xdr:col>
      <xdr:colOff>177800</xdr:colOff>
      <xdr:row>39</xdr:row>
      <xdr:rowOff>89444</xdr:rowOff>
    </xdr:to>
    <xdr:sp macro="" textlink="">
      <xdr:nvSpPr>
        <xdr:cNvPr id="435" name="楕円 434"/>
        <xdr:cNvSpPr/>
      </xdr:nvSpPr>
      <xdr:spPr>
        <a:xfrm>
          <a:off x="16268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137721</xdr:rowOff>
    </xdr:from>
    <xdr:ext cx="405111" cy="259045"/>
    <xdr:sp macro="" textlink="">
      <xdr:nvSpPr>
        <xdr:cNvPr id="436" name="【認定こども園・幼稚園・保育所】&#10;有形固定資産減価償却率該当値テキスト"/>
        <xdr:cNvSpPr txBox="1"/>
      </xdr:nvSpPr>
      <xdr:spPr>
        <a:xfrm>
          <a:off x="16357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159294</xdr:rowOff>
    </xdr:from>
    <xdr:to>
      <xdr:col>81</xdr:col>
      <xdr:colOff>101600</xdr:colOff>
      <xdr:row>39</xdr:row>
      <xdr:rowOff>89444</xdr:rowOff>
    </xdr:to>
    <xdr:sp macro="" textlink="">
      <xdr:nvSpPr>
        <xdr:cNvPr id="437" name="楕円 436"/>
        <xdr:cNvSpPr/>
      </xdr:nvSpPr>
      <xdr:spPr>
        <a:xfrm>
          <a:off x="15430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38644</xdr:rowOff>
    </xdr:from>
    <xdr:to>
      <xdr:col>85</xdr:col>
      <xdr:colOff>127000</xdr:colOff>
      <xdr:row>39</xdr:row>
      <xdr:rowOff>38644</xdr:rowOff>
    </xdr:to>
    <xdr:cxnSp macro="">
      <xdr:nvCxnSpPr>
        <xdr:cNvPr id="438" name="直線コネクタ 437"/>
        <xdr:cNvCxnSpPr/>
      </xdr:nvCxnSpPr>
      <xdr:spPr>
        <a:xfrm>
          <a:off x="15481300" y="67251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110309</xdr:rowOff>
    </xdr:from>
    <xdr:to>
      <xdr:col>76</xdr:col>
      <xdr:colOff>165100</xdr:colOff>
      <xdr:row>39</xdr:row>
      <xdr:rowOff>40459</xdr:rowOff>
    </xdr:to>
    <xdr:sp macro="" textlink="">
      <xdr:nvSpPr>
        <xdr:cNvPr id="439" name="楕円 438"/>
        <xdr:cNvSpPr/>
      </xdr:nvSpPr>
      <xdr:spPr>
        <a:xfrm>
          <a:off x="14541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161109</xdr:rowOff>
    </xdr:from>
    <xdr:to>
      <xdr:col>81</xdr:col>
      <xdr:colOff>50800</xdr:colOff>
      <xdr:row>39</xdr:row>
      <xdr:rowOff>38644</xdr:rowOff>
    </xdr:to>
    <xdr:cxnSp macro="">
      <xdr:nvCxnSpPr>
        <xdr:cNvPr id="440" name="直線コネクタ 439"/>
        <xdr:cNvCxnSpPr/>
      </xdr:nvCxnSpPr>
      <xdr:spPr>
        <a:xfrm>
          <a:off x="14592300" y="667620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41" name="楕円 440"/>
        <xdr:cNvSpPr/>
      </xdr:nvSpPr>
      <xdr:spPr>
        <a:xfrm>
          <a:off x="13652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154577</xdr:rowOff>
    </xdr:from>
    <xdr:to>
      <xdr:col>76</xdr:col>
      <xdr:colOff>114300</xdr:colOff>
      <xdr:row>38</xdr:row>
      <xdr:rowOff>161109</xdr:rowOff>
    </xdr:to>
    <xdr:cxnSp macro="">
      <xdr:nvCxnSpPr>
        <xdr:cNvPr id="442" name="直線コネクタ 441"/>
        <xdr:cNvCxnSpPr/>
      </xdr:nvCxnSpPr>
      <xdr:spPr>
        <a:xfrm>
          <a:off x="13703300" y="6498227"/>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64588</xdr:rowOff>
    </xdr:from>
    <xdr:to>
      <xdr:col>67</xdr:col>
      <xdr:colOff>101600</xdr:colOff>
      <xdr:row>38</xdr:row>
      <xdr:rowOff>166188</xdr:rowOff>
    </xdr:to>
    <xdr:sp macro="" textlink="">
      <xdr:nvSpPr>
        <xdr:cNvPr id="443" name="楕円 442"/>
        <xdr:cNvSpPr/>
      </xdr:nvSpPr>
      <xdr:spPr>
        <a:xfrm>
          <a:off x="12763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154577</xdr:rowOff>
    </xdr:from>
    <xdr:to>
      <xdr:col>71</xdr:col>
      <xdr:colOff>177800</xdr:colOff>
      <xdr:row>38</xdr:row>
      <xdr:rowOff>115388</xdr:rowOff>
    </xdr:to>
    <xdr:cxnSp macro="">
      <xdr:nvCxnSpPr>
        <xdr:cNvPr id="444" name="直線コネクタ 443"/>
        <xdr:cNvCxnSpPr/>
      </xdr:nvCxnSpPr>
      <xdr:spPr>
        <a:xfrm flipV="1">
          <a:off x="12814300" y="6498227"/>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5" name="n_1aveValue【認定こども園・幼稚園・保育所】&#10;有形固定資産減価償却率"/>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6"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7"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48" name="n_4aveValue【認定こども園・幼稚園・保育所】&#10;有形固定資産減価償却率"/>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80571</xdr:rowOff>
    </xdr:from>
    <xdr:ext cx="405111" cy="259045"/>
    <xdr:sp macro="" textlink="">
      <xdr:nvSpPr>
        <xdr:cNvPr id="449" name="n_1mainValue【認定こども園・幼稚園・保育所】&#10;有形固定資産減価償却率"/>
        <xdr:cNvSpPr txBox="1"/>
      </xdr:nvSpPr>
      <xdr:spPr>
        <a:xfrm>
          <a:off x="15266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31586</xdr:rowOff>
    </xdr:from>
    <xdr:ext cx="405111" cy="259045"/>
    <xdr:sp macro="" textlink="">
      <xdr:nvSpPr>
        <xdr:cNvPr id="450" name="n_2mainValue【認定こども園・幼稚園・保育所】&#10;有形固定資産減価償却率"/>
        <xdr:cNvSpPr txBox="1"/>
      </xdr:nvSpPr>
      <xdr:spPr>
        <a:xfrm>
          <a:off x="14389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51" name="n_3mainValue【認定こども園・幼稚園・保育所】&#10;有形固定資産減価償却率"/>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157315</xdr:rowOff>
    </xdr:from>
    <xdr:ext cx="405111" cy="259045"/>
    <xdr:sp macro="" textlink="">
      <xdr:nvSpPr>
        <xdr:cNvPr id="452" name="n_4mainValue【認定こども園・幼稚園・保育所】&#10;有形固定資産減価償却率"/>
        <xdr:cNvSpPr txBox="1"/>
      </xdr:nvSpPr>
      <xdr:spPr>
        <a:xfrm>
          <a:off x="12611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479" name="【認定こども園・幼稚園・保育所】&#10;一人当たり面積平均値テキスト"/>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89865</xdr:rowOff>
    </xdr:from>
    <xdr:to>
      <xdr:col>116</xdr:col>
      <xdr:colOff>114300</xdr:colOff>
      <xdr:row>40</xdr:row>
      <xdr:rowOff>20015</xdr:rowOff>
    </xdr:to>
    <xdr:sp macro="" textlink="">
      <xdr:nvSpPr>
        <xdr:cNvPr id="490" name="楕円 489"/>
        <xdr:cNvSpPr/>
      </xdr:nvSpPr>
      <xdr:spPr>
        <a:xfrm>
          <a:off x="22110700" y="67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112742</xdr:rowOff>
    </xdr:from>
    <xdr:ext cx="469744" cy="259045"/>
    <xdr:sp macro="" textlink="">
      <xdr:nvSpPr>
        <xdr:cNvPr id="491" name="【認定こども園・幼稚園・保育所】&#10;一人当たり面積該当値テキスト"/>
        <xdr:cNvSpPr txBox="1"/>
      </xdr:nvSpPr>
      <xdr:spPr>
        <a:xfrm>
          <a:off x="22199600" y="66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31801</xdr:rowOff>
    </xdr:from>
    <xdr:to>
      <xdr:col>112</xdr:col>
      <xdr:colOff>38100</xdr:colOff>
      <xdr:row>40</xdr:row>
      <xdr:rowOff>133401</xdr:rowOff>
    </xdr:to>
    <xdr:sp macro="" textlink="">
      <xdr:nvSpPr>
        <xdr:cNvPr id="492" name="楕円 491"/>
        <xdr:cNvSpPr/>
      </xdr:nvSpPr>
      <xdr:spPr>
        <a:xfrm>
          <a:off x="21272500" y="68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140665</xdr:rowOff>
    </xdr:from>
    <xdr:to>
      <xdr:col>116</xdr:col>
      <xdr:colOff>63500</xdr:colOff>
      <xdr:row>40</xdr:row>
      <xdr:rowOff>82601</xdr:rowOff>
    </xdr:to>
    <xdr:cxnSp macro="">
      <xdr:nvCxnSpPr>
        <xdr:cNvPr id="493" name="直線コネクタ 492"/>
        <xdr:cNvCxnSpPr/>
      </xdr:nvCxnSpPr>
      <xdr:spPr>
        <a:xfrm flipV="1">
          <a:off x="21323300" y="6827215"/>
          <a:ext cx="8382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31801</xdr:rowOff>
    </xdr:from>
    <xdr:to>
      <xdr:col>107</xdr:col>
      <xdr:colOff>101600</xdr:colOff>
      <xdr:row>40</xdr:row>
      <xdr:rowOff>133401</xdr:rowOff>
    </xdr:to>
    <xdr:sp macro="" textlink="">
      <xdr:nvSpPr>
        <xdr:cNvPr id="494" name="楕円 493"/>
        <xdr:cNvSpPr/>
      </xdr:nvSpPr>
      <xdr:spPr>
        <a:xfrm>
          <a:off x="20383500" y="68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82601</xdr:rowOff>
    </xdr:from>
    <xdr:to>
      <xdr:col>111</xdr:col>
      <xdr:colOff>177800</xdr:colOff>
      <xdr:row>40</xdr:row>
      <xdr:rowOff>82601</xdr:rowOff>
    </xdr:to>
    <xdr:cxnSp macro="">
      <xdr:nvCxnSpPr>
        <xdr:cNvPr id="495" name="直線コネクタ 494"/>
        <xdr:cNvCxnSpPr/>
      </xdr:nvCxnSpPr>
      <xdr:spPr>
        <a:xfrm>
          <a:off x="20434300" y="69406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104496</xdr:rowOff>
    </xdr:from>
    <xdr:to>
      <xdr:col>102</xdr:col>
      <xdr:colOff>165100</xdr:colOff>
      <xdr:row>40</xdr:row>
      <xdr:rowOff>34646</xdr:rowOff>
    </xdr:to>
    <xdr:sp macro="" textlink="">
      <xdr:nvSpPr>
        <xdr:cNvPr id="496" name="楕円 495"/>
        <xdr:cNvSpPr/>
      </xdr:nvSpPr>
      <xdr:spPr>
        <a:xfrm>
          <a:off x="19494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155296</xdr:rowOff>
    </xdr:from>
    <xdr:to>
      <xdr:col>107</xdr:col>
      <xdr:colOff>50800</xdr:colOff>
      <xdr:row>40</xdr:row>
      <xdr:rowOff>82601</xdr:rowOff>
    </xdr:to>
    <xdr:cxnSp macro="">
      <xdr:nvCxnSpPr>
        <xdr:cNvPr id="497" name="直線コネクタ 496"/>
        <xdr:cNvCxnSpPr/>
      </xdr:nvCxnSpPr>
      <xdr:spPr>
        <a:xfrm>
          <a:off x="19545300" y="6841846"/>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29972</xdr:rowOff>
    </xdr:from>
    <xdr:to>
      <xdr:col>98</xdr:col>
      <xdr:colOff>38100</xdr:colOff>
      <xdr:row>40</xdr:row>
      <xdr:rowOff>131572</xdr:rowOff>
    </xdr:to>
    <xdr:sp macro="" textlink="">
      <xdr:nvSpPr>
        <xdr:cNvPr id="498" name="楕円 497"/>
        <xdr:cNvSpPr/>
      </xdr:nvSpPr>
      <xdr:spPr>
        <a:xfrm>
          <a:off x="18605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155296</xdr:rowOff>
    </xdr:from>
    <xdr:to>
      <xdr:col>102</xdr:col>
      <xdr:colOff>114300</xdr:colOff>
      <xdr:row>40</xdr:row>
      <xdr:rowOff>80772</xdr:rowOff>
    </xdr:to>
    <xdr:cxnSp macro="">
      <xdr:nvCxnSpPr>
        <xdr:cNvPr id="499" name="直線コネクタ 498"/>
        <xdr:cNvCxnSpPr/>
      </xdr:nvCxnSpPr>
      <xdr:spPr>
        <a:xfrm flipV="1">
          <a:off x="18656300" y="6841846"/>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500"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1" name="n_2aveValue【認定こども園・幼稚園・保育所】&#10;一人当たり面積"/>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503" name="n_4aveValue【認定こども園・幼稚園・保育所】&#10;一人当たり面積"/>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124528</xdr:rowOff>
    </xdr:from>
    <xdr:ext cx="469744" cy="259045"/>
    <xdr:sp macro="" textlink="">
      <xdr:nvSpPr>
        <xdr:cNvPr id="504" name="n_1mainValue【認定こども園・幼稚園・保育所】&#10;一人当たり面積"/>
        <xdr:cNvSpPr txBox="1"/>
      </xdr:nvSpPr>
      <xdr:spPr>
        <a:xfrm>
          <a:off x="21075727" y="69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124528</xdr:rowOff>
    </xdr:from>
    <xdr:ext cx="469744" cy="259045"/>
    <xdr:sp macro="" textlink="">
      <xdr:nvSpPr>
        <xdr:cNvPr id="505" name="n_2mainValue【認定こども園・幼稚園・保育所】&#10;一人当たり面積"/>
        <xdr:cNvSpPr txBox="1"/>
      </xdr:nvSpPr>
      <xdr:spPr>
        <a:xfrm>
          <a:off x="20199427" y="69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25773</xdr:rowOff>
    </xdr:from>
    <xdr:ext cx="469744" cy="259045"/>
    <xdr:sp macro="" textlink="">
      <xdr:nvSpPr>
        <xdr:cNvPr id="506" name="n_3mainValue【認定こども園・幼稚園・保育所】&#10;一人当たり面積"/>
        <xdr:cNvSpPr txBox="1"/>
      </xdr:nvSpPr>
      <xdr:spPr>
        <a:xfrm>
          <a:off x="19310427" y="68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122699</xdr:rowOff>
    </xdr:from>
    <xdr:ext cx="469744" cy="259045"/>
    <xdr:sp macro="" textlink="">
      <xdr:nvSpPr>
        <xdr:cNvPr id="507" name="n_4mainValue【認定こども園・幼稚園・保育所】&#10;一人当たり面積"/>
        <xdr:cNvSpPr txBox="1"/>
      </xdr:nvSpPr>
      <xdr:spPr>
        <a:xfrm>
          <a:off x="18421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7" name="【学校施設】&#10;有形固定資産減価償却率平均値テキスト"/>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48" name="楕円 547"/>
        <xdr:cNvSpPr/>
      </xdr:nvSpPr>
      <xdr:spPr>
        <a:xfrm>
          <a:off x="16268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36212</xdr:rowOff>
    </xdr:from>
    <xdr:ext cx="405111" cy="259045"/>
    <xdr:sp macro="" textlink="">
      <xdr:nvSpPr>
        <xdr:cNvPr id="549" name="【学校施設】&#10;有形固定資産減価償却率該当値テキスト"/>
        <xdr:cNvSpPr txBox="1"/>
      </xdr:nvSpPr>
      <xdr:spPr>
        <a:xfrm>
          <a:off x="1635760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xdr:rowOff>
    </xdr:from>
    <xdr:to>
      <xdr:col>81</xdr:col>
      <xdr:colOff>101600</xdr:colOff>
      <xdr:row>60</xdr:row>
      <xdr:rowOff>111760</xdr:rowOff>
    </xdr:to>
    <xdr:sp macro="" textlink="">
      <xdr:nvSpPr>
        <xdr:cNvPr id="550" name="楕円 549"/>
        <xdr:cNvSpPr/>
      </xdr:nvSpPr>
      <xdr:spPr>
        <a:xfrm>
          <a:off x="15430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60960</xdr:rowOff>
    </xdr:from>
    <xdr:to>
      <xdr:col>85</xdr:col>
      <xdr:colOff>127000</xdr:colOff>
      <xdr:row>60</xdr:row>
      <xdr:rowOff>108585</xdr:rowOff>
    </xdr:to>
    <xdr:cxnSp macro="">
      <xdr:nvCxnSpPr>
        <xdr:cNvPr id="551" name="直線コネクタ 550"/>
        <xdr:cNvCxnSpPr/>
      </xdr:nvCxnSpPr>
      <xdr:spPr>
        <a:xfrm>
          <a:off x="15481300" y="103479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52" name="楕円 551"/>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60960</xdr:rowOff>
    </xdr:to>
    <xdr:cxnSp macro="">
      <xdr:nvCxnSpPr>
        <xdr:cNvPr id="553" name="直線コネクタ 552"/>
        <xdr:cNvCxnSpPr/>
      </xdr:nvCxnSpPr>
      <xdr:spPr>
        <a:xfrm>
          <a:off x="14592300" y="10325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54" name="楕円 553"/>
        <xdr:cNvSpPr/>
      </xdr:nvSpPr>
      <xdr:spPr>
        <a:xfrm>
          <a:off x="13652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20955</xdr:rowOff>
    </xdr:from>
    <xdr:to>
      <xdr:col>76</xdr:col>
      <xdr:colOff>114300</xdr:colOff>
      <xdr:row>60</xdr:row>
      <xdr:rowOff>38100</xdr:rowOff>
    </xdr:to>
    <xdr:cxnSp macro="">
      <xdr:nvCxnSpPr>
        <xdr:cNvPr id="555" name="直線コネクタ 554"/>
        <xdr:cNvCxnSpPr/>
      </xdr:nvCxnSpPr>
      <xdr:spPr>
        <a:xfrm>
          <a:off x="13703300" y="103079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101600</xdr:rowOff>
    </xdr:from>
    <xdr:to>
      <xdr:col>67</xdr:col>
      <xdr:colOff>101600</xdr:colOff>
      <xdr:row>60</xdr:row>
      <xdr:rowOff>31750</xdr:rowOff>
    </xdr:to>
    <xdr:sp macro="" textlink="">
      <xdr:nvSpPr>
        <xdr:cNvPr id="556" name="楕円 555"/>
        <xdr:cNvSpPr/>
      </xdr:nvSpPr>
      <xdr:spPr>
        <a:xfrm>
          <a:off x="12763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152400</xdr:rowOff>
    </xdr:from>
    <xdr:to>
      <xdr:col>71</xdr:col>
      <xdr:colOff>177800</xdr:colOff>
      <xdr:row>60</xdr:row>
      <xdr:rowOff>20955</xdr:rowOff>
    </xdr:to>
    <xdr:cxnSp macro="">
      <xdr:nvCxnSpPr>
        <xdr:cNvPr id="557" name="直線コネクタ 556"/>
        <xdr:cNvCxnSpPr/>
      </xdr:nvCxnSpPr>
      <xdr:spPr>
        <a:xfrm>
          <a:off x="12814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8"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9"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0"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1"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102887</xdr:rowOff>
    </xdr:from>
    <xdr:ext cx="405111" cy="259045"/>
    <xdr:sp macro="" textlink="">
      <xdr:nvSpPr>
        <xdr:cNvPr id="562" name="n_1mainValue【学校施設】&#10;有形固定資産減価償却率"/>
        <xdr:cNvSpPr txBox="1"/>
      </xdr:nvSpPr>
      <xdr:spPr>
        <a:xfrm>
          <a:off x="15266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3" name="n_2main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64" name="n_3mainValue【学校施設】&#10;有形固定資産減価償却率"/>
        <xdr:cNvSpPr txBox="1"/>
      </xdr:nvSpPr>
      <xdr:spPr>
        <a:xfrm>
          <a:off x="13500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22877</xdr:rowOff>
    </xdr:from>
    <xdr:ext cx="405111" cy="259045"/>
    <xdr:sp macro="" textlink="">
      <xdr:nvSpPr>
        <xdr:cNvPr id="565" name="n_4mainValue【学校施設】&#10;有形固定資産減価償却率"/>
        <xdr:cNvSpPr txBox="1"/>
      </xdr:nvSpPr>
      <xdr:spPr>
        <a:xfrm>
          <a:off x="12611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4" name="【学校施設】&#10;一人当たり面積平均値テキスト"/>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77825</xdr:rowOff>
    </xdr:from>
    <xdr:to>
      <xdr:col>116</xdr:col>
      <xdr:colOff>114300</xdr:colOff>
      <xdr:row>64</xdr:row>
      <xdr:rowOff>7975</xdr:rowOff>
    </xdr:to>
    <xdr:sp macro="" textlink="">
      <xdr:nvSpPr>
        <xdr:cNvPr id="605" name="楕円 604"/>
        <xdr:cNvSpPr/>
      </xdr:nvSpPr>
      <xdr:spPr>
        <a:xfrm>
          <a:off x="22110700" y="108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164202</xdr:rowOff>
    </xdr:from>
    <xdr:ext cx="469744" cy="259045"/>
    <xdr:sp macro="" textlink="">
      <xdr:nvSpPr>
        <xdr:cNvPr id="606" name="【学校施設】&#10;一人当たり面積該当値テキスト"/>
        <xdr:cNvSpPr txBox="1"/>
      </xdr:nvSpPr>
      <xdr:spPr>
        <a:xfrm>
          <a:off x="22199600" y="107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78207</xdr:rowOff>
    </xdr:from>
    <xdr:to>
      <xdr:col>112</xdr:col>
      <xdr:colOff>38100</xdr:colOff>
      <xdr:row>64</xdr:row>
      <xdr:rowOff>8357</xdr:rowOff>
    </xdr:to>
    <xdr:sp macro="" textlink="">
      <xdr:nvSpPr>
        <xdr:cNvPr id="607" name="楕円 606"/>
        <xdr:cNvSpPr/>
      </xdr:nvSpPr>
      <xdr:spPr>
        <a:xfrm>
          <a:off x="21272500" y="108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128625</xdr:rowOff>
    </xdr:from>
    <xdr:to>
      <xdr:col>116</xdr:col>
      <xdr:colOff>63500</xdr:colOff>
      <xdr:row>63</xdr:row>
      <xdr:rowOff>129007</xdr:rowOff>
    </xdr:to>
    <xdr:cxnSp macro="">
      <xdr:nvCxnSpPr>
        <xdr:cNvPr id="608" name="直線コネクタ 607"/>
        <xdr:cNvCxnSpPr/>
      </xdr:nvCxnSpPr>
      <xdr:spPr>
        <a:xfrm flipV="1">
          <a:off x="21323300" y="10929975"/>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29514</xdr:rowOff>
    </xdr:from>
    <xdr:to>
      <xdr:col>107</xdr:col>
      <xdr:colOff>101600</xdr:colOff>
      <xdr:row>63</xdr:row>
      <xdr:rowOff>131114</xdr:rowOff>
    </xdr:to>
    <xdr:sp macro="" textlink="">
      <xdr:nvSpPr>
        <xdr:cNvPr id="609" name="楕円 608"/>
        <xdr:cNvSpPr/>
      </xdr:nvSpPr>
      <xdr:spPr>
        <a:xfrm>
          <a:off x="20383500" y="108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80314</xdr:rowOff>
    </xdr:from>
    <xdr:to>
      <xdr:col>111</xdr:col>
      <xdr:colOff>177800</xdr:colOff>
      <xdr:row>63</xdr:row>
      <xdr:rowOff>129007</xdr:rowOff>
    </xdr:to>
    <xdr:cxnSp macro="">
      <xdr:nvCxnSpPr>
        <xdr:cNvPr id="610" name="直線コネクタ 609"/>
        <xdr:cNvCxnSpPr/>
      </xdr:nvCxnSpPr>
      <xdr:spPr>
        <a:xfrm>
          <a:off x="20434300" y="10881664"/>
          <a:ext cx="889000" cy="4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28829</xdr:rowOff>
    </xdr:from>
    <xdr:to>
      <xdr:col>102</xdr:col>
      <xdr:colOff>165100</xdr:colOff>
      <xdr:row>63</xdr:row>
      <xdr:rowOff>130429</xdr:rowOff>
    </xdr:to>
    <xdr:sp macro="" textlink="">
      <xdr:nvSpPr>
        <xdr:cNvPr id="611" name="楕円 610"/>
        <xdr:cNvSpPr/>
      </xdr:nvSpPr>
      <xdr:spPr>
        <a:xfrm>
          <a:off x="19494500" y="108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79629</xdr:rowOff>
    </xdr:from>
    <xdr:to>
      <xdr:col>107</xdr:col>
      <xdr:colOff>50800</xdr:colOff>
      <xdr:row>63</xdr:row>
      <xdr:rowOff>80314</xdr:rowOff>
    </xdr:to>
    <xdr:cxnSp macro="">
      <xdr:nvCxnSpPr>
        <xdr:cNvPr id="612" name="直線コネクタ 611"/>
        <xdr:cNvCxnSpPr/>
      </xdr:nvCxnSpPr>
      <xdr:spPr>
        <a:xfrm>
          <a:off x="19545300" y="1088097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27915</xdr:rowOff>
    </xdr:from>
    <xdr:to>
      <xdr:col>98</xdr:col>
      <xdr:colOff>38100</xdr:colOff>
      <xdr:row>63</xdr:row>
      <xdr:rowOff>129515</xdr:rowOff>
    </xdr:to>
    <xdr:sp macro="" textlink="">
      <xdr:nvSpPr>
        <xdr:cNvPr id="613" name="楕円 612"/>
        <xdr:cNvSpPr/>
      </xdr:nvSpPr>
      <xdr:spPr>
        <a:xfrm>
          <a:off x="18605500" y="108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78715</xdr:rowOff>
    </xdr:from>
    <xdr:to>
      <xdr:col>102</xdr:col>
      <xdr:colOff>114300</xdr:colOff>
      <xdr:row>63</xdr:row>
      <xdr:rowOff>79629</xdr:rowOff>
    </xdr:to>
    <xdr:cxnSp macro="">
      <xdr:nvCxnSpPr>
        <xdr:cNvPr id="614" name="直線コネクタ 613"/>
        <xdr:cNvCxnSpPr/>
      </xdr:nvCxnSpPr>
      <xdr:spPr>
        <a:xfrm>
          <a:off x="18656300" y="1088006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15" name="n_1aveValue【学校施設】&#10;一人当たり面積"/>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6"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7"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18"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170934</xdr:rowOff>
    </xdr:from>
    <xdr:ext cx="469744" cy="259045"/>
    <xdr:sp macro="" textlink="">
      <xdr:nvSpPr>
        <xdr:cNvPr id="619" name="n_1mainValue【学校施設】&#10;一人当たり面積"/>
        <xdr:cNvSpPr txBox="1"/>
      </xdr:nvSpPr>
      <xdr:spPr>
        <a:xfrm>
          <a:off x="21075727" y="109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122241</xdr:rowOff>
    </xdr:from>
    <xdr:ext cx="469744" cy="259045"/>
    <xdr:sp macro="" textlink="">
      <xdr:nvSpPr>
        <xdr:cNvPr id="620" name="n_2mainValue【学校施設】&#10;一人当たり面積"/>
        <xdr:cNvSpPr txBox="1"/>
      </xdr:nvSpPr>
      <xdr:spPr>
        <a:xfrm>
          <a:off x="20199427" y="1092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121556</xdr:rowOff>
    </xdr:from>
    <xdr:ext cx="469744" cy="259045"/>
    <xdr:sp macro="" textlink="">
      <xdr:nvSpPr>
        <xdr:cNvPr id="621" name="n_3mainValue【学校施設】&#10;一人当たり面積"/>
        <xdr:cNvSpPr txBox="1"/>
      </xdr:nvSpPr>
      <xdr:spPr>
        <a:xfrm>
          <a:off x="19310427" y="1092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120642</xdr:rowOff>
    </xdr:from>
    <xdr:ext cx="469744" cy="259045"/>
    <xdr:sp macro="" textlink="">
      <xdr:nvSpPr>
        <xdr:cNvPr id="622" name="n_4mainValue【学校施設】&#10;一人当たり面積"/>
        <xdr:cNvSpPr txBox="1"/>
      </xdr:nvSpPr>
      <xdr:spPr>
        <a:xfrm>
          <a:off x="18421427" y="1092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4" name="直線コネクタ 663"/>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7"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68" name="直線コネクタ 667"/>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669" name="【公民館】&#10;有形固定資産減価償却率平均値テキスト"/>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0" name="フローチャート: 判断 669"/>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1" name="フローチャート: 判断 670"/>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2" name="フローチャート: 判断 671"/>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3" name="フローチャート: 判断 672"/>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4" name="フローチャート: 判断 673"/>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67855</xdr:rowOff>
    </xdr:from>
    <xdr:to>
      <xdr:col>85</xdr:col>
      <xdr:colOff>177800</xdr:colOff>
      <xdr:row>105</xdr:row>
      <xdr:rowOff>169455</xdr:rowOff>
    </xdr:to>
    <xdr:sp macro="" textlink="">
      <xdr:nvSpPr>
        <xdr:cNvPr id="680" name="楕円 679"/>
        <xdr:cNvSpPr/>
      </xdr:nvSpPr>
      <xdr:spPr>
        <a:xfrm>
          <a:off x="16268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90732</xdr:rowOff>
    </xdr:from>
    <xdr:ext cx="405111" cy="259045"/>
    <xdr:sp macro="" textlink="">
      <xdr:nvSpPr>
        <xdr:cNvPr id="681" name="【公民館】&#10;有形固定資産減価償却率該当値テキスト"/>
        <xdr:cNvSpPr txBox="1"/>
      </xdr:nvSpPr>
      <xdr:spPr>
        <a:xfrm>
          <a:off x="16357600" y="1792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30299</xdr:rowOff>
    </xdr:from>
    <xdr:to>
      <xdr:col>81</xdr:col>
      <xdr:colOff>101600</xdr:colOff>
      <xdr:row>105</xdr:row>
      <xdr:rowOff>131899</xdr:rowOff>
    </xdr:to>
    <xdr:sp macro="" textlink="">
      <xdr:nvSpPr>
        <xdr:cNvPr id="682" name="楕円 681"/>
        <xdr:cNvSpPr/>
      </xdr:nvSpPr>
      <xdr:spPr>
        <a:xfrm>
          <a:off x="15430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81099</xdr:rowOff>
    </xdr:from>
    <xdr:to>
      <xdr:col>85</xdr:col>
      <xdr:colOff>127000</xdr:colOff>
      <xdr:row>105</xdr:row>
      <xdr:rowOff>118655</xdr:rowOff>
    </xdr:to>
    <xdr:cxnSp macro="">
      <xdr:nvCxnSpPr>
        <xdr:cNvPr id="683" name="直線コネクタ 682"/>
        <xdr:cNvCxnSpPr/>
      </xdr:nvCxnSpPr>
      <xdr:spPr>
        <a:xfrm>
          <a:off x="15481300" y="1808334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84" name="楕円 683"/>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81099</xdr:rowOff>
    </xdr:to>
    <xdr:cxnSp macro="">
      <xdr:nvCxnSpPr>
        <xdr:cNvPr id="685" name="直線コネクタ 684"/>
        <xdr:cNvCxnSpPr/>
      </xdr:nvCxnSpPr>
      <xdr:spPr>
        <a:xfrm>
          <a:off x="14592300" y="180670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144599</xdr:rowOff>
    </xdr:from>
    <xdr:to>
      <xdr:col>72</xdr:col>
      <xdr:colOff>38100</xdr:colOff>
      <xdr:row>105</xdr:row>
      <xdr:rowOff>74749</xdr:rowOff>
    </xdr:to>
    <xdr:sp macro="" textlink="">
      <xdr:nvSpPr>
        <xdr:cNvPr id="686" name="楕円 685"/>
        <xdr:cNvSpPr/>
      </xdr:nvSpPr>
      <xdr:spPr>
        <a:xfrm>
          <a:off x="13652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23949</xdr:rowOff>
    </xdr:from>
    <xdr:to>
      <xdr:col>76</xdr:col>
      <xdr:colOff>114300</xdr:colOff>
      <xdr:row>105</xdr:row>
      <xdr:rowOff>64770</xdr:rowOff>
    </xdr:to>
    <xdr:cxnSp macro="">
      <xdr:nvCxnSpPr>
        <xdr:cNvPr id="687" name="直線コネクタ 686"/>
        <xdr:cNvCxnSpPr/>
      </xdr:nvCxnSpPr>
      <xdr:spPr>
        <a:xfrm>
          <a:off x="13703300" y="180261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108676</xdr:rowOff>
    </xdr:from>
    <xdr:to>
      <xdr:col>67</xdr:col>
      <xdr:colOff>101600</xdr:colOff>
      <xdr:row>105</xdr:row>
      <xdr:rowOff>38826</xdr:rowOff>
    </xdr:to>
    <xdr:sp macro="" textlink="">
      <xdr:nvSpPr>
        <xdr:cNvPr id="688" name="楕円 687"/>
        <xdr:cNvSpPr/>
      </xdr:nvSpPr>
      <xdr:spPr>
        <a:xfrm>
          <a:off x="12763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159476</xdr:rowOff>
    </xdr:from>
    <xdr:to>
      <xdr:col>71</xdr:col>
      <xdr:colOff>177800</xdr:colOff>
      <xdr:row>105</xdr:row>
      <xdr:rowOff>23949</xdr:rowOff>
    </xdr:to>
    <xdr:cxnSp macro="">
      <xdr:nvCxnSpPr>
        <xdr:cNvPr id="689" name="直線コネクタ 688"/>
        <xdr:cNvCxnSpPr/>
      </xdr:nvCxnSpPr>
      <xdr:spPr>
        <a:xfrm>
          <a:off x="12814300" y="179902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690" name="n_1aveValue【公民館】&#10;有形固定資産減価償却率"/>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691" name="n_2aveValue【公民館】&#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692" name="n_3aveValue【公民館】&#10;有形固定資産減価償却率"/>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693" name="n_4aveValue【公民館】&#10;有形固定資産減価償却率"/>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148426</xdr:rowOff>
    </xdr:from>
    <xdr:ext cx="405111" cy="259045"/>
    <xdr:sp macro="" textlink="">
      <xdr:nvSpPr>
        <xdr:cNvPr id="694" name="n_1mainValue【公民館】&#10;有形固定資産減価償却率"/>
        <xdr:cNvSpPr txBox="1"/>
      </xdr:nvSpPr>
      <xdr:spPr>
        <a:xfrm>
          <a:off x="152660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695" name="n_2mainValue【公民館】&#10;有形固定資産減価償却率"/>
        <xdr:cNvSpPr txBox="1"/>
      </xdr:nvSpPr>
      <xdr:spPr>
        <a:xfrm>
          <a:off x="14389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91276</xdr:rowOff>
    </xdr:from>
    <xdr:ext cx="405111" cy="259045"/>
    <xdr:sp macro="" textlink="">
      <xdr:nvSpPr>
        <xdr:cNvPr id="696" name="n_3mainValue【公民館】&#10;有形固定資産減価償却率"/>
        <xdr:cNvSpPr txBox="1"/>
      </xdr:nvSpPr>
      <xdr:spPr>
        <a:xfrm>
          <a:off x="135007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697" name="n_4mainValue【公民館】&#10;有形固定資産減価償却率"/>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1" name="直線コネクタ 720"/>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2"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3" name="直線コネクタ 722"/>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4"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5" name="直線コネクタ 724"/>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726" name="【公民館】&#10;一人当たり面積平均値テキスト"/>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7" name="フローチャート: 判断 726"/>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28" name="フローチャート: 判断 727"/>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29" name="フローチャート: 判断 728"/>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30" name="フローチャート: 判断 729"/>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31" name="フローチャート: 判断 730"/>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131318</xdr:rowOff>
    </xdr:from>
    <xdr:to>
      <xdr:col>116</xdr:col>
      <xdr:colOff>114300</xdr:colOff>
      <xdr:row>108</xdr:row>
      <xdr:rowOff>61468</xdr:rowOff>
    </xdr:to>
    <xdr:sp macro="" textlink="">
      <xdr:nvSpPr>
        <xdr:cNvPr id="737" name="楕円 736"/>
        <xdr:cNvSpPr/>
      </xdr:nvSpPr>
      <xdr:spPr>
        <a:xfrm>
          <a:off x="221107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46245</xdr:rowOff>
    </xdr:from>
    <xdr:ext cx="469744" cy="259045"/>
    <xdr:sp macro="" textlink="">
      <xdr:nvSpPr>
        <xdr:cNvPr id="738" name="【公民館】&#10;一人当たり面積該当値テキスト"/>
        <xdr:cNvSpPr txBox="1"/>
      </xdr:nvSpPr>
      <xdr:spPr>
        <a:xfrm>
          <a:off x="22199600" y="1839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131318</xdr:rowOff>
    </xdr:from>
    <xdr:to>
      <xdr:col>112</xdr:col>
      <xdr:colOff>38100</xdr:colOff>
      <xdr:row>108</xdr:row>
      <xdr:rowOff>61468</xdr:rowOff>
    </xdr:to>
    <xdr:sp macro="" textlink="">
      <xdr:nvSpPr>
        <xdr:cNvPr id="739" name="楕円 738"/>
        <xdr:cNvSpPr/>
      </xdr:nvSpPr>
      <xdr:spPr>
        <a:xfrm>
          <a:off x="212725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xdr:rowOff>
    </xdr:from>
    <xdr:to>
      <xdr:col>116</xdr:col>
      <xdr:colOff>63500</xdr:colOff>
      <xdr:row>108</xdr:row>
      <xdr:rowOff>10668</xdr:rowOff>
    </xdr:to>
    <xdr:cxnSp macro="">
      <xdr:nvCxnSpPr>
        <xdr:cNvPr id="740" name="直線コネクタ 739"/>
        <xdr:cNvCxnSpPr/>
      </xdr:nvCxnSpPr>
      <xdr:spPr>
        <a:xfrm>
          <a:off x="21323300" y="185272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131318</xdr:rowOff>
    </xdr:from>
    <xdr:to>
      <xdr:col>107</xdr:col>
      <xdr:colOff>101600</xdr:colOff>
      <xdr:row>108</xdr:row>
      <xdr:rowOff>61468</xdr:rowOff>
    </xdr:to>
    <xdr:sp macro="" textlink="">
      <xdr:nvSpPr>
        <xdr:cNvPr id="741" name="楕円 740"/>
        <xdr:cNvSpPr/>
      </xdr:nvSpPr>
      <xdr:spPr>
        <a:xfrm>
          <a:off x="203835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10668</xdr:rowOff>
    </xdr:from>
    <xdr:to>
      <xdr:col>111</xdr:col>
      <xdr:colOff>177800</xdr:colOff>
      <xdr:row>108</xdr:row>
      <xdr:rowOff>10668</xdr:rowOff>
    </xdr:to>
    <xdr:cxnSp macro="">
      <xdr:nvCxnSpPr>
        <xdr:cNvPr id="742" name="直線コネクタ 741"/>
        <xdr:cNvCxnSpPr/>
      </xdr:nvCxnSpPr>
      <xdr:spPr>
        <a:xfrm>
          <a:off x="20434300" y="18527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130556</xdr:rowOff>
    </xdr:from>
    <xdr:to>
      <xdr:col>102</xdr:col>
      <xdr:colOff>165100</xdr:colOff>
      <xdr:row>108</xdr:row>
      <xdr:rowOff>60706</xdr:rowOff>
    </xdr:to>
    <xdr:sp macro="" textlink="">
      <xdr:nvSpPr>
        <xdr:cNvPr id="743" name="楕円 742"/>
        <xdr:cNvSpPr/>
      </xdr:nvSpPr>
      <xdr:spPr>
        <a:xfrm>
          <a:off x="19494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9906</xdr:rowOff>
    </xdr:from>
    <xdr:to>
      <xdr:col>107</xdr:col>
      <xdr:colOff>50800</xdr:colOff>
      <xdr:row>108</xdr:row>
      <xdr:rowOff>10668</xdr:rowOff>
    </xdr:to>
    <xdr:cxnSp macro="">
      <xdr:nvCxnSpPr>
        <xdr:cNvPr id="744" name="直線コネクタ 743"/>
        <xdr:cNvCxnSpPr/>
      </xdr:nvCxnSpPr>
      <xdr:spPr>
        <a:xfrm>
          <a:off x="19545300" y="185265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129794</xdr:rowOff>
    </xdr:from>
    <xdr:to>
      <xdr:col>98</xdr:col>
      <xdr:colOff>38100</xdr:colOff>
      <xdr:row>108</xdr:row>
      <xdr:rowOff>59944</xdr:rowOff>
    </xdr:to>
    <xdr:sp macro="" textlink="">
      <xdr:nvSpPr>
        <xdr:cNvPr id="745" name="楕円 744"/>
        <xdr:cNvSpPr/>
      </xdr:nvSpPr>
      <xdr:spPr>
        <a:xfrm>
          <a:off x="18605500" y="184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9144</xdr:rowOff>
    </xdr:from>
    <xdr:to>
      <xdr:col>102</xdr:col>
      <xdr:colOff>114300</xdr:colOff>
      <xdr:row>108</xdr:row>
      <xdr:rowOff>9906</xdr:rowOff>
    </xdr:to>
    <xdr:cxnSp macro="">
      <xdr:nvCxnSpPr>
        <xdr:cNvPr id="746" name="直線コネクタ 745"/>
        <xdr:cNvCxnSpPr/>
      </xdr:nvCxnSpPr>
      <xdr:spPr>
        <a:xfrm>
          <a:off x="18656300" y="185257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747" name="n_1aveValue【公民館】&#10;一人当たり面積"/>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748" name="n_2aveValue【公民館】&#10;一人当たり面積"/>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749" name="n_3aveValue【公民館】&#10;一人当たり面積"/>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750" name="n_4aveValue【公民館】&#10;一人当たり面積"/>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52595</xdr:rowOff>
    </xdr:from>
    <xdr:ext cx="469744" cy="259045"/>
    <xdr:sp macro="" textlink="">
      <xdr:nvSpPr>
        <xdr:cNvPr id="751" name="n_1mainValue【公民館】&#10;一人当たり面積"/>
        <xdr:cNvSpPr txBox="1"/>
      </xdr:nvSpPr>
      <xdr:spPr>
        <a:xfrm>
          <a:off x="21075727"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52595</xdr:rowOff>
    </xdr:from>
    <xdr:ext cx="469744" cy="259045"/>
    <xdr:sp macro="" textlink="">
      <xdr:nvSpPr>
        <xdr:cNvPr id="752" name="n_2mainValue【公民館】&#10;一人当たり面積"/>
        <xdr:cNvSpPr txBox="1"/>
      </xdr:nvSpPr>
      <xdr:spPr>
        <a:xfrm>
          <a:off x="20199427"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51833</xdr:rowOff>
    </xdr:from>
    <xdr:ext cx="469744" cy="259045"/>
    <xdr:sp macro="" textlink="">
      <xdr:nvSpPr>
        <xdr:cNvPr id="753" name="n_3mainValue【公民館】&#10;一人当たり面積"/>
        <xdr:cNvSpPr txBox="1"/>
      </xdr:nvSpPr>
      <xdr:spPr>
        <a:xfrm>
          <a:off x="193104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51071</xdr:rowOff>
    </xdr:from>
    <xdr:ext cx="469744" cy="259045"/>
    <xdr:sp macro="" textlink="">
      <xdr:nvSpPr>
        <xdr:cNvPr id="754" name="n_4mainValue【公民館】&#10;一人当たり面積"/>
        <xdr:cNvSpPr txBox="1"/>
      </xdr:nvSpPr>
      <xdr:spPr>
        <a:xfrm>
          <a:off x="18421427" y="185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u="none" strike="noStrike" baseline="0" smtClean="0">
              <a:solidFill>
                <a:schemeClr val="dk1"/>
              </a:solidFill>
              <a:latin typeface="+mn-lt"/>
              <a:ea typeface="+mn-ea"/>
              <a:cs typeface="+mn-cs"/>
            </a:rPr>
            <a:t>類似団体と比較すると学校施設と保育所の有形固定資産減価償却費率が高くなっている。</a:t>
          </a:r>
          <a:endParaRPr lang="en-US" altLang="ja-JP" sz="1400" b="0" i="0" u="none" strike="noStrike" baseline="0" smtClean="0">
            <a:solidFill>
              <a:schemeClr val="dk1"/>
            </a:solidFill>
            <a:latin typeface="+mn-lt"/>
            <a:ea typeface="+mn-ea"/>
            <a:cs typeface="+mn-cs"/>
          </a:endParaRPr>
        </a:p>
        <a:p>
          <a:pPr rtl="0"/>
          <a:r>
            <a:rPr lang="ja-JP" altLang="en-US" sz="1400" b="0" i="0" u="none" strike="noStrike" baseline="0" smtClean="0">
              <a:solidFill>
                <a:schemeClr val="dk1"/>
              </a:solidFill>
              <a:latin typeface="+mn-lt"/>
              <a:ea typeface="+mn-ea"/>
              <a:cs typeface="+mn-cs"/>
            </a:rPr>
            <a:t>いずれの施設においても公共施設等総合管理計画及び個別施設計画に基づき施設管理に取り組んでいく。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8,041
7,918
43.26
5,046,788
4,402,098
615,826
3,110,399
1,652,874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158949</xdr:rowOff>
    </xdr:from>
    <xdr:ext cx="405111" cy="259045"/>
    <xdr:sp macro="" textlink="">
      <xdr:nvSpPr>
        <xdr:cNvPr id="63" name="【図書館】&#10;有形固定資産減価償却率平均値テキスト"/>
        <xdr:cNvSpPr txBox="1"/>
      </xdr:nvSpPr>
      <xdr:spPr>
        <a:xfrm>
          <a:off x="4673600" y="6674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67854</xdr:rowOff>
    </xdr:from>
    <xdr:to>
      <xdr:col>24</xdr:col>
      <xdr:colOff>114300</xdr:colOff>
      <xdr:row>37</xdr:row>
      <xdr:rowOff>169455</xdr:rowOff>
    </xdr:to>
    <xdr:sp macro="" textlink="">
      <xdr:nvSpPr>
        <xdr:cNvPr id="74" name="楕円 73"/>
        <xdr:cNvSpPr/>
      </xdr:nvSpPr>
      <xdr:spPr>
        <a:xfrm>
          <a:off x="45847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90731</xdr:rowOff>
    </xdr:from>
    <xdr:ext cx="405111" cy="259045"/>
    <xdr:sp macro="" textlink="">
      <xdr:nvSpPr>
        <xdr:cNvPr id="75" name="【図書館】&#10;有形固定資産減価償却率該当値テキスト"/>
        <xdr:cNvSpPr txBox="1"/>
      </xdr:nvSpPr>
      <xdr:spPr>
        <a:xfrm>
          <a:off x="4673600" y="626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xdr:rowOff>
    </xdr:from>
    <xdr:to>
      <xdr:col>20</xdr:col>
      <xdr:colOff>38100</xdr:colOff>
      <xdr:row>37</xdr:row>
      <xdr:rowOff>112304</xdr:rowOff>
    </xdr:to>
    <xdr:sp macro="" textlink="">
      <xdr:nvSpPr>
        <xdr:cNvPr id="76" name="楕円 75"/>
        <xdr:cNvSpPr/>
      </xdr:nvSpPr>
      <xdr:spPr>
        <a:xfrm>
          <a:off x="3746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61504</xdr:rowOff>
    </xdr:from>
    <xdr:to>
      <xdr:col>24</xdr:col>
      <xdr:colOff>63500</xdr:colOff>
      <xdr:row>37</xdr:row>
      <xdr:rowOff>118654</xdr:rowOff>
    </xdr:to>
    <xdr:cxnSp macro="">
      <xdr:nvCxnSpPr>
        <xdr:cNvPr id="77" name="直線コネクタ 76"/>
        <xdr:cNvCxnSpPr/>
      </xdr:nvCxnSpPr>
      <xdr:spPr>
        <a:xfrm>
          <a:off x="3797300" y="640515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152763</xdr:rowOff>
    </xdr:from>
    <xdr:to>
      <xdr:col>15</xdr:col>
      <xdr:colOff>101600</xdr:colOff>
      <xdr:row>37</xdr:row>
      <xdr:rowOff>82913</xdr:rowOff>
    </xdr:to>
    <xdr:sp macro="" textlink="">
      <xdr:nvSpPr>
        <xdr:cNvPr id="78" name="楕円 77"/>
        <xdr:cNvSpPr/>
      </xdr:nvSpPr>
      <xdr:spPr>
        <a:xfrm>
          <a:off x="2857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32113</xdr:rowOff>
    </xdr:from>
    <xdr:to>
      <xdr:col>19</xdr:col>
      <xdr:colOff>177800</xdr:colOff>
      <xdr:row>37</xdr:row>
      <xdr:rowOff>61504</xdr:rowOff>
    </xdr:to>
    <xdr:cxnSp macro="">
      <xdr:nvCxnSpPr>
        <xdr:cNvPr id="79" name="直線コネクタ 78"/>
        <xdr:cNvCxnSpPr/>
      </xdr:nvCxnSpPr>
      <xdr:spPr>
        <a:xfrm>
          <a:off x="2908300" y="63757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138067</xdr:rowOff>
    </xdr:from>
    <xdr:to>
      <xdr:col>10</xdr:col>
      <xdr:colOff>165100</xdr:colOff>
      <xdr:row>37</xdr:row>
      <xdr:rowOff>68217</xdr:rowOff>
    </xdr:to>
    <xdr:sp macro="" textlink="">
      <xdr:nvSpPr>
        <xdr:cNvPr id="80" name="楕円 79"/>
        <xdr:cNvSpPr/>
      </xdr:nvSpPr>
      <xdr:spPr>
        <a:xfrm>
          <a:off x="1968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17417</xdr:rowOff>
    </xdr:from>
    <xdr:to>
      <xdr:col>15</xdr:col>
      <xdr:colOff>50800</xdr:colOff>
      <xdr:row>37</xdr:row>
      <xdr:rowOff>32113</xdr:rowOff>
    </xdr:to>
    <xdr:cxnSp macro="">
      <xdr:nvCxnSpPr>
        <xdr:cNvPr id="81" name="直線コネクタ 80"/>
        <xdr:cNvCxnSpPr/>
      </xdr:nvCxnSpPr>
      <xdr:spPr>
        <a:xfrm>
          <a:off x="2019300" y="636106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84183</xdr:rowOff>
    </xdr:from>
    <xdr:to>
      <xdr:col>6</xdr:col>
      <xdr:colOff>38100</xdr:colOff>
      <xdr:row>37</xdr:row>
      <xdr:rowOff>14333</xdr:rowOff>
    </xdr:to>
    <xdr:sp macro="" textlink="">
      <xdr:nvSpPr>
        <xdr:cNvPr id="82" name="楕円 81"/>
        <xdr:cNvSpPr/>
      </xdr:nvSpPr>
      <xdr:spPr>
        <a:xfrm>
          <a:off x="1079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134983</xdr:rowOff>
    </xdr:from>
    <xdr:to>
      <xdr:col>10</xdr:col>
      <xdr:colOff>114300</xdr:colOff>
      <xdr:row>37</xdr:row>
      <xdr:rowOff>17417</xdr:rowOff>
    </xdr:to>
    <xdr:cxnSp macro="">
      <xdr:nvCxnSpPr>
        <xdr:cNvPr id="83" name="直線コネクタ 82"/>
        <xdr:cNvCxnSpPr/>
      </xdr:nvCxnSpPr>
      <xdr:spPr>
        <a:xfrm>
          <a:off x="1130300" y="630718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18523</xdr:rowOff>
    </xdr:from>
    <xdr:ext cx="405111" cy="259045"/>
    <xdr:sp macro="" textlink="">
      <xdr:nvSpPr>
        <xdr:cNvPr id="84" name="n_1aveValue【図書館】&#10;有形固定資産減価償却率"/>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5" name="n_2aveValue【図書館】&#10;有形固定資産減価償却率"/>
        <xdr:cNvSpPr txBox="1"/>
      </xdr:nvSpPr>
      <xdr:spPr>
        <a:xfrm>
          <a:off x="2705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6" name="n_3aveValue【図書館】&#10;有形固定資産減価償却率"/>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7" name="n_4aveValue【図書館】&#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128831</xdr:rowOff>
    </xdr:from>
    <xdr:ext cx="405111" cy="259045"/>
    <xdr:sp macro="" textlink="">
      <xdr:nvSpPr>
        <xdr:cNvPr id="88" name="n_1main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9" name="n_2main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90" name="n_3main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30860</xdr:rowOff>
    </xdr:from>
    <xdr:ext cx="405111" cy="259045"/>
    <xdr:sp macro="" textlink="">
      <xdr:nvSpPr>
        <xdr:cNvPr id="91" name="n_4mainValue【図書館】&#10;有形固定資産減価償却率"/>
        <xdr:cNvSpPr txBox="1"/>
      </xdr:nvSpPr>
      <xdr:spPr>
        <a:xfrm>
          <a:off x="927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66548</xdr:rowOff>
    </xdr:from>
    <xdr:to>
      <xdr:col>55</xdr:col>
      <xdr:colOff>50800</xdr:colOff>
      <xdr:row>38</xdr:row>
      <xdr:rowOff>168148</xdr:rowOff>
    </xdr:to>
    <xdr:sp macro="" textlink="">
      <xdr:nvSpPr>
        <xdr:cNvPr id="129" name="楕円 128"/>
        <xdr:cNvSpPr/>
      </xdr:nvSpPr>
      <xdr:spPr>
        <a:xfrm>
          <a:off x="10426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44975</xdr:rowOff>
    </xdr:from>
    <xdr:ext cx="469744" cy="259045"/>
    <xdr:sp macro="" textlink="">
      <xdr:nvSpPr>
        <xdr:cNvPr id="130" name="【図書館】&#10;一人当たり面積該当値テキスト"/>
        <xdr:cNvSpPr txBox="1"/>
      </xdr:nvSpPr>
      <xdr:spPr>
        <a:xfrm>
          <a:off x="10515600"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131" name="楕円 130"/>
        <xdr:cNvSpPr/>
      </xdr:nvSpPr>
      <xdr:spPr>
        <a:xfrm>
          <a:off x="958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117348</xdr:rowOff>
    </xdr:from>
    <xdr:to>
      <xdr:col>55</xdr:col>
      <xdr:colOff>0</xdr:colOff>
      <xdr:row>38</xdr:row>
      <xdr:rowOff>121920</xdr:rowOff>
    </xdr:to>
    <xdr:cxnSp macro="">
      <xdr:nvCxnSpPr>
        <xdr:cNvPr id="132" name="直線コネクタ 131"/>
        <xdr:cNvCxnSpPr/>
      </xdr:nvCxnSpPr>
      <xdr:spPr>
        <a:xfrm flipV="1">
          <a:off x="9639300" y="6632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33" name="楕円 132"/>
        <xdr:cNvSpPr/>
      </xdr:nvSpPr>
      <xdr:spPr>
        <a:xfrm>
          <a:off x="8699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117348</xdr:rowOff>
    </xdr:from>
    <xdr:to>
      <xdr:col>50</xdr:col>
      <xdr:colOff>114300</xdr:colOff>
      <xdr:row>38</xdr:row>
      <xdr:rowOff>121920</xdr:rowOff>
    </xdr:to>
    <xdr:cxnSp macro="">
      <xdr:nvCxnSpPr>
        <xdr:cNvPr id="134" name="直線コネクタ 133"/>
        <xdr:cNvCxnSpPr/>
      </xdr:nvCxnSpPr>
      <xdr:spPr>
        <a:xfrm>
          <a:off x="8750300" y="6632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66548</xdr:rowOff>
    </xdr:from>
    <xdr:to>
      <xdr:col>41</xdr:col>
      <xdr:colOff>101600</xdr:colOff>
      <xdr:row>38</xdr:row>
      <xdr:rowOff>168148</xdr:rowOff>
    </xdr:to>
    <xdr:sp macro="" textlink="">
      <xdr:nvSpPr>
        <xdr:cNvPr id="135" name="楕円 134"/>
        <xdr:cNvSpPr/>
      </xdr:nvSpPr>
      <xdr:spPr>
        <a:xfrm>
          <a:off x="7810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117348</xdr:rowOff>
    </xdr:from>
    <xdr:to>
      <xdr:col>45</xdr:col>
      <xdr:colOff>177800</xdr:colOff>
      <xdr:row>38</xdr:row>
      <xdr:rowOff>117348</xdr:rowOff>
    </xdr:to>
    <xdr:cxnSp macro="">
      <xdr:nvCxnSpPr>
        <xdr:cNvPr id="136" name="直線コネクタ 135"/>
        <xdr:cNvCxnSpPr/>
      </xdr:nvCxnSpPr>
      <xdr:spPr>
        <a:xfrm>
          <a:off x="7861300" y="663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61976</xdr:rowOff>
    </xdr:from>
    <xdr:to>
      <xdr:col>36</xdr:col>
      <xdr:colOff>165100</xdr:colOff>
      <xdr:row>38</xdr:row>
      <xdr:rowOff>163576</xdr:rowOff>
    </xdr:to>
    <xdr:sp macro="" textlink="">
      <xdr:nvSpPr>
        <xdr:cNvPr id="137" name="楕円 136"/>
        <xdr:cNvSpPr/>
      </xdr:nvSpPr>
      <xdr:spPr>
        <a:xfrm>
          <a:off x="6921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112776</xdr:rowOff>
    </xdr:from>
    <xdr:to>
      <xdr:col>41</xdr:col>
      <xdr:colOff>50800</xdr:colOff>
      <xdr:row>38</xdr:row>
      <xdr:rowOff>117348</xdr:rowOff>
    </xdr:to>
    <xdr:cxnSp macro="">
      <xdr:nvCxnSpPr>
        <xdr:cNvPr id="138" name="直線コネクタ 137"/>
        <xdr:cNvCxnSpPr/>
      </xdr:nvCxnSpPr>
      <xdr:spPr>
        <a:xfrm>
          <a:off x="6972300" y="6627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163847</xdr:rowOff>
    </xdr:from>
    <xdr:ext cx="469744" cy="259045"/>
    <xdr:sp macro="" textlink="">
      <xdr:nvSpPr>
        <xdr:cNvPr id="143" name="n_1mainValue【図書館】&#10;一人当たり面積"/>
        <xdr:cNvSpPr txBox="1"/>
      </xdr:nvSpPr>
      <xdr:spPr>
        <a:xfrm>
          <a:off x="9391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4" name="n_2main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159275</xdr:rowOff>
    </xdr:from>
    <xdr:ext cx="469744" cy="259045"/>
    <xdr:sp macro="" textlink="">
      <xdr:nvSpPr>
        <xdr:cNvPr id="145" name="n_3mainValue【図書館】&#10;一人当たり面積"/>
        <xdr:cNvSpPr txBox="1"/>
      </xdr:nvSpPr>
      <xdr:spPr>
        <a:xfrm>
          <a:off x="7626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154703</xdr:rowOff>
    </xdr:from>
    <xdr:ext cx="469744" cy="259045"/>
    <xdr:sp macro="" textlink="">
      <xdr:nvSpPr>
        <xdr:cNvPr id="146" name="n_4mainValue【図書館】&#10;一人当たり面積"/>
        <xdr:cNvSpPr txBox="1"/>
      </xdr:nvSpPr>
      <xdr:spPr>
        <a:xfrm>
          <a:off x="6737427" y="666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60234</xdr:rowOff>
    </xdr:from>
    <xdr:to>
      <xdr:col>24</xdr:col>
      <xdr:colOff>114300</xdr:colOff>
      <xdr:row>62</xdr:row>
      <xdr:rowOff>161834</xdr:rowOff>
    </xdr:to>
    <xdr:sp macro="" textlink="">
      <xdr:nvSpPr>
        <xdr:cNvPr id="188" name="楕円 187"/>
        <xdr:cNvSpPr/>
      </xdr:nvSpPr>
      <xdr:spPr>
        <a:xfrm>
          <a:off x="45847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38661</xdr:rowOff>
    </xdr:from>
    <xdr:ext cx="405111" cy="259045"/>
    <xdr:sp macro="" textlink="">
      <xdr:nvSpPr>
        <xdr:cNvPr id="189" name="【体育館・プール】&#10;有形固定資産減価償却率該当値テキスト"/>
        <xdr:cNvSpPr txBox="1"/>
      </xdr:nvSpPr>
      <xdr:spPr>
        <a:xfrm>
          <a:off x="4673600"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45538</xdr:rowOff>
    </xdr:from>
    <xdr:to>
      <xdr:col>20</xdr:col>
      <xdr:colOff>38100</xdr:colOff>
      <xdr:row>62</xdr:row>
      <xdr:rowOff>147138</xdr:rowOff>
    </xdr:to>
    <xdr:sp macro="" textlink="">
      <xdr:nvSpPr>
        <xdr:cNvPr id="190" name="楕円 189"/>
        <xdr:cNvSpPr/>
      </xdr:nvSpPr>
      <xdr:spPr>
        <a:xfrm>
          <a:off x="3746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96338</xdr:rowOff>
    </xdr:from>
    <xdr:to>
      <xdr:col>24</xdr:col>
      <xdr:colOff>63500</xdr:colOff>
      <xdr:row>62</xdr:row>
      <xdr:rowOff>111034</xdr:rowOff>
    </xdr:to>
    <xdr:cxnSp macro="">
      <xdr:nvCxnSpPr>
        <xdr:cNvPr id="191" name="直線コネクタ 190"/>
        <xdr:cNvCxnSpPr/>
      </xdr:nvCxnSpPr>
      <xdr:spPr>
        <a:xfrm>
          <a:off x="3797300" y="1072623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22678</xdr:rowOff>
    </xdr:from>
    <xdr:to>
      <xdr:col>15</xdr:col>
      <xdr:colOff>101600</xdr:colOff>
      <xdr:row>62</xdr:row>
      <xdr:rowOff>124278</xdr:rowOff>
    </xdr:to>
    <xdr:sp macro="" textlink="">
      <xdr:nvSpPr>
        <xdr:cNvPr id="192" name="楕円 191"/>
        <xdr:cNvSpPr/>
      </xdr:nvSpPr>
      <xdr:spPr>
        <a:xfrm>
          <a:off x="2857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73478</xdr:rowOff>
    </xdr:from>
    <xdr:to>
      <xdr:col>19</xdr:col>
      <xdr:colOff>177800</xdr:colOff>
      <xdr:row>62</xdr:row>
      <xdr:rowOff>96338</xdr:rowOff>
    </xdr:to>
    <xdr:cxnSp macro="">
      <xdr:nvCxnSpPr>
        <xdr:cNvPr id="193" name="直線コネクタ 192"/>
        <xdr:cNvCxnSpPr/>
      </xdr:nvCxnSpPr>
      <xdr:spPr>
        <a:xfrm>
          <a:off x="2908300" y="107033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194" name="楕円 193"/>
        <xdr:cNvSpPr/>
      </xdr:nvSpPr>
      <xdr:spPr>
        <a:xfrm>
          <a:off x="196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57150</xdr:rowOff>
    </xdr:from>
    <xdr:to>
      <xdr:col>15</xdr:col>
      <xdr:colOff>50800</xdr:colOff>
      <xdr:row>62</xdr:row>
      <xdr:rowOff>73478</xdr:rowOff>
    </xdr:to>
    <xdr:cxnSp macro="">
      <xdr:nvCxnSpPr>
        <xdr:cNvPr id="195" name="直線コネクタ 194"/>
        <xdr:cNvCxnSpPr/>
      </xdr:nvCxnSpPr>
      <xdr:spPr>
        <a:xfrm>
          <a:off x="2019300" y="106870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148409</xdr:rowOff>
    </xdr:from>
    <xdr:to>
      <xdr:col>6</xdr:col>
      <xdr:colOff>38100</xdr:colOff>
      <xdr:row>62</xdr:row>
      <xdr:rowOff>78559</xdr:rowOff>
    </xdr:to>
    <xdr:sp macro="" textlink="">
      <xdr:nvSpPr>
        <xdr:cNvPr id="196" name="楕円 195"/>
        <xdr:cNvSpPr/>
      </xdr:nvSpPr>
      <xdr:spPr>
        <a:xfrm>
          <a:off x="1079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27759</xdr:rowOff>
    </xdr:from>
    <xdr:to>
      <xdr:col>10</xdr:col>
      <xdr:colOff>114300</xdr:colOff>
      <xdr:row>62</xdr:row>
      <xdr:rowOff>57150</xdr:rowOff>
    </xdr:to>
    <xdr:cxnSp macro="">
      <xdr:nvCxnSpPr>
        <xdr:cNvPr id="197" name="直線コネクタ 196"/>
        <xdr:cNvCxnSpPr/>
      </xdr:nvCxnSpPr>
      <xdr:spPr>
        <a:xfrm>
          <a:off x="1130300" y="1065765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138265</xdr:rowOff>
    </xdr:from>
    <xdr:ext cx="405111" cy="259045"/>
    <xdr:sp macro="" textlink="">
      <xdr:nvSpPr>
        <xdr:cNvPr id="202" name="n_1mainValue【体育館・プール】&#10;有形固定資産減価償却率"/>
        <xdr:cNvSpPr txBox="1"/>
      </xdr:nvSpPr>
      <xdr:spPr>
        <a:xfrm>
          <a:off x="35820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115405</xdr:rowOff>
    </xdr:from>
    <xdr:ext cx="405111" cy="259045"/>
    <xdr:sp macro="" textlink="">
      <xdr:nvSpPr>
        <xdr:cNvPr id="203" name="n_2mainValue【体育館・プール】&#10;有形固定資産減価償却率"/>
        <xdr:cNvSpPr txBox="1"/>
      </xdr:nvSpPr>
      <xdr:spPr>
        <a:xfrm>
          <a:off x="2705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204" name="n_3mainValue【体育館・プール】&#10;有形固定資産減価償却率"/>
        <xdr:cNvSpPr txBox="1"/>
      </xdr:nvSpPr>
      <xdr:spPr>
        <a:xfrm>
          <a:off x="1816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69686</xdr:rowOff>
    </xdr:from>
    <xdr:ext cx="405111" cy="259045"/>
    <xdr:sp macro="" textlink="">
      <xdr:nvSpPr>
        <xdr:cNvPr id="205" name="n_4mainValue【体育館・プール】&#10;有形固定資産減価償却率"/>
        <xdr:cNvSpPr txBox="1"/>
      </xdr:nvSpPr>
      <xdr:spPr>
        <a:xfrm>
          <a:off x="927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230" name="【体育館・プール】&#10;一人当たり面積平均値テキスト"/>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133794</xdr:rowOff>
    </xdr:from>
    <xdr:to>
      <xdr:col>55</xdr:col>
      <xdr:colOff>50800</xdr:colOff>
      <xdr:row>62</xdr:row>
      <xdr:rowOff>63944</xdr:rowOff>
    </xdr:to>
    <xdr:sp macro="" textlink="">
      <xdr:nvSpPr>
        <xdr:cNvPr id="241" name="楕円 240"/>
        <xdr:cNvSpPr/>
      </xdr:nvSpPr>
      <xdr:spPr>
        <a:xfrm>
          <a:off x="10426700" y="105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112221</xdr:rowOff>
    </xdr:from>
    <xdr:ext cx="469744" cy="259045"/>
    <xdr:sp macro="" textlink="">
      <xdr:nvSpPr>
        <xdr:cNvPr id="242" name="【体育館・プール】&#10;一人当たり面積該当値テキスト"/>
        <xdr:cNvSpPr txBox="1"/>
      </xdr:nvSpPr>
      <xdr:spPr>
        <a:xfrm>
          <a:off x="10515600" y="1057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133794</xdr:rowOff>
    </xdr:from>
    <xdr:to>
      <xdr:col>50</xdr:col>
      <xdr:colOff>165100</xdr:colOff>
      <xdr:row>62</xdr:row>
      <xdr:rowOff>63944</xdr:rowOff>
    </xdr:to>
    <xdr:sp macro="" textlink="">
      <xdr:nvSpPr>
        <xdr:cNvPr id="243" name="楕円 242"/>
        <xdr:cNvSpPr/>
      </xdr:nvSpPr>
      <xdr:spPr>
        <a:xfrm>
          <a:off x="9588500" y="105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13144</xdr:rowOff>
    </xdr:from>
    <xdr:to>
      <xdr:col>55</xdr:col>
      <xdr:colOff>0</xdr:colOff>
      <xdr:row>62</xdr:row>
      <xdr:rowOff>13144</xdr:rowOff>
    </xdr:to>
    <xdr:cxnSp macro="">
      <xdr:nvCxnSpPr>
        <xdr:cNvPr id="244" name="直線コネクタ 243"/>
        <xdr:cNvCxnSpPr/>
      </xdr:nvCxnSpPr>
      <xdr:spPr>
        <a:xfrm>
          <a:off x="9639300" y="10643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137223</xdr:rowOff>
    </xdr:from>
    <xdr:to>
      <xdr:col>46</xdr:col>
      <xdr:colOff>38100</xdr:colOff>
      <xdr:row>62</xdr:row>
      <xdr:rowOff>67373</xdr:rowOff>
    </xdr:to>
    <xdr:sp macro="" textlink="">
      <xdr:nvSpPr>
        <xdr:cNvPr id="245" name="楕円 244"/>
        <xdr:cNvSpPr/>
      </xdr:nvSpPr>
      <xdr:spPr>
        <a:xfrm>
          <a:off x="8699500" y="105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13144</xdr:rowOff>
    </xdr:from>
    <xdr:to>
      <xdr:col>50</xdr:col>
      <xdr:colOff>114300</xdr:colOff>
      <xdr:row>62</xdr:row>
      <xdr:rowOff>16573</xdr:rowOff>
    </xdr:to>
    <xdr:cxnSp macro="">
      <xdr:nvCxnSpPr>
        <xdr:cNvPr id="246" name="直線コネクタ 245"/>
        <xdr:cNvCxnSpPr/>
      </xdr:nvCxnSpPr>
      <xdr:spPr>
        <a:xfrm flipV="1">
          <a:off x="8750300" y="1064304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136652</xdr:rowOff>
    </xdr:from>
    <xdr:to>
      <xdr:col>41</xdr:col>
      <xdr:colOff>101600</xdr:colOff>
      <xdr:row>62</xdr:row>
      <xdr:rowOff>66802</xdr:rowOff>
    </xdr:to>
    <xdr:sp macro="" textlink="">
      <xdr:nvSpPr>
        <xdr:cNvPr id="247" name="楕円 246"/>
        <xdr:cNvSpPr/>
      </xdr:nvSpPr>
      <xdr:spPr>
        <a:xfrm>
          <a:off x="7810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16002</xdr:rowOff>
    </xdr:from>
    <xdr:to>
      <xdr:col>45</xdr:col>
      <xdr:colOff>177800</xdr:colOff>
      <xdr:row>62</xdr:row>
      <xdr:rowOff>16573</xdr:rowOff>
    </xdr:to>
    <xdr:cxnSp macro="">
      <xdr:nvCxnSpPr>
        <xdr:cNvPr id="248" name="直線コネクタ 247"/>
        <xdr:cNvCxnSpPr/>
      </xdr:nvCxnSpPr>
      <xdr:spPr>
        <a:xfrm>
          <a:off x="7861300" y="1064590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134938</xdr:rowOff>
    </xdr:from>
    <xdr:to>
      <xdr:col>36</xdr:col>
      <xdr:colOff>165100</xdr:colOff>
      <xdr:row>62</xdr:row>
      <xdr:rowOff>65088</xdr:rowOff>
    </xdr:to>
    <xdr:sp macro="" textlink="">
      <xdr:nvSpPr>
        <xdr:cNvPr id="249" name="楕円 248"/>
        <xdr:cNvSpPr/>
      </xdr:nvSpPr>
      <xdr:spPr>
        <a:xfrm>
          <a:off x="6921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14288</xdr:rowOff>
    </xdr:from>
    <xdr:to>
      <xdr:col>41</xdr:col>
      <xdr:colOff>50800</xdr:colOff>
      <xdr:row>62</xdr:row>
      <xdr:rowOff>16002</xdr:rowOff>
    </xdr:to>
    <xdr:cxnSp macro="">
      <xdr:nvCxnSpPr>
        <xdr:cNvPr id="250" name="直線コネクタ 249"/>
        <xdr:cNvCxnSpPr/>
      </xdr:nvCxnSpPr>
      <xdr:spPr>
        <a:xfrm>
          <a:off x="6972300" y="1064418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51"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252" name="n_2aveValue【体育館・プール】&#10;一人当たり面積"/>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253" name="n_3aveValue【体育館・プール】&#10;一人当たり面積"/>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254" name="n_4aveValue【体育館・プール】&#10;一人当たり面積"/>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55071</xdr:rowOff>
    </xdr:from>
    <xdr:ext cx="469744" cy="259045"/>
    <xdr:sp macro="" textlink="">
      <xdr:nvSpPr>
        <xdr:cNvPr id="255" name="n_1mainValue【体育館・プール】&#10;一人当たり面積"/>
        <xdr:cNvSpPr txBox="1"/>
      </xdr:nvSpPr>
      <xdr:spPr>
        <a:xfrm>
          <a:off x="9391727" y="1068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58500</xdr:rowOff>
    </xdr:from>
    <xdr:ext cx="469744" cy="259045"/>
    <xdr:sp macro="" textlink="">
      <xdr:nvSpPr>
        <xdr:cNvPr id="256" name="n_2mainValue【体育館・プール】&#10;一人当たり面積"/>
        <xdr:cNvSpPr txBox="1"/>
      </xdr:nvSpPr>
      <xdr:spPr>
        <a:xfrm>
          <a:off x="8515427" y="1068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57929</xdr:rowOff>
    </xdr:from>
    <xdr:ext cx="469744" cy="259045"/>
    <xdr:sp macro="" textlink="">
      <xdr:nvSpPr>
        <xdr:cNvPr id="257" name="n_3mainValue【体育館・プール】&#10;一人当たり面積"/>
        <xdr:cNvSpPr txBox="1"/>
      </xdr:nvSpPr>
      <xdr:spPr>
        <a:xfrm>
          <a:off x="76264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56215</xdr:rowOff>
    </xdr:from>
    <xdr:ext cx="469744" cy="259045"/>
    <xdr:sp macro="" textlink="">
      <xdr:nvSpPr>
        <xdr:cNvPr id="258" name="n_4mainValue【体育館・プール】&#10;一人当たり面積"/>
        <xdr:cNvSpPr txBox="1"/>
      </xdr:nvSpPr>
      <xdr:spPr>
        <a:xfrm>
          <a:off x="6737427" y="10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288" name="【福祉施設】&#10;有形固定資産減価償却率平均値テキスト"/>
        <xdr:cNvSpPr txBox="1"/>
      </xdr:nvSpPr>
      <xdr:spPr>
        <a:xfrm>
          <a:off x="46736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2" name="フローチャート: 判断 291"/>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3" name="フローチャート: 判断 292"/>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53975</xdr:rowOff>
    </xdr:from>
    <xdr:to>
      <xdr:col>24</xdr:col>
      <xdr:colOff>114300</xdr:colOff>
      <xdr:row>81</xdr:row>
      <xdr:rowOff>155575</xdr:rowOff>
    </xdr:to>
    <xdr:sp macro="" textlink="">
      <xdr:nvSpPr>
        <xdr:cNvPr id="299" name="楕円 298"/>
        <xdr:cNvSpPr/>
      </xdr:nvSpPr>
      <xdr:spPr>
        <a:xfrm>
          <a:off x="4584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76852</xdr:rowOff>
    </xdr:from>
    <xdr:ext cx="405111" cy="259045"/>
    <xdr:sp macro="" textlink="">
      <xdr:nvSpPr>
        <xdr:cNvPr id="300" name="【福祉施設】&#10;有形固定資産減価償却率該当値テキスト"/>
        <xdr:cNvSpPr txBox="1"/>
      </xdr:nvSpPr>
      <xdr:spPr>
        <a:xfrm>
          <a:off x="4673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2539</xdr:rowOff>
    </xdr:from>
    <xdr:to>
      <xdr:col>20</xdr:col>
      <xdr:colOff>38100</xdr:colOff>
      <xdr:row>81</xdr:row>
      <xdr:rowOff>104139</xdr:rowOff>
    </xdr:to>
    <xdr:sp macro="" textlink="">
      <xdr:nvSpPr>
        <xdr:cNvPr id="301" name="楕円 300"/>
        <xdr:cNvSpPr/>
      </xdr:nvSpPr>
      <xdr:spPr>
        <a:xfrm>
          <a:off x="3746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53339</xdr:rowOff>
    </xdr:from>
    <xdr:to>
      <xdr:col>24</xdr:col>
      <xdr:colOff>63500</xdr:colOff>
      <xdr:row>81</xdr:row>
      <xdr:rowOff>104775</xdr:rowOff>
    </xdr:to>
    <xdr:cxnSp macro="">
      <xdr:nvCxnSpPr>
        <xdr:cNvPr id="302" name="直線コネクタ 301"/>
        <xdr:cNvCxnSpPr/>
      </xdr:nvCxnSpPr>
      <xdr:spPr>
        <a:xfrm>
          <a:off x="3797300" y="1394078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120650</xdr:rowOff>
    </xdr:from>
    <xdr:to>
      <xdr:col>15</xdr:col>
      <xdr:colOff>101600</xdr:colOff>
      <xdr:row>81</xdr:row>
      <xdr:rowOff>50800</xdr:rowOff>
    </xdr:to>
    <xdr:sp macro="" textlink="">
      <xdr:nvSpPr>
        <xdr:cNvPr id="303" name="楕円 302"/>
        <xdr:cNvSpPr/>
      </xdr:nvSpPr>
      <xdr:spPr>
        <a:xfrm>
          <a:off x="2857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0</xdr:rowOff>
    </xdr:from>
    <xdr:to>
      <xdr:col>19</xdr:col>
      <xdr:colOff>177800</xdr:colOff>
      <xdr:row>81</xdr:row>
      <xdr:rowOff>53339</xdr:rowOff>
    </xdr:to>
    <xdr:cxnSp macro="">
      <xdr:nvCxnSpPr>
        <xdr:cNvPr id="304" name="直線コネクタ 303"/>
        <xdr:cNvCxnSpPr/>
      </xdr:nvCxnSpPr>
      <xdr:spPr>
        <a:xfrm>
          <a:off x="2908300" y="138874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69214</xdr:rowOff>
    </xdr:from>
    <xdr:to>
      <xdr:col>10</xdr:col>
      <xdr:colOff>165100</xdr:colOff>
      <xdr:row>80</xdr:row>
      <xdr:rowOff>170814</xdr:rowOff>
    </xdr:to>
    <xdr:sp macro="" textlink="">
      <xdr:nvSpPr>
        <xdr:cNvPr id="305" name="楕円 304"/>
        <xdr:cNvSpPr/>
      </xdr:nvSpPr>
      <xdr:spPr>
        <a:xfrm>
          <a:off x="1968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120014</xdr:rowOff>
    </xdr:from>
    <xdr:to>
      <xdr:col>15</xdr:col>
      <xdr:colOff>50800</xdr:colOff>
      <xdr:row>81</xdr:row>
      <xdr:rowOff>0</xdr:rowOff>
    </xdr:to>
    <xdr:cxnSp macro="">
      <xdr:nvCxnSpPr>
        <xdr:cNvPr id="306" name="直線コネクタ 305"/>
        <xdr:cNvCxnSpPr/>
      </xdr:nvCxnSpPr>
      <xdr:spPr>
        <a:xfrm>
          <a:off x="2019300" y="138360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25400</xdr:rowOff>
    </xdr:from>
    <xdr:to>
      <xdr:col>6</xdr:col>
      <xdr:colOff>38100</xdr:colOff>
      <xdr:row>80</xdr:row>
      <xdr:rowOff>127000</xdr:rowOff>
    </xdr:to>
    <xdr:sp macro="" textlink="">
      <xdr:nvSpPr>
        <xdr:cNvPr id="307" name="楕円 306"/>
        <xdr:cNvSpPr/>
      </xdr:nvSpPr>
      <xdr:spPr>
        <a:xfrm>
          <a:off x="1079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76200</xdr:rowOff>
    </xdr:from>
    <xdr:to>
      <xdr:col>10</xdr:col>
      <xdr:colOff>114300</xdr:colOff>
      <xdr:row>80</xdr:row>
      <xdr:rowOff>120014</xdr:rowOff>
    </xdr:to>
    <xdr:cxnSp macro="">
      <xdr:nvCxnSpPr>
        <xdr:cNvPr id="308" name="直線コネクタ 307"/>
        <xdr:cNvCxnSpPr/>
      </xdr:nvCxnSpPr>
      <xdr:spPr>
        <a:xfrm>
          <a:off x="1130300" y="137922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309" name="n_1aveValue【福祉施設】&#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116222</xdr:rowOff>
    </xdr:from>
    <xdr:ext cx="405111" cy="259045"/>
    <xdr:sp macro="" textlink="">
      <xdr:nvSpPr>
        <xdr:cNvPr id="310" name="n_2aveValue【福祉施設】&#10;有形固定資産減価償却率"/>
        <xdr:cNvSpPr txBox="1"/>
      </xdr:nvSpPr>
      <xdr:spPr>
        <a:xfrm>
          <a:off x="2705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311" name="n_3aveValue【福祉施設】&#10;有形固定資産減価償却率"/>
        <xdr:cNvSpPr txBox="1"/>
      </xdr:nvSpPr>
      <xdr:spPr>
        <a:xfrm>
          <a:off x="1816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28591</xdr:rowOff>
    </xdr:from>
    <xdr:ext cx="405111" cy="259045"/>
    <xdr:sp macro="" textlink="">
      <xdr:nvSpPr>
        <xdr:cNvPr id="312" name="n_4aveValue【福祉施設】&#10;有形固定資産減価償却率"/>
        <xdr:cNvSpPr txBox="1"/>
      </xdr:nvSpPr>
      <xdr:spPr>
        <a:xfrm>
          <a:off x="927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120666</xdr:rowOff>
    </xdr:from>
    <xdr:ext cx="405111" cy="259045"/>
    <xdr:sp macro="" textlink="">
      <xdr:nvSpPr>
        <xdr:cNvPr id="313" name="n_1mainValue【福祉施設】&#10;有形固定資産減価償却率"/>
        <xdr:cNvSpPr txBox="1"/>
      </xdr:nvSpPr>
      <xdr:spPr>
        <a:xfrm>
          <a:off x="3582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67327</xdr:rowOff>
    </xdr:from>
    <xdr:ext cx="405111" cy="259045"/>
    <xdr:sp macro="" textlink="">
      <xdr:nvSpPr>
        <xdr:cNvPr id="314" name="n_2mainValue【福祉施設】&#10;有形固定資産減価償却率"/>
        <xdr:cNvSpPr txBox="1"/>
      </xdr:nvSpPr>
      <xdr:spPr>
        <a:xfrm>
          <a:off x="2705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15891</xdr:rowOff>
    </xdr:from>
    <xdr:ext cx="405111" cy="259045"/>
    <xdr:sp macro="" textlink="">
      <xdr:nvSpPr>
        <xdr:cNvPr id="315" name="n_3mainValue【福祉施設】&#10;有形固定資産減価償却率"/>
        <xdr:cNvSpPr txBox="1"/>
      </xdr:nvSpPr>
      <xdr:spPr>
        <a:xfrm>
          <a:off x="1816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143527</xdr:rowOff>
    </xdr:from>
    <xdr:ext cx="405111" cy="259045"/>
    <xdr:sp macro="" textlink="">
      <xdr:nvSpPr>
        <xdr:cNvPr id="316" name="n_4mainValue【福祉施設】&#10;有形固定資産減価償却率"/>
        <xdr:cNvSpPr txBox="1"/>
      </xdr:nvSpPr>
      <xdr:spPr>
        <a:xfrm>
          <a:off x="927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343" name="【福祉施設】&#10;一人当たり面積平均値テキスト"/>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46" name="フローチャート: 判断 345"/>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47" name="フローチャート: 判断 346"/>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48" name="フローチャート: 判断 347"/>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146862</xdr:rowOff>
    </xdr:from>
    <xdr:to>
      <xdr:col>55</xdr:col>
      <xdr:colOff>50800</xdr:colOff>
      <xdr:row>86</xdr:row>
      <xdr:rowOff>77012</xdr:rowOff>
    </xdr:to>
    <xdr:sp macro="" textlink="">
      <xdr:nvSpPr>
        <xdr:cNvPr id="354" name="楕円 353"/>
        <xdr:cNvSpPr/>
      </xdr:nvSpPr>
      <xdr:spPr>
        <a:xfrm>
          <a:off x="10426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61789</xdr:rowOff>
    </xdr:from>
    <xdr:ext cx="469744" cy="259045"/>
    <xdr:sp macro="" textlink="">
      <xdr:nvSpPr>
        <xdr:cNvPr id="355" name="【福祉施設】&#10;一人当たり面積該当値テキスト"/>
        <xdr:cNvSpPr txBox="1"/>
      </xdr:nvSpPr>
      <xdr:spPr>
        <a:xfrm>
          <a:off x="10515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146862</xdr:rowOff>
    </xdr:from>
    <xdr:to>
      <xdr:col>50</xdr:col>
      <xdr:colOff>165100</xdr:colOff>
      <xdr:row>86</xdr:row>
      <xdr:rowOff>77012</xdr:rowOff>
    </xdr:to>
    <xdr:sp macro="" textlink="">
      <xdr:nvSpPr>
        <xdr:cNvPr id="356" name="楕円 355"/>
        <xdr:cNvSpPr/>
      </xdr:nvSpPr>
      <xdr:spPr>
        <a:xfrm>
          <a:off x="9588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26212</xdr:rowOff>
    </xdr:from>
    <xdr:to>
      <xdr:col>55</xdr:col>
      <xdr:colOff>0</xdr:colOff>
      <xdr:row>86</xdr:row>
      <xdr:rowOff>26212</xdr:rowOff>
    </xdr:to>
    <xdr:cxnSp macro="">
      <xdr:nvCxnSpPr>
        <xdr:cNvPr id="357" name="直線コネクタ 356"/>
        <xdr:cNvCxnSpPr/>
      </xdr:nvCxnSpPr>
      <xdr:spPr>
        <a:xfrm>
          <a:off x="9639300" y="1477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146862</xdr:rowOff>
    </xdr:from>
    <xdr:to>
      <xdr:col>46</xdr:col>
      <xdr:colOff>38100</xdr:colOff>
      <xdr:row>86</xdr:row>
      <xdr:rowOff>77012</xdr:rowOff>
    </xdr:to>
    <xdr:sp macro="" textlink="">
      <xdr:nvSpPr>
        <xdr:cNvPr id="358" name="楕円 357"/>
        <xdr:cNvSpPr/>
      </xdr:nvSpPr>
      <xdr:spPr>
        <a:xfrm>
          <a:off x="8699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26212</xdr:rowOff>
    </xdr:from>
    <xdr:to>
      <xdr:col>50</xdr:col>
      <xdr:colOff>114300</xdr:colOff>
      <xdr:row>86</xdr:row>
      <xdr:rowOff>26212</xdr:rowOff>
    </xdr:to>
    <xdr:cxnSp macro="">
      <xdr:nvCxnSpPr>
        <xdr:cNvPr id="359" name="直線コネクタ 358"/>
        <xdr:cNvCxnSpPr/>
      </xdr:nvCxnSpPr>
      <xdr:spPr>
        <a:xfrm>
          <a:off x="8750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146862</xdr:rowOff>
    </xdr:from>
    <xdr:to>
      <xdr:col>41</xdr:col>
      <xdr:colOff>101600</xdr:colOff>
      <xdr:row>86</xdr:row>
      <xdr:rowOff>77012</xdr:rowOff>
    </xdr:to>
    <xdr:sp macro="" textlink="">
      <xdr:nvSpPr>
        <xdr:cNvPr id="360" name="楕円 359"/>
        <xdr:cNvSpPr/>
      </xdr:nvSpPr>
      <xdr:spPr>
        <a:xfrm>
          <a:off x="7810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26212</xdr:rowOff>
    </xdr:from>
    <xdr:to>
      <xdr:col>45</xdr:col>
      <xdr:colOff>177800</xdr:colOff>
      <xdr:row>86</xdr:row>
      <xdr:rowOff>26212</xdr:rowOff>
    </xdr:to>
    <xdr:cxnSp macro="">
      <xdr:nvCxnSpPr>
        <xdr:cNvPr id="361" name="直線コネクタ 360"/>
        <xdr:cNvCxnSpPr/>
      </xdr:nvCxnSpPr>
      <xdr:spPr>
        <a:xfrm>
          <a:off x="7861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146862</xdr:rowOff>
    </xdr:from>
    <xdr:to>
      <xdr:col>36</xdr:col>
      <xdr:colOff>165100</xdr:colOff>
      <xdr:row>86</xdr:row>
      <xdr:rowOff>77012</xdr:rowOff>
    </xdr:to>
    <xdr:sp macro="" textlink="">
      <xdr:nvSpPr>
        <xdr:cNvPr id="362" name="楕円 361"/>
        <xdr:cNvSpPr/>
      </xdr:nvSpPr>
      <xdr:spPr>
        <a:xfrm>
          <a:off x="6921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26212</xdr:rowOff>
    </xdr:from>
    <xdr:to>
      <xdr:col>41</xdr:col>
      <xdr:colOff>50800</xdr:colOff>
      <xdr:row>86</xdr:row>
      <xdr:rowOff>26212</xdr:rowOff>
    </xdr:to>
    <xdr:cxnSp macro="">
      <xdr:nvCxnSpPr>
        <xdr:cNvPr id="363" name="直線コネクタ 362"/>
        <xdr:cNvCxnSpPr/>
      </xdr:nvCxnSpPr>
      <xdr:spPr>
        <a:xfrm>
          <a:off x="6972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364" name="n_1aveValue【福祉施設】&#10;一人当たり面積"/>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365" name="n_2aveValue【福祉施設】&#10;一人当たり面積"/>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366" name="n_3aveValue【福祉施設】&#10;一人当たり面積"/>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367" name="n_4aveValue【福祉施設】&#10;一人当たり面積"/>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68139</xdr:rowOff>
    </xdr:from>
    <xdr:ext cx="469744" cy="259045"/>
    <xdr:sp macro="" textlink="">
      <xdr:nvSpPr>
        <xdr:cNvPr id="368" name="n_1mainValue【福祉施設】&#10;一人当たり面積"/>
        <xdr:cNvSpPr txBox="1"/>
      </xdr:nvSpPr>
      <xdr:spPr>
        <a:xfrm>
          <a:off x="93917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68139</xdr:rowOff>
    </xdr:from>
    <xdr:ext cx="469744" cy="259045"/>
    <xdr:sp macro="" textlink="">
      <xdr:nvSpPr>
        <xdr:cNvPr id="369" name="n_2mainValue【福祉施設】&#10;一人当たり面積"/>
        <xdr:cNvSpPr txBox="1"/>
      </xdr:nvSpPr>
      <xdr:spPr>
        <a:xfrm>
          <a:off x="8515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68139</xdr:rowOff>
    </xdr:from>
    <xdr:ext cx="469744" cy="259045"/>
    <xdr:sp macro="" textlink="">
      <xdr:nvSpPr>
        <xdr:cNvPr id="370" name="n_3mainValue【福祉施設】&#10;一人当たり面積"/>
        <xdr:cNvSpPr txBox="1"/>
      </xdr:nvSpPr>
      <xdr:spPr>
        <a:xfrm>
          <a:off x="7626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68139</xdr:rowOff>
    </xdr:from>
    <xdr:ext cx="469744" cy="259045"/>
    <xdr:sp macro="" textlink="">
      <xdr:nvSpPr>
        <xdr:cNvPr id="371" name="n_4mainValue【福祉施設】&#10;一人当たり面積"/>
        <xdr:cNvSpPr txBox="1"/>
      </xdr:nvSpPr>
      <xdr:spPr>
        <a:xfrm>
          <a:off x="6737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413" name="直線コネクタ 412"/>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414"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15" name="直線コネクタ 414"/>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416"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417" name="直線コネクタ 416"/>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418"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19" name="フローチャート: 判断 418"/>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420" name="フローチャート: 判断 419"/>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21" name="フローチャート: 判断 420"/>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22" name="フローチャート: 判断 421"/>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23" name="フローチャート: 判断 422"/>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142966</xdr:rowOff>
    </xdr:from>
    <xdr:to>
      <xdr:col>85</xdr:col>
      <xdr:colOff>177800</xdr:colOff>
      <xdr:row>39</xdr:row>
      <xdr:rowOff>73116</xdr:rowOff>
    </xdr:to>
    <xdr:sp macro="" textlink="">
      <xdr:nvSpPr>
        <xdr:cNvPr id="429" name="楕円 428"/>
        <xdr:cNvSpPr/>
      </xdr:nvSpPr>
      <xdr:spPr>
        <a:xfrm>
          <a:off x="16268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121393</xdr:rowOff>
    </xdr:from>
    <xdr:ext cx="405111" cy="259045"/>
    <xdr:sp macro="" textlink="">
      <xdr:nvSpPr>
        <xdr:cNvPr id="430" name="【一般廃棄物処理施設】&#10;有形固定資産減価償却率該当値テキスト"/>
        <xdr:cNvSpPr txBox="1"/>
      </xdr:nvSpPr>
      <xdr:spPr>
        <a:xfrm>
          <a:off x="16357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142966</xdr:rowOff>
    </xdr:from>
    <xdr:to>
      <xdr:col>81</xdr:col>
      <xdr:colOff>101600</xdr:colOff>
      <xdr:row>42</xdr:row>
      <xdr:rowOff>73116</xdr:rowOff>
    </xdr:to>
    <xdr:sp macro="" textlink="">
      <xdr:nvSpPr>
        <xdr:cNvPr id="431" name="楕円 430"/>
        <xdr:cNvSpPr/>
      </xdr:nvSpPr>
      <xdr:spPr>
        <a:xfrm>
          <a:off x="15430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22316</xdr:rowOff>
    </xdr:from>
    <xdr:to>
      <xdr:col>85</xdr:col>
      <xdr:colOff>127000</xdr:colOff>
      <xdr:row>42</xdr:row>
      <xdr:rowOff>22316</xdr:rowOff>
    </xdr:to>
    <xdr:cxnSp macro="">
      <xdr:nvCxnSpPr>
        <xdr:cNvPr id="432" name="直線コネクタ 431"/>
        <xdr:cNvCxnSpPr/>
      </xdr:nvCxnSpPr>
      <xdr:spPr>
        <a:xfrm flipV="1">
          <a:off x="15481300" y="6708866"/>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121738</xdr:rowOff>
    </xdr:from>
    <xdr:to>
      <xdr:col>76</xdr:col>
      <xdr:colOff>165100</xdr:colOff>
      <xdr:row>42</xdr:row>
      <xdr:rowOff>51888</xdr:rowOff>
    </xdr:to>
    <xdr:sp macro="" textlink="">
      <xdr:nvSpPr>
        <xdr:cNvPr id="433" name="楕円 432"/>
        <xdr:cNvSpPr/>
      </xdr:nvSpPr>
      <xdr:spPr>
        <a:xfrm>
          <a:off x="14541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1088</xdr:rowOff>
    </xdr:from>
    <xdr:to>
      <xdr:col>81</xdr:col>
      <xdr:colOff>50800</xdr:colOff>
      <xdr:row>42</xdr:row>
      <xdr:rowOff>22316</xdr:rowOff>
    </xdr:to>
    <xdr:cxnSp macro="">
      <xdr:nvCxnSpPr>
        <xdr:cNvPr id="434" name="直線コネクタ 433"/>
        <xdr:cNvCxnSpPr/>
      </xdr:nvCxnSpPr>
      <xdr:spPr>
        <a:xfrm>
          <a:off x="14592300" y="72019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120106</xdr:rowOff>
    </xdr:from>
    <xdr:to>
      <xdr:col>72</xdr:col>
      <xdr:colOff>38100</xdr:colOff>
      <xdr:row>42</xdr:row>
      <xdr:rowOff>50256</xdr:rowOff>
    </xdr:to>
    <xdr:sp macro="" textlink="">
      <xdr:nvSpPr>
        <xdr:cNvPr id="435" name="楕円 434"/>
        <xdr:cNvSpPr/>
      </xdr:nvSpPr>
      <xdr:spPr>
        <a:xfrm>
          <a:off x="13652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170906</xdr:rowOff>
    </xdr:from>
    <xdr:to>
      <xdr:col>76</xdr:col>
      <xdr:colOff>114300</xdr:colOff>
      <xdr:row>42</xdr:row>
      <xdr:rowOff>1088</xdr:rowOff>
    </xdr:to>
    <xdr:cxnSp macro="">
      <xdr:nvCxnSpPr>
        <xdr:cNvPr id="436" name="直線コネクタ 435"/>
        <xdr:cNvCxnSpPr/>
      </xdr:nvCxnSpPr>
      <xdr:spPr>
        <a:xfrm>
          <a:off x="13703300" y="72003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95613</xdr:rowOff>
    </xdr:from>
    <xdr:to>
      <xdr:col>67</xdr:col>
      <xdr:colOff>101600</xdr:colOff>
      <xdr:row>42</xdr:row>
      <xdr:rowOff>25763</xdr:rowOff>
    </xdr:to>
    <xdr:sp macro="" textlink="">
      <xdr:nvSpPr>
        <xdr:cNvPr id="437" name="楕円 436"/>
        <xdr:cNvSpPr/>
      </xdr:nvSpPr>
      <xdr:spPr>
        <a:xfrm>
          <a:off x="12763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146413</xdr:rowOff>
    </xdr:from>
    <xdr:to>
      <xdr:col>71</xdr:col>
      <xdr:colOff>177800</xdr:colOff>
      <xdr:row>41</xdr:row>
      <xdr:rowOff>170906</xdr:rowOff>
    </xdr:to>
    <xdr:cxnSp macro="">
      <xdr:nvCxnSpPr>
        <xdr:cNvPr id="438" name="直線コネクタ 437"/>
        <xdr:cNvCxnSpPr/>
      </xdr:nvCxnSpPr>
      <xdr:spPr>
        <a:xfrm>
          <a:off x="12814300" y="71758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439" name="n_1aveValue【一般廃棄物処理施設】&#10;有形固定資産減価償却率"/>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440" name="n_2aveValue【一般廃棄物処理施設】&#10;有形固定資産減価償却率"/>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441" name="n_3aveValue【一般廃棄物処理施設】&#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442" name="n_4ave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64243</xdr:rowOff>
    </xdr:from>
    <xdr:ext cx="405111" cy="259045"/>
    <xdr:sp macro="" textlink="">
      <xdr:nvSpPr>
        <xdr:cNvPr id="443" name="n_1mainValue【一般廃棄物処理施設】&#10;有形固定資産減価償却率"/>
        <xdr:cNvSpPr txBox="1"/>
      </xdr:nvSpPr>
      <xdr:spPr>
        <a:xfrm>
          <a:off x="152660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43015</xdr:rowOff>
    </xdr:from>
    <xdr:ext cx="405111" cy="259045"/>
    <xdr:sp macro="" textlink="">
      <xdr:nvSpPr>
        <xdr:cNvPr id="444" name="n_2mainValue【一般廃棄物処理施設】&#10;有形固定資産減価償却率"/>
        <xdr:cNvSpPr txBox="1"/>
      </xdr:nvSpPr>
      <xdr:spPr>
        <a:xfrm>
          <a:off x="1438974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41383</xdr:rowOff>
    </xdr:from>
    <xdr:ext cx="405111" cy="259045"/>
    <xdr:sp macro="" textlink="">
      <xdr:nvSpPr>
        <xdr:cNvPr id="445" name="n_3mainValue【一般廃棄物処理施設】&#10;有形固定資産減価償却率"/>
        <xdr:cNvSpPr txBox="1"/>
      </xdr:nvSpPr>
      <xdr:spPr>
        <a:xfrm>
          <a:off x="135007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16890</xdr:rowOff>
    </xdr:from>
    <xdr:ext cx="405111" cy="259045"/>
    <xdr:sp macro="" textlink="">
      <xdr:nvSpPr>
        <xdr:cNvPr id="446" name="n_4mainValue【一般廃棄物処理施設】&#10;有形固定資産減価償却率"/>
        <xdr:cNvSpPr txBox="1"/>
      </xdr:nvSpPr>
      <xdr:spPr>
        <a:xfrm>
          <a:off x="12611744"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8" name="テキスト ボックス 4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0" name="テキスト ボックス 4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2" name="テキスト ボックス 4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4" name="テキスト ボックス 4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6" name="テキスト ボックス 4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8" name="テキスト ボックス 4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70" name="直線コネクタ 469"/>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71" name="【一般廃棄物処理施設】&#10;一人当たり有形固定資産（償却資産）額最小値テキスト"/>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72" name="直線コネクタ 471"/>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73" name="【一般廃棄物処理施設】&#10;一人当たり有形固定資産（償却資産）額最大値テキスト"/>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74" name="直線コネクタ 473"/>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475" name="【一般廃棄物処理施設】&#10;一人当たり有形固定資産（償却資産）額平均値テキスト"/>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76" name="フローチャート: 判断 475"/>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77" name="フローチャート: 判断 476"/>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478" name="フローチャート: 判断 477"/>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479" name="フローチャート: 判断 478"/>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480" name="フローチャート: 判断 479"/>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73455</xdr:rowOff>
    </xdr:from>
    <xdr:to>
      <xdr:col>116</xdr:col>
      <xdr:colOff>114300</xdr:colOff>
      <xdr:row>40</xdr:row>
      <xdr:rowOff>3605</xdr:rowOff>
    </xdr:to>
    <xdr:sp macro="" textlink="">
      <xdr:nvSpPr>
        <xdr:cNvPr id="486" name="楕円 485"/>
        <xdr:cNvSpPr/>
      </xdr:nvSpPr>
      <xdr:spPr>
        <a:xfrm>
          <a:off x="22110700" y="67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96332</xdr:rowOff>
    </xdr:from>
    <xdr:ext cx="599010" cy="259045"/>
    <xdr:sp macro="" textlink="">
      <xdr:nvSpPr>
        <xdr:cNvPr id="487" name="【一般廃棄物処理施設】&#10;一人当たり有形固定資産（償却資産）額該当値テキスト"/>
        <xdr:cNvSpPr txBox="1"/>
      </xdr:nvSpPr>
      <xdr:spPr>
        <a:xfrm>
          <a:off x="22199600" y="661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64186</xdr:rowOff>
    </xdr:from>
    <xdr:to>
      <xdr:col>112</xdr:col>
      <xdr:colOff>38100</xdr:colOff>
      <xdr:row>40</xdr:row>
      <xdr:rowOff>165786</xdr:rowOff>
    </xdr:to>
    <xdr:sp macro="" textlink="">
      <xdr:nvSpPr>
        <xdr:cNvPr id="488" name="楕円 487"/>
        <xdr:cNvSpPr/>
      </xdr:nvSpPr>
      <xdr:spPr>
        <a:xfrm>
          <a:off x="21272500" y="692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124255</xdr:rowOff>
    </xdr:from>
    <xdr:to>
      <xdr:col>116</xdr:col>
      <xdr:colOff>63500</xdr:colOff>
      <xdr:row>40</xdr:row>
      <xdr:rowOff>114986</xdr:rowOff>
    </xdr:to>
    <xdr:cxnSp macro="">
      <xdr:nvCxnSpPr>
        <xdr:cNvPr id="489" name="直線コネクタ 488"/>
        <xdr:cNvCxnSpPr/>
      </xdr:nvCxnSpPr>
      <xdr:spPr>
        <a:xfrm flipV="1">
          <a:off x="21323300" y="6810805"/>
          <a:ext cx="838200" cy="16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55549</xdr:rowOff>
    </xdr:from>
    <xdr:to>
      <xdr:col>107</xdr:col>
      <xdr:colOff>101600</xdr:colOff>
      <xdr:row>40</xdr:row>
      <xdr:rowOff>157149</xdr:rowOff>
    </xdr:to>
    <xdr:sp macro="" textlink="">
      <xdr:nvSpPr>
        <xdr:cNvPr id="490" name="楕円 489"/>
        <xdr:cNvSpPr/>
      </xdr:nvSpPr>
      <xdr:spPr>
        <a:xfrm>
          <a:off x="20383500" y="69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106349</xdr:rowOff>
    </xdr:from>
    <xdr:to>
      <xdr:col>111</xdr:col>
      <xdr:colOff>177800</xdr:colOff>
      <xdr:row>40</xdr:row>
      <xdr:rowOff>114986</xdr:rowOff>
    </xdr:to>
    <xdr:cxnSp macro="">
      <xdr:nvCxnSpPr>
        <xdr:cNvPr id="491" name="直線コネクタ 490"/>
        <xdr:cNvCxnSpPr/>
      </xdr:nvCxnSpPr>
      <xdr:spPr>
        <a:xfrm>
          <a:off x="20434300" y="6964349"/>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71023</xdr:rowOff>
    </xdr:from>
    <xdr:to>
      <xdr:col>102</xdr:col>
      <xdr:colOff>165100</xdr:colOff>
      <xdr:row>41</xdr:row>
      <xdr:rowOff>1173</xdr:rowOff>
    </xdr:to>
    <xdr:sp macro="" textlink="">
      <xdr:nvSpPr>
        <xdr:cNvPr id="492" name="楕円 491"/>
        <xdr:cNvSpPr/>
      </xdr:nvSpPr>
      <xdr:spPr>
        <a:xfrm>
          <a:off x="19494500" y="69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106349</xdr:rowOff>
    </xdr:from>
    <xdr:to>
      <xdr:col>107</xdr:col>
      <xdr:colOff>50800</xdr:colOff>
      <xdr:row>40</xdr:row>
      <xdr:rowOff>121823</xdr:rowOff>
    </xdr:to>
    <xdr:cxnSp macro="">
      <xdr:nvCxnSpPr>
        <xdr:cNvPr id="493" name="直線コネクタ 492"/>
        <xdr:cNvCxnSpPr/>
      </xdr:nvCxnSpPr>
      <xdr:spPr>
        <a:xfrm flipV="1">
          <a:off x="19545300" y="6964349"/>
          <a:ext cx="889000" cy="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61930</xdr:rowOff>
    </xdr:from>
    <xdr:to>
      <xdr:col>98</xdr:col>
      <xdr:colOff>38100</xdr:colOff>
      <xdr:row>40</xdr:row>
      <xdr:rowOff>163530</xdr:rowOff>
    </xdr:to>
    <xdr:sp macro="" textlink="">
      <xdr:nvSpPr>
        <xdr:cNvPr id="494" name="楕円 493"/>
        <xdr:cNvSpPr/>
      </xdr:nvSpPr>
      <xdr:spPr>
        <a:xfrm>
          <a:off x="18605500" y="69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112730</xdr:rowOff>
    </xdr:from>
    <xdr:to>
      <xdr:col>102</xdr:col>
      <xdr:colOff>114300</xdr:colOff>
      <xdr:row>40</xdr:row>
      <xdr:rowOff>121823</xdr:rowOff>
    </xdr:to>
    <xdr:cxnSp macro="">
      <xdr:nvCxnSpPr>
        <xdr:cNvPr id="495" name="直線コネクタ 494"/>
        <xdr:cNvCxnSpPr/>
      </xdr:nvCxnSpPr>
      <xdr:spPr>
        <a:xfrm>
          <a:off x="18656300" y="6970730"/>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496" name="n_1aveValue【一般廃棄物処理施設】&#10;一人当たり有形固定資産（償却資産）額"/>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497" name="n_2aveValue【一般廃棄物処理施設】&#10;一人当たり有形固定資産（償却資産）額"/>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498" name="n_3aveValue【一般廃棄物処理施設】&#10;一人当たり有形固定資産（償却資産）額"/>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499" name="n_4aveValue【一般廃棄物処理施設】&#10;一人当たり有形固定資産（償却資産）額"/>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156913</xdr:rowOff>
    </xdr:from>
    <xdr:ext cx="599010" cy="259045"/>
    <xdr:sp macro="" textlink="">
      <xdr:nvSpPr>
        <xdr:cNvPr id="500" name="n_1mainValue【一般廃棄物処理施設】&#10;一人当たり有形固定資産（償却資産）額"/>
        <xdr:cNvSpPr txBox="1"/>
      </xdr:nvSpPr>
      <xdr:spPr>
        <a:xfrm>
          <a:off x="21011095" y="701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148276</xdr:rowOff>
    </xdr:from>
    <xdr:ext cx="599010" cy="259045"/>
    <xdr:sp macro="" textlink="">
      <xdr:nvSpPr>
        <xdr:cNvPr id="501" name="n_2mainValue【一般廃棄物処理施設】&#10;一人当たり有形固定資産（償却資産）額"/>
        <xdr:cNvSpPr txBox="1"/>
      </xdr:nvSpPr>
      <xdr:spPr>
        <a:xfrm>
          <a:off x="20134795" y="700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163750</xdr:rowOff>
    </xdr:from>
    <xdr:ext cx="599010" cy="259045"/>
    <xdr:sp macro="" textlink="">
      <xdr:nvSpPr>
        <xdr:cNvPr id="502" name="n_3mainValue【一般廃棄物処理施設】&#10;一人当たり有形固定資産（償却資産）額"/>
        <xdr:cNvSpPr txBox="1"/>
      </xdr:nvSpPr>
      <xdr:spPr>
        <a:xfrm>
          <a:off x="19245795" y="702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154657</xdr:rowOff>
    </xdr:from>
    <xdr:ext cx="599010" cy="259045"/>
    <xdr:sp macro="" textlink="">
      <xdr:nvSpPr>
        <xdr:cNvPr id="503" name="n_4mainValue【一般廃棄物処理施設】&#10;一人当たり有形固定資産（償却資産）額"/>
        <xdr:cNvSpPr txBox="1"/>
      </xdr:nvSpPr>
      <xdr:spPr>
        <a:xfrm>
          <a:off x="18356795" y="701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99604</xdr:rowOff>
    </xdr:from>
    <xdr:to>
      <xdr:col>85</xdr:col>
      <xdr:colOff>126364</xdr:colOff>
      <xdr:row>64</xdr:row>
      <xdr:rowOff>130628</xdr:rowOff>
    </xdr:to>
    <xdr:cxnSp macro="">
      <xdr:nvCxnSpPr>
        <xdr:cNvPr id="529" name="直線コネクタ 528"/>
        <xdr:cNvCxnSpPr/>
      </xdr:nvCxnSpPr>
      <xdr:spPr>
        <a:xfrm flipV="1">
          <a:off x="16318864" y="9700804"/>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46281</xdr:rowOff>
    </xdr:from>
    <xdr:ext cx="405111" cy="259045"/>
    <xdr:sp macro="" textlink="">
      <xdr:nvSpPr>
        <xdr:cNvPr id="532" name="【保健センター・保健所】&#10;有形固定資産減価償却率最大値テキスト"/>
        <xdr:cNvSpPr txBox="1"/>
      </xdr:nvSpPr>
      <xdr:spPr>
        <a:xfrm>
          <a:off x="16357600" y="947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99604</xdr:rowOff>
    </xdr:from>
    <xdr:to>
      <xdr:col>86</xdr:col>
      <xdr:colOff>25400</xdr:colOff>
      <xdr:row>56</xdr:row>
      <xdr:rowOff>99604</xdr:rowOff>
    </xdr:to>
    <xdr:cxnSp macro="">
      <xdr:nvCxnSpPr>
        <xdr:cNvPr id="533" name="直線コネクタ 532"/>
        <xdr:cNvCxnSpPr/>
      </xdr:nvCxnSpPr>
      <xdr:spPr>
        <a:xfrm>
          <a:off x="16230600" y="970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141531</xdr:rowOff>
    </xdr:from>
    <xdr:ext cx="405111" cy="259045"/>
    <xdr:sp macro="" textlink="">
      <xdr:nvSpPr>
        <xdr:cNvPr id="534" name="【保健センター・保健所】&#10;有形固定資産減価償却率平均値テキスト"/>
        <xdr:cNvSpPr txBox="1"/>
      </xdr:nvSpPr>
      <xdr:spPr>
        <a:xfrm>
          <a:off x="16357600" y="1025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535" name="フローチャート: 判断 534"/>
        <xdr:cNvSpPr/>
      </xdr:nvSpPr>
      <xdr:spPr>
        <a:xfrm>
          <a:off x="162687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138612</xdr:rowOff>
    </xdr:from>
    <xdr:to>
      <xdr:col>81</xdr:col>
      <xdr:colOff>101600</xdr:colOff>
      <xdr:row>60</xdr:row>
      <xdr:rowOff>68762</xdr:rowOff>
    </xdr:to>
    <xdr:sp macro="" textlink="">
      <xdr:nvSpPr>
        <xdr:cNvPr id="536" name="フローチャート: 判断 535"/>
        <xdr:cNvSpPr/>
      </xdr:nvSpPr>
      <xdr:spPr>
        <a:xfrm>
          <a:off x="154305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537" name="フローチャート: 判断 536"/>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38" name="フローチャート: 判断 537"/>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39" name="フローチャート: 判断 538"/>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104322</xdr:rowOff>
    </xdr:from>
    <xdr:to>
      <xdr:col>85</xdr:col>
      <xdr:colOff>177800</xdr:colOff>
      <xdr:row>57</xdr:row>
      <xdr:rowOff>34472</xdr:rowOff>
    </xdr:to>
    <xdr:sp macro="" textlink="">
      <xdr:nvSpPr>
        <xdr:cNvPr id="545" name="楕円 544"/>
        <xdr:cNvSpPr/>
      </xdr:nvSpPr>
      <xdr:spPr>
        <a:xfrm>
          <a:off x="16268700" y="97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19249</xdr:rowOff>
    </xdr:from>
    <xdr:ext cx="405111" cy="259045"/>
    <xdr:sp macro="" textlink="">
      <xdr:nvSpPr>
        <xdr:cNvPr id="546" name="【保健センター・保健所】&#10;有形固定資産減価償却率該当値テキスト"/>
        <xdr:cNvSpPr txBox="1"/>
      </xdr:nvSpPr>
      <xdr:spPr>
        <a:xfrm>
          <a:off x="16357600" y="962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47172</xdr:rowOff>
    </xdr:from>
    <xdr:to>
      <xdr:col>81</xdr:col>
      <xdr:colOff>101600</xdr:colOff>
      <xdr:row>56</xdr:row>
      <xdr:rowOff>148772</xdr:rowOff>
    </xdr:to>
    <xdr:sp macro="" textlink="">
      <xdr:nvSpPr>
        <xdr:cNvPr id="547" name="楕円 546"/>
        <xdr:cNvSpPr/>
      </xdr:nvSpPr>
      <xdr:spPr>
        <a:xfrm>
          <a:off x="15430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97972</xdr:rowOff>
    </xdr:from>
    <xdr:to>
      <xdr:col>85</xdr:col>
      <xdr:colOff>127000</xdr:colOff>
      <xdr:row>56</xdr:row>
      <xdr:rowOff>155122</xdr:rowOff>
    </xdr:to>
    <xdr:cxnSp macro="">
      <xdr:nvCxnSpPr>
        <xdr:cNvPr id="548" name="直線コネクタ 547"/>
        <xdr:cNvCxnSpPr/>
      </xdr:nvCxnSpPr>
      <xdr:spPr>
        <a:xfrm>
          <a:off x="15481300" y="969917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159838</xdr:rowOff>
    </xdr:from>
    <xdr:to>
      <xdr:col>76</xdr:col>
      <xdr:colOff>165100</xdr:colOff>
      <xdr:row>56</xdr:row>
      <xdr:rowOff>89988</xdr:rowOff>
    </xdr:to>
    <xdr:sp macro="" textlink="">
      <xdr:nvSpPr>
        <xdr:cNvPr id="549" name="楕円 548"/>
        <xdr:cNvSpPr/>
      </xdr:nvSpPr>
      <xdr:spPr>
        <a:xfrm>
          <a:off x="14541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39188</xdr:rowOff>
    </xdr:from>
    <xdr:to>
      <xdr:col>81</xdr:col>
      <xdr:colOff>50800</xdr:colOff>
      <xdr:row>56</xdr:row>
      <xdr:rowOff>97972</xdr:rowOff>
    </xdr:to>
    <xdr:cxnSp macro="">
      <xdr:nvCxnSpPr>
        <xdr:cNvPr id="550" name="直線コネクタ 549"/>
        <xdr:cNvCxnSpPr/>
      </xdr:nvCxnSpPr>
      <xdr:spPr>
        <a:xfrm>
          <a:off x="14592300" y="964038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45538</xdr:rowOff>
    </xdr:from>
    <xdr:to>
      <xdr:col>72</xdr:col>
      <xdr:colOff>38100</xdr:colOff>
      <xdr:row>55</xdr:row>
      <xdr:rowOff>147138</xdr:rowOff>
    </xdr:to>
    <xdr:sp macro="" textlink="">
      <xdr:nvSpPr>
        <xdr:cNvPr id="551" name="楕円 550"/>
        <xdr:cNvSpPr/>
      </xdr:nvSpPr>
      <xdr:spPr>
        <a:xfrm>
          <a:off x="13652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96338</xdr:rowOff>
    </xdr:from>
    <xdr:to>
      <xdr:col>76</xdr:col>
      <xdr:colOff>114300</xdr:colOff>
      <xdr:row>56</xdr:row>
      <xdr:rowOff>39188</xdr:rowOff>
    </xdr:to>
    <xdr:cxnSp macro="">
      <xdr:nvCxnSpPr>
        <xdr:cNvPr id="552" name="直線コネクタ 551"/>
        <xdr:cNvCxnSpPr/>
      </xdr:nvCxnSpPr>
      <xdr:spPr>
        <a:xfrm>
          <a:off x="13703300" y="95260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47172</xdr:rowOff>
    </xdr:from>
    <xdr:to>
      <xdr:col>67</xdr:col>
      <xdr:colOff>101600</xdr:colOff>
      <xdr:row>55</xdr:row>
      <xdr:rowOff>148772</xdr:rowOff>
    </xdr:to>
    <xdr:sp macro="" textlink="">
      <xdr:nvSpPr>
        <xdr:cNvPr id="553" name="楕円 552"/>
        <xdr:cNvSpPr/>
      </xdr:nvSpPr>
      <xdr:spPr>
        <a:xfrm>
          <a:off x="12763500" y="94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96338</xdr:rowOff>
    </xdr:from>
    <xdr:to>
      <xdr:col>71</xdr:col>
      <xdr:colOff>177800</xdr:colOff>
      <xdr:row>55</xdr:row>
      <xdr:rowOff>97972</xdr:rowOff>
    </xdr:to>
    <xdr:cxnSp macro="">
      <xdr:nvCxnSpPr>
        <xdr:cNvPr id="554" name="直線コネクタ 553"/>
        <xdr:cNvCxnSpPr/>
      </xdr:nvCxnSpPr>
      <xdr:spPr>
        <a:xfrm flipV="1">
          <a:off x="12814300" y="952608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59889</xdr:rowOff>
    </xdr:from>
    <xdr:ext cx="405111" cy="259045"/>
    <xdr:sp macro="" textlink="">
      <xdr:nvSpPr>
        <xdr:cNvPr id="555" name="n_1aveValue【保健センター・保健所】&#10;有形固定資産減価償却率"/>
        <xdr:cNvSpPr txBox="1"/>
      </xdr:nvSpPr>
      <xdr:spPr>
        <a:xfrm>
          <a:off x="152660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4371</xdr:rowOff>
    </xdr:from>
    <xdr:ext cx="405111" cy="259045"/>
    <xdr:sp macro="" textlink="">
      <xdr:nvSpPr>
        <xdr:cNvPr id="556" name="n_2aveValue【保健センター・保健所】&#10;有形固定資産減価償却率"/>
        <xdr:cNvSpPr txBox="1"/>
      </xdr:nvSpPr>
      <xdr:spPr>
        <a:xfrm>
          <a:off x="14389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7"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558" name="n_4ave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165299</xdr:rowOff>
    </xdr:from>
    <xdr:ext cx="405111" cy="259045"/>
    <xdr:sp macro="" textlink="">
      <xdr:nvSpPr>
        <xdr:cNvPr id="559" name="n_1mainValue【保健センター・保健所】&#10;有形固定資産減価償却率"/>
        <xdr:cNvSpPr txBox="1"/>
      </xdr:nvSpPr>
      <xdr:spPr>
        <a:xfrm>
          <a:off x="152660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106515</xdr:rowOff>
    </xdr:from>
    <xdr:ext cx="405111" cy="259045"/>
    <xdr:sp macro="" textlink="">
      <xdr:nvSpPr>
        <xdr:cNvPr id="560" name="n_2mainValue【保健センター・保健所】&#10;有形固定資産減価償却率"/>
        <xdr:cNvSpPr txBox="1"/>
      </xdr:nvSpPr>
      <xdr:spPr>
        <a:xfrm>
          <a:off x="143897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163665</xdr:rowOff>
    </xdr:from>
    <xdr:ext cx="340478" cy="259045"/>
    <xdr:sp macro="" textlink="">
      <xdr:nvSpPr>
        <xdr:cNvPr id="561" name="n_3mainValue【保健センター・保健所】&#10;有形固定資産減価償却率"/>
        <xdr:cNvSpPr txBox="1"/>
      </xdr:nvSpPr>
      <xdr:spPr>
        <a:xfrm>
          <a:off x="13533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165299</xdr:rowOff>
    </xdr:from>
    <xdr:ext cx="340478" cy="259045"/>
    <xdr:sp macro="" textlink="">
      <xdr:nvSpPr>
        <xdr:cNvPr id="562" name="n_4mainValue【保健センター・保健所】&#10;有形固定資産減価償却率"/>
        <xdr:cNvSpPr txBox="1"/>
      </xdr:nvSpPr>
      <xdr:spPr>
        <a:xfrm>
          <a:off x="12644061" y="9252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584" name="直線コネクタ 583"/>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5" name="【保健センター・保健所】&#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6" name="直線コネクタ 585"/>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7"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8" name="直線コネクタ 587"/>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89"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90" name="フローチャート: 判断 589"/>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91" name="フローチャート: 判断 590"/>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592" name="フローチャート: 判断 591"/>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93" name="フローチャート: 判断 592"/>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594" name="フローチャート: 判断 593"/>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148082</xdr:rowOff>
    </xdr:from>
    <xdr:to>
      <xdr:col>116</xdr:col>
      <xdr:colOff>114300</xdr:colOff>
      <xdr:row>63</xdr:row>
      <xdr:rowOff>78232</xdr:rowOff>
    </xdr:to>
    <xdr:sp macro="" textlink="">
      <xdr:nvSpPr>
        <xdr:cNvPr id="600" name="楕円 599"/>
        <xdr:cNvSpPr/>
      </xdr:nvSpPr>
      <xdr:spPr>
        <a:xfrm>
          <a:off x="22110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63009</xdr:rowOff>
    </xdr:from>
    <xdr:ext cx="469744" cy="259045"/>
    <xdr:sp macro="" textlink="">
      <xdr:nvSpPr>
        <xdr:cNvPr id="601" name="【保健センター・保健所】&#10;一人当たり面積該当値テキスト"/>
        <xdr:cNvSpPr txBox="1"/>
      </xdr:nvSpPr>
      <xdr:spPr>
        <a:xfrm>
          <a:off x="22199600" y="1069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148082</xdr:rowOff>
    </xdr:from>
    <xdr:to>
      <xdr:col>112</xdr:col>
      <xdr:colOff>38100</xdr:colOff>
      <xdr:row>63</xdr:row>
      <xdr:rowOff>78232</xdr:rowOff>
    </xdr:to>
    <xdr:sp macro="" textlink="">
      <xdr:nvSpPr>
        <xdr:cNvPr id="602" name="楕円 601"/>
        <xdr:cNvSpPr/>
      </xdr:nvSpPr>
      <xdr:spPr>
        <a:xfrm>
          <a:off x="21272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27432</xdr:rowOff>
    </xdr:from>
    <xdr:to>
      <xdr:col>116</xdr:col>
      <xdr:colOff>63500</xdr:colOff>
      <xdr:row>63</xdr:row>
      <xdr:rowOff>27432</xdr:rowOff>
    </xdr:to>
    <xdr:cxnSp macro="">
      <xdr:nvCxnSpPr>
        <xdr:cNvPr id="603" name="直線コネクタ 602"/>
        <xdr:cNvCxnSpPr/>
      </xdr:nvCxnSpPr>
      <xdr:spPr>
        <a:xfrm>
          <a:off x="21323300" y="1082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148082</xdr:rowOff>
    </xdr:from>
    <xdr:to>
      <xdr:col>107</xdr:col>
      <xdr:colOff>101600</xdr:colOff>
      <xdr:row>63</xdr:row>
      <xdr:rowOff>78232</xdr:rowOff>
    </xdr:to>
    <xdr:sp macro="" textlink="">
      <xdr:nvSpPr>
        <xdr:cNvPr id="604" name="楕円 603"/>
        <xdr:cNvSpPr/>
      </xdr:nvSpPr>
      <xdr:spPr>
        <a:xfrm>
          <a:off x="20383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27432</xdr:rowOff>
    </xdr:from>
    <xdr:to>
      <xdr:col>111</xdr:col>
      <xdr:colOff>177800</xdr:colOff>
      <xdr:row>63</xdr:row>
      <xdr:rowOff>27432</xdr:rowOff>
    </xdr:to>
    <xdr:cxnSp macro="">
      <xdr:nvCxnSpPr>
        <xdr:cNvPr id="605" name="直線コネクタ 604"/>
        <xdr:cNvCxnSpPr/>
      </xdr:nvCxnSpPr>
      <xdr:spPr>
        <a:xfrm>
          <a:off x="20434300" y="1082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606" name="楕円 605"/>
        <xdr:cNvSpPr/>
      </xdr:nvSpPr>
      <xdr:spPr>
        <a:xfrm>
          <a:off x="19494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27432</xdr:rowOff>
    </xdr:from>
    <xdr:to>
      <xdr:col>107</xdr:col>
      <xdr:colOff>50800</xdr:colOff>
      <xdr:row>63</xdr:row>
      <xdr:rowOff>27432</xdr:rowOff>
    </xdr:to>
    <xdr:cxnSp macro="">
      <xdr:nvCxnSpPr>
        <xdr:cNvPr id="607" name="直線コネクタ 606"/>
        <xdr:cNvCxnSpPr/>
      </xdr:nvCxnSpPr>
      <xdr:spPr>
        <a:xfrm>
          <a:off x="19545300" y="1082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148082</xdr:rowOff>
    </xdr:from>
    <xdr:to>
      <xdr:col>98</xdr:col>
      <xdr:colOff>38100</xdr:colOff>
      <xdr:row>63</xdr:row>
      <xdr:rowOff>78232</xdr:rowOff>
    </xdr:to>
    <xdr:sp macro="" textlink="">
      <xdr:nvSpPr>
        <xdr:cNvPr id="608" name="楕円 607"/>
        <xdr:cNvSpPr/>
      </xdr:nvSpPr>
      <xdr:spPr>
        <a:xfrm>
          <a:off x="18605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27432</xdr:rowOff>
    </xdr:from>
    <xdr:to>
      <xdr:col>102</xdr:col>
      <xdr:colOff>114300</xdr:colOff>
      <xdr:row>63</xdr:row>
      <xdr:rowOff>27432</xdr:rowOff>
    </xdr:to>
    <xdr:cxnSp macro="">
      <xdr:nvCxnSpPr>
        <xdr:cNvPr id="609" name="直線コネクタ 608"/>
        <xdr:cNvCxnSpPr/>
      </xdr:nvCxnSpPr>
      <xdr:spPr>
        <a:xfrm>
          <a:off x="18656300" y="1082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610" name="n_1aveValue【保健センター・保健所】&#10;一人当たり面積"/>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611" name="n_2aveValue【保健センター・保健所】&#10;一人当たり面積"/>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612" name="n_3aveValue【保健センター・保健所】&#10;一人当たり面積"/>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613" name="n_4aveValue【保健センター・保健所】&#10;一人当たり面積"/>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69359</xdr:rowOff>
    </xdr:from>
    <xdr:ext cx="469744" cy="259045"/>
    <xdr:sp macro="" textlink="">
      <xdr:nvSpPr>
        <xdr:cNvPr id="614" name="n_1mainValue【保健センター・保健所】&#10;一人当たり面積"/>
        <xdr:cNvSpPr txBox="1"/>
      </xdr:nvSpPr>
      <xdr:spPr>
        <a:xfrm>
          <a:off x="210757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69359</xdr:rowOff>
    </xdr:from>
    <xdr:ext cx="469744" cy="259045"/>
    <xdr:sp macro="" textlink="">
      <xdr:nvSpPr>
        <xdr:cNvPr id="615" name="n_2mainValue【保健センター・保健所】&#10;一人当たり面積"/>
        <xdr:cNvSpPr txBox="1"/>
      </xdr:nvSpPr>
      <xdr:spPr>
        <a:xfrm>
          <a:off x="20199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69359</xdr:rowOff>
    </xdr:from>
    <xdr:ext cx="469744" cy="259045"/>
    <xdr:sp macro="" textlink="">
      <xdr:nvSpPr>
        <xdr:cNvPr id="616" name="n_3mainValue【保健センター・保健所】&#10;一人当たり面積"/>
        <xdr:cNvSpPr txBox="1"/>
      </xdr:nvSpPr>
      <xdr:spPr>
        <a:xfrm>
          <a:off x="19310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69359</xdr:rowOff>
    </xdr:from>
    <xdr:ext cx="469744" cy="259045"/>
    <xdr:sp macro="" textlink="">
      <xdr:nvSpPr>
        <xdr:cNvPr id="617" name="n_4mainValue【保健センター・保健所】&#10;一人当たり面積"/>
        <xdr:cNvSpPr txBox="1"/>
      </xdr:nvSpPr>
      <xdr:spPr>
        <a:xfrm>
          <a:off x="18421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43" name="直線コネクタ 642"/>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46"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47" name="直線コネクタ 64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648" name="【消防施設】&#10;有形固定資産減価償却率平均値テキスト"/>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649" name="フローチャート: 判断 648"/>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0" name="フローチャート: 判断 649"/>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1" name="フローチャート: 判断 650"/>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652" name="フローチャート: 判断 651"/>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653" name="フローチャート: 判断 652"/>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42818</xdr:rowOff>
    </xdr:from>
    <xdr:to>
      <xdr:col>85</xdr:col>
      <xdr:colOff>177800</xdr:colOff>
      <xdr:row>85</xdr:row>
      <xdr:rowOff>144418</xdr:rowOff>
    </xdr:to>
    <xdr:sp macro="" textlink="">
      <xdr:nvSpPr>
        <xdr:cNvPr id="659" name="楕円 658"/>
        <xdr:cNvSpPr/>
      </xdr:nvSpPr>
      <xdr:spPr>
        <a:xfrm>
          <a:off x="162687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21245</xdr:rowOff>
    </xdr:from>
    <xdr:ext cx="405111" cy="259045"/>
    <xdr:sp macro="" textlink="">
      <xdr:nvSpPr>
        <xdr:cNvPr id="660" name="【消防施設】&#10;有形固定資産減価償却率該当値テキスト"/>
        <xdr:cNvSpPr txBox="1"/>
      </xdr:nvSpPr>
      <xdr:spPr>
        <a:xfrm>
          <a:off x="16357600"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163649</xdr:rowOff>
    </xdr:from>
    <xdr:to>
      <xdr:col>81</xdr:col>
      <xdr:colOff>101600</xdr:colOff>
      <xdr:row>85</xdr:row>
      <xdr:rowOff>93799</xdr:rowOff>
    </xdr:to>
    <xdr:sp macro="" textlink="">
      <xdr:nvSpPr>
        <xdr:cNvPr id="661" name="楕円 660"/>
        <xdr:cNvSpPr/>
      </xdr:nvSpPr>
      <xdr:spPr>
        <a:xfrm>
          <a:off x="15430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42999</xdr:rowOff>
    </xdr:from>
    <xdr:to>
      <xdr:col>85</xdr:col>
      <xdr:colOff>127000</xdr:colOff>
      <xdr:row>85</xdr:row>
      <xdr:rowOff>93618</xdr:rowOff>
    </xdr:to>
    <xdr:cxnSp macro="">
      <xdr:nvCxnSpPr>
        <xdr:cNvPr id="662" name="直線コネクタ 661"/>
        <xdr:cNvCxnSpPr/>
      </xdr:nvCxnSpPr>
      <xdr:spPr>
        <a:xfrm>
          <a:off x="15481300" y="1461624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6894</xdr:rowOff>
    </xdr:from>
    <xdr:to>
      <xdr:col>76</xdr:col>
      <xdr:colOff>165100</xdr:colOff>
      <xdr:row>85</xdr:row>
      <xdr:rowOff>108494</xdr:rowOff>
    </xdr:to>
    <xdr:sp macro="" textlink="">
      <xdr:nvSpPr>
        <xdr:cNvPr id="663" name="楕円 662"/>
        <xdr:cNvSpPr/>
      </xdr:nvSpPr>
      <xdr:spPr>
        <a:xfrm>
          <a:off x="14541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42999</xdr:rowOff>
    </xdr:from>
    <xdr:to>
      <xdr:col>81</xdr:col>
      <xdr:colOff>50800</xdr:colOff>
      <xdr:row>85</xdr:row>
      <xdr:rowOff>57694</xdr:rowOff>
    </xdr:to>
    <xdr:cxnSp macro="">
      <xdr:nvCxnSpPr>
        <xdr:cNvPr id="664" name="直線コネクタ 663"/>
        <xdr:cNvCxnSpPr/>
      </xdr:nvCxnSpPr>
      <xdr:spPr>
        <a:xfrm flipV="1">
          <a:off x="14592300" y="146162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129358</xdr:rowOff>
    </xdr:from>
    <xdr:to>
      <xdr:col>72</xdr:col>
      <xdr:colOff>38100</xdr:colOff>
      <xdr:row>85</xdr:row>
      <xdr:rowOff>59508</xdr:rowOff>
    </xdr:to>
    <xdr:sp macro="" textlink="">
      <xdr:nvSpPr>
        <xdr:cNvPr id="665" name="楕円 664"/>
        <xdr:cNvSpPr/>
      </xdr:nvSpPr>
      <xdr:spPr>
        <a:xfrm>
          <a:off x="13652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8708</xdr:rowOff>
    </xdr:from>
    <xdr:to>
      <xdr:col>76</xdr:col>
      <xdr:colOff>114300</xdr:colOff>
      <xdr:row>85</xdr:row>
      <xdr:rowOff>57694</xdr:rowOff>
    </xdr:to>
    <xdr:cxnSp macro="">
      <xdr:nvCxnSpPr>
        <xdr:cNvPr id="666" name="直線コネクタ 665"/>
        <xdr:cNvCxnSpPr/>
      </xdr:nvCxnSpPr>
      <xdr:spPr>
        <a:xfrm>
          <a:off x="13703300" y="1458195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80373</xdr:rowOff>
    </xdr:from>
    <xdr:to>
      <xdr:col>67</xdr:col>
      <xdr:colOff>101600</xdr:colOff>
      <xdr:row>85</xdr:row>
      <xdr:rowOff>10523</xdr:rowOff>
    </xdr:to>
    <xdr:sp macro="" textlink="">
      <xdr:nvSpPr>
        <xdr:cNvPr id="667" name="楕円 666"/>
        <xdr:cNvSpPr/>
      </xdr:nvSpPr>
      <xdr:spPr>
        <a:xfrm>
          <a:off x="12763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131173</xdr:rowOff>
    </xdr:from>
    <xdr:to>
      <xdr:col>71</xdr:col>
      <xdr:colOff>177800</xdr:colOff>
      <xdr:row>85</xdr:row>
      <xdr:rowOff>8708</xdr:rowOff>
    </xdr:to>
    <xdr:cxnSp macro="">
      <xdr:nvCxnSpPr>
        <xdr:cNvPr id="668" name="直線コネクタ 667"/>
        <xdr:cNvCxnSpPr/>
      </xdr:nvCxnSpPr>
      <xdr:spPr>
        <a:xfrm>
          <a:off x="12814300" y="145329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669"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70" name="n_2aveValue【消防施設】&#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671" name="n_3aveValue【消防施設】&#10;有形固定資産減価償却率"/>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672"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84926</xdr:rowOff>
    </xdr:from>
    <xdr:ext cx="405111" cy="259045"/>
    <xdr:sp macro="" textlink="">
      <xdr:nvSpPr>
        <xdr:cNvPr id="673" name="n_1mainValue【消防施設】&#10;有形固定資産減価償却率"/>
        <xdr:cNvSpPr txBox="1"/>
      </xdr:nvSpPr>
      <xdr:spPr>
        <a:xfrm>
          <a:off x="152660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99621</xdr:rowOff>
    </xdr:from>
    <xdr:ext cx="405111" cy="259045"/>
    <xdr:sp macro="" textlink="">
      <xdr:nvSpPr>
        <xdr:cNvPr id="674" name="n_2mainValue【消防施設】&#10;有形固定資産減価償却率"/>
        <xdr:cNvSpPr txBox="1"/>
      </xdr:nvSpPr>
      <xdr:spPr>
        <a:xfrm>
          <a:off x="14389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50635</xdr:rowOff>
    </xdr:from>
    <xdr:ext cx="405111" cy="259045"/>
    <xdr:sp macro="" textlink="">
      <xdr:nvSpPr>
        <xdr:cNvPr id="675" name="n_3mainValue【消防施設】&#10;有形固定資産減価償却率"/>
        <xdr:cNvSpPr txBox="1"/>
      </xdr:nvSpPr>
      <xdr:spPr>
        <a:xfrm>
          <a:off x="13500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1650</xdr:rowOff>
    </xdr:from>
    <xdr:ext cx="405111" cy="259045"/>
    <xdr:sp macro="" textlink="">
      <xdr:nvSpPr>
        <xdr:cNvPr id="676" name="n_4mainValue【消防施設】&#10;有形固定資産減価償却率"/>
        <xdr:cNvSpPr txBox="1"/>
      </xdr:nvSpPr>
      <xdr:spPr>
        <a:xfrm>
          <a:off x="12611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702" name="直線コネクタ 701"/>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703"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704" name="直線コネクタ 703"/>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705"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706" name="直線コネクタ 705"/>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707" name="【消防施設】&#10;一人当たり面積平均値テキスト"/>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708" name="フローチャート: 判断 707"/>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709" name="フローチャート: 判断 708"/>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710" name="フローチャート: 判断 709"/>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711" name="フローチャート: 判断 710"/>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712" name="フローチャート: 判断 711"/>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85816</xdr:rowOff>
    </xdr:from>
    <xdr:to>
      <xdr:col>116</xdr:col>
      <xdr:colOff>114300</xdr:colOff>
      <xdr:row>86</xdr:row>
      <xdr:rowOff>15966</xdr:rowOff>
    </xdr:to>
    <xdr:sp macro="" textlink="">
      <xdr:nvSpPr>
        <xdr:cNvPr id="718" name="楕円 717"/>
        <xdr:cNvSpPr/>
      </xdr:nvSpPr>
      <xdr:spPr>
        <a:xfrm>
          <a:off x="22110700" y="1465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64243</xdr:rowOff>
    </xdr:from>
    <xdr:ext cx="469744" cy="259045"/>
    <xdr:sp macro="" textlink="">
      <xdr:nvSpPr>
        <xdr:cNvPr id="719" name="【消防施設】&#10;一人当たり面積該当値テキスト"/>
        <xdr:cNvSpPr txBox="1"/>
      </xdr:nvSpPr>
      <xdr:spPr>
        <a:xfrm>
          <a:off x="22199600" y="1463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85816</xdr:rowOff>
    </xdr:from>
    <xdr:to>
      <xdr:col>112</xdr:col>
      <xdr:colOff>38100</xdr:colOff>
      <xdr:row>86</xdr:row>
      <xdr:rowOff>15966</xdr:rowOff>
    </xdr:to>
    <xdr:sp macro="" textlink="">
      <xdr:nvSpPr>
        <xdr:cNvPr id="720" name="楕円 719"/>
        <xdr:cNvSpPr/>
      </xdr:nvSpPr>
      <xdr:spPr>
        <a:xfrm>
          <a:off x="21272500" y="1465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136616</xdr:rowOff>
    </xdr:from>
    <xdr:to>
      <xdr:col>116</xdr:col>
      <xdr:colOff>63500</xdr:colOff>
      <xdr:row>85</xdr:row>
      <xdr:rowOff>136616</xdr:rowOff>
    </xdr:to>
    <xdr:cxnSp macro="">
      <xdr:nvCxnSpPr>
        <xdr:cNvPr id="721" name="直線コネクタ 720"/>
        <xdr:cNvCxnSpPr/>
      </xdr:nvCxnSpPr>
      <xdr:spPr>
        <a:xfrm>
          <a:off x="21323300" y="14709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22" name="楕円 721"/>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136616</xdr:rowOff>
    </xdr:from>
    <xdr:to>
      <xdr:col>111</xdr:col>
      <xdr:colOff>177800</xdr:colOff>
      <xdr:row>85</xdr:row>
      <xdr:rowOff>140970</xdr:rowOff>
    </xdr:to>
    <xdr:cxnSp macro="">
      <xdr:nvCxnSpPr>
        <xdr:cNvPr id="723" name="直線コネクタ 722"/>
        <xdr:cNvCxnSpPr/>
      </xdr:nvCxnSpPr>
      <xdr:spPr>
        <a:xfrm flipV="1">
          <a:off x="20434300" y="1470986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89081</xdr:rowOff>
    </xdr:from>
    <xdr:to>
      <xdr:col>102</xdr:col>
      <xdr:colOff>165100</xdr:colOff>
      <xdr:row>86</xdr:row>
      <xdr:rowOff>19231</xdr:rowOff>
    </xdr:to>
    <xdr:sp macro="" textlink="">
      <xdr:nvSpPr>
        <xdr:cNvPr id="724" name="楕円 723"/>
        <xdr:cNvSpPr/>
      </xdr:nvSpPr>
      <xdr:spPr>
        <a:xfrm>
          <a:off x="19494500" y="146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139881</xdr:rowOff>
    </xdr:from>
    <xdr:to>
      <xdr:col>107</xdr:col>
      <xdr:colOff>50800</xdr:colOff>
      <xdr:row>85</xdr:row>
      <xdr:rowOff>140970</xdr:rowOff>
    </xdr:to>
    <xdr:cxnSp macro="">
      <xdr:nvCxnSpPr>
        <xdr:cNvPr id="725" name="直線コネクタ 724"/>
        <xdr:cNvCxnSpPr/>
      </xdr:nvCxnSpPr>
      <xdr:spPr>
        <a:xfrm>
          <a:off x="19545300" y="147131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87993</xdr:rowOff>
    </xdr:from>
    <xdr:to>
      <xdr:col>98</xdr:col>
      <xdr:colOff>38100</xdr:colOff>
      <xdr:row>86</xdr:row>
      <xdr:rowOff>18143</xdr:rowOff>
    </xdr:to>
    <xdr:sp macro="" textlink="">
      <xdr:nvSpPr>
        <xdr:cNvPr id="726" name="楕円 725"/>
        <xdr:cNvSpPr/>
      </xdr:nvSpPr>
      <xdr:spPr>
        <a:xfrm>
          <a:off x="18605500" y="146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138793</xdr:rowOff>
    </xdr:from>
    <xdr:to>
      <xdr:col>102</xdr:col>
      <xdr:colOff>114300</xdr:colOff>
      <xdr:row>85</xdr:row>
      <xdr:rowOff>139881</xdr:rowOff>
    </xdr:to>
    <xdr:cxnSp macro="">
      <xdr:nvCxnSpPr>
        <xdr:cNvPr id="727" name="直線コネクタ 726"/>
        <xdr:cNvCxnSpPr/>
      </xdr:nvCxnSpPr>
      <xdr:spPr>
        <a:xfrm>
          <a:off x="18656300" y="147120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728" name="n_1aveValue【消防施設】&#10;一人当たり面積"/>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729" name="n_2aveValue【消防施設】&#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730" name="n_3aveValue【消防施設】&#10;一人当たり面積"/>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731" name="n_4aveValue【消防施設】&#10;一人当たり面積"/>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7093</xdr:rowOff>
    </xdr:from>
    <xdr:ext cx="469744" cy="259045"/>
    <xdr:sp macro="" textlink="">
      <xdr:nvSpPr>
        <xdr:cNvPr id="732" name="n_1mainValue【消防施設】&#10;一人当たり面積"/>
        <xdr:cNvSpPr txBox="1"/>
      </xdr:nvSpPr>
      <xdr:spPr>
        <a:xfrm>
          <a:off x="21075727" y="1475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33" name="n_2mainValue【消防施設】&#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10358</xdr:rowOff>
    </xdr:from>
    <xdr:ext cx="469744" cy="259045"/>
    <xdr:sp macro="" textlink="">
      <xdr:nvSpPr>
        <xdr:cNvPr id="734" name="n_3mainValue【消防施設】&#10;一人当たり面積"/>
        <xdr:cNvSpPr txBox="1"/>
      </xdr:nvSpPr>
      <xdr:spPr>
        <a:xfrm>
          <a:off x="19310427" y="1475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9270</xdr:rowOff>
    </xdr:from>
    <xdr:ext cx="469744" cy="259045"/>
    <xdr:sp macro="" textlink="">
      <xdr:nvSpPr>
        <xdr:cNvPr id="735" name="n_4mainValue【消防施設】&#10;一人当たり面積"/>
        <xdr:cNvSpPr txBox="1"/>
      </xdr:nvSpPr>
      <xdr:spPr>
        <a:xfrm>
          <a:off x="18421427"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61" name="直線コネクタ 760"/>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4"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5" name="直線コネクタ 764"/>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66"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7" name="フローチャート: 判断 766"/>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8" name="フローチャート: 判断 767"/>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9" name="フローチャート: 判断 768"/>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70" name="フローチャート: 判断 769"/>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71" name="フローチャート: 判断 770"/>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777" name="楕円 776"/>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778" name="【庁舎】&#10;有形固定資産減価償却率該当値テキスト"/>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779" name="楕円 778"/>
        <xdr:cNvSpPr/>
      </xdr:nvSpPr>
      <xdr:spPr>
        <a:xfrm>
          <a:off x="15430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169273</xdr:rowOff>
    </xdr:from>
    <xdr:to>
      <xdr:col>85</xdr:col>
      <xdr:colOff>127000</xdr:colOff>
      <xdr:row>106</xdr:row>
      <xdr:rowOff>19050</xdr:rowOff>
    </xdr:to>
    <xdr:cxnSp macro="">
      <xdr:nvCxnSpPr>
        <xdr:cNvPr id="780" name="直線コネクタ 779"/>
        <xdr:cNvCxnSpPr/>
      </xdr:nvCxnSpPr>
      <xdr:spPr>
        <a:xfrm>
          <a:off x="15481300" y="1817152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781" name="楕円 780"/>
        <xdr:cNvSpPr/>
      </xdr:nvSpPr>
      <xdr:spPr>
        <a:xfrm>
          <a:off x="14541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136616</xdr:rowOff>
    </xdr:from>
    <xdr:to>
      <xdr:col>81</xdr:col>
      <xdr:colOff>50800</xdr:colOff>
      <xdr:row>105</xdr:row>
      <xdr:rowOff>169273</xdr:rowOff>
    </xdr:to>
    <xdr:cxnSp macro="">
      <xdr:nvCxnSpPr>
        <xdr:cNvPr id="782" name="直線コネクタ 781"/>
        <xdr:cNvCxnSpPr/>
      </xdr:nvCxnSpPr>
      <xdr:spPr>
        <a:xfrm>
          <a:off x="14592300" y="18138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54792</xdr:rowOff>
    </xdr:from>
    <xdr:to>
      <xdr:col>72</xdr:col>
      <xdr:colOff>38100</xdr:colOff>
      <xdr:row>105</xdr:row>
      <xdr:rowOff>156392</xdr:rowOff>
    </xdr:to>
    <xdr:sp macro="" textlink="">
      <xdr:nvSpPr>
        <xdr:cNvPr id="783" name="楕円 782"/>
        <xdr:cNvSpPr/>
      </xdr:nvSpPr>
      <xdr:spPr>
        <a:xfrm>
          <a:off x="1365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105592</xdr:rowOff>
    </xdr:from>
    <xdr:to>
      <xdr:col>76</xdr:col>
      <xdr:colOff>114300</xdr:colOff>
      <xdr:row>105</xdr:row>
      <xdr:rowOff>136616</xdr:rowOff>
    </xdr:to>
    <xdr:cxnSp macro="">
      <xdr:nvCxnSpPr>
        <xdr:cNvPr id="784" name="直線コネクタ 783"/>
        <xdr:cNvCxnSpPr/>
      </xdr:nvCxnSpPr>
      <xdr:spPr>
        <a:xfrm>
          <a:off x="13703300" y="181078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31931</xdr:rowOff>
    </xdr:from>
    <xdr:to>
      <xdr:col>67</xdr:col>
      <xdr:colOff>101600</xdr:colOff>
      <xdr:row>105</xdr:row>
      <xdr:rowOff>133531</xdr:rowOff>
    </xdr:to>
    <xdr:sp macro="" textlink="">
      <xdr:nvSpPr>
        <xdr:cNvPr id="785" name="楕円 784"/>
        <xdr:cNvSpPr/>
      </xdr:nvSpPr>
      <xdr:spPr>
        <a:xfrm>
          <a:off x="12763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82731</xdr:rowOff>
    </xdr:from>
    <xdr:to>
      <xdr:col>71</xdr:col>
      <xdr:colOff>177800</xdr:colOff>
      <xdr:row>105</xdr:row>
      <xdr:rowOff>105592</xdr:rowOff>
    </xdr:to>
    <xdr:cxnSp macro="">
      <xdr:nvCxnSpPr>
        <xdr:cNvPr id="786" name="直線コネクタ 785"/>
        <xdr:cNvCxnSpPr/>
      </xdr:nvCxnSpPr>
      <xdr:spPr>
        <a:xfrm>
          <a:off x="12814300" y="1808498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7"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88"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789" name="n_3aveValue【庁舎】&#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790"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macro="" textlink="">
      <xdr:nvSpPr>
        <xdr:cNvPr id="791" name="n_1mainValue【庁舎】&#10;有形固定資産減価償却率"/>
        <xdr:cNvSpPr txBox="1"/>
      </xdr:nvSpPr>
      <xdr:spPr>
        <a:xfrm>
          <a:off x="15266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7093</xdr:rowOff>
    </xdr:from>
    <xdr:ext cx="405111" cy="259045"/>
    <xdr:sp macro="" textlink="">
      <xdr:nvSpPr>
        <xdr:cNvPr id="792" name="n_2mainValue【庁舎】&#10;有形固定資産減価償却率"/>
        <xdr:cNvSpPr txBox="1"/>
      </xdr:nvSpPr>
      <xdr:spPr>
        <a:xfrm>
          <a:off x="14389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147519</xdr:rowOff>
    </xdr:from>
    <xdr:ext cx="405111" cy="259045"/>
    <xdr:sp macro="" textlink="">
      <xdr:nvSpPr>
        <xdr:cNvPr id="793" name="n_3mainValue【庁舎】&#10;有形固定資産減価償却率"/>
        <xdr:cNvSpPr txBox="1"/>
      </xdr:nvSpPr>
      <xdr:spPr>
        <a:xfrm>
          <a:off x="13500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794" name="n_4mainValue【庁舎】&#10;有形固定資産減価償却率"/>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816" name="直線コネクタ 815"/>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817"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818" name="直線コネクタ 817"/>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819"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820" name="直線コネクタ 819"/>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821" name="【庁舎】&#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22" name="フローチャート: 判断 821"/>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823" name="フローチャート: 判断 822"/>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824" name="フローチャート: 判断 823"/>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825" name="フローチャート: 判断 824"/>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826" name="フローチャート: 判断 825"/>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130099</xdr:rowOff>
    </xdr:from>
    <xdr:to>
      <xdr:col>116</xdr:col>
      <xdr:colOff>114300</xdr:colOff>
      <xdr:row>107</xdr:row>
      <xdr:rowOff>60249</xdr:rowOff>
    </xdr:to>
    <xdr:sp macro="" textlink="">
      <xdr:nvSpPr>
        <xdr:cNvPr id="832" name="楕円 831"/>
        <xdr:cNvSpPr/>
      </xdr:nvSpPr>
      <xdr:spPr>
        <a:xfrm>
          <a:off x="22110700" y="183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108526</xdr:rowOff>
    </xdr:from>
    <xdr:ext cx="469744" cy="259045"/>
    <xdr:sp macro="" textlink="">
      <xdr:nvSpPr>
        <xdr:cNvPr id="833" name="【庁舎】&#10;一人当たり面積該当値テキスト"/>
        <xdr:cNvSpPr txBox="1"/>
      </xdr:nvSpPr>
      <xdr:spPr>
        <a:xfrm>
          <a:off x="22199600" y="182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129642</xdr:rowOff>
    </xdr:from>
    <xdr:to>
      <xdr:col>112</xdr:col>
      <xdr:colOff>38100</xdr:colOff>
      <xdr:row>107</xdr:row>
      <xdr:rowOff>59792</xdr:rowOff>
    </xdr:to>
    <xdr:sp macro="" textlink="">
      <xdr:nvSpPr>
        <xdr:cNvPr id="834" name="楕円 833"/>
        <xdr:cNvSpPr/>
      </xdr:nvSpPr>
      <xdr:spPr>
        <a:xfrm>
          <a:off x="21272500" y="183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8992</xdr:rowOff>
    </xdr:from>
    <xdr:to>
      <xdr:col>116</xdr:col>
      <xdr:colOff>63500</xdr:colOff>
      <xdr:row>107</xdr:row>
      <xdr:rowOff>9449</xdr:rowOff>
    </xdr:to>
    <xdr:cxnSp macro="">
      <xdr:nvCxnSpPr>
        <xdr:cNvPr id="835" name="直線コネクタ 834"/>
        <xdr:cNvCxnSpPr/>
      </xdr:nvCxnSpPr>
      <xdr:spPr>
        <a:xfrm>
          <a:off x="21323300" y="1835414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129642</xdr:rowOff>
    </xdr:from>
    <xdr:to>
      <xdr:col>107</xdr:col>
      <xdr:colOff>101600</xdr:colOff>
      <xdr:row>107</xdr:row>
      <xdr:rowOff>59792</xdr:rowOff>
    </xdr:to>
    <xdr:sp macro="" textlink="">
      <xdr:nvSpPr>
        <xdr:cNvPr id="836" name="楕円 835"/>
        <xdr:cNvSpPr/>
      </xdr:nvSpPr>
      <xdr:spPr>
        <a:xfrm>
          <a:off x="20383500" y="183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8992</xdr:rowOff>
    </xdr:from>
    <xdr:to>
      <xdr:col>111</xdr:col>
      <xdr:colOff>177800</xdr:colOff>
      <xdr:row>107</xdr:row>
      <xdr:rowOff>8992</xdr:rowOff>
    </xdr:to>
    <xdr:cxnSp macro="">
      <xdr:nvCxnSpPr>
        <xdr:cNvPr id="837" name="直線コネクタ 836"/>
        <xdr:cNvCxnSpPr/>
      </xdr:nvCxnSpPr>
      <xdr:spPr>
        <a:xfrm>
          <a:off x="20434300" y="18354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128727</xdr:rowOff>
    </xdr:from>
    <xdr:to>
      <xdr:col>102</xdr:col>
      <xdr:colOff>165100</xdr:colOff>
      <xdr:row>107</xdr:row>
      <xdr:rowOff>58877</xdr:rowOff>
    </xdr:to>
    <xdr:sp macro="" textlink="">
      <xdr:nvSpPr>
        <xdr:cNvPr id="838" name="楕円 837"/>
        <xdr:cNvSpPr/>
      </xdr:nvSpPr>
      <xdr:spPr>
        <a:xfrm>
          <a:off x="19494500" y="183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8077</xdr:rowOff>
    </xdr:from>
    <xdr:to>
      <xdr:col>107</xdr:col>
      <xdr:colOff>50800</xdr:colOff>
      <xdr:row>107</xdr:row>
      <xdr:rowOff>8992</xdr:rowOff>
    </xdr:to>
    <xdr:cxnSp macro="">
      <xdr:nvCxnSpPr>
        <xdr:cNvPr id="839" name="直線コネクタ 838"/>
        <xdr:cNvCxnSpPr/>
      </xdr:nvCxnSpPr>
      <xdr:spPr>
        <a:xfrm>
          <a:off x="19545300" y="183532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127355</xdr:rowOff>
    </xdr:from>
    <xdr:to>
      <xdr:col>98</xdr:col>
      <xdr:colOff>38100</xdr:colOff>
      <xdr:row>107</xdr:row>
      <xdr:rowOff>57505</xdr:rowOff>
    </xdr:to>
    <xdr:sp macro="" textlink="">
      <xdr:nvSpPr>
        <xdr:cNvPr id="840" name="楕円 839"/>
        <xdr:cNvSpPr/>
      </xdr:nvSpPr>
      <xdr:spPr>
        <a:xfrm>
          <a:off x="18605500" y="183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6705</xdr:rowOff>
    </xdr:from>
    <xdr:to>
      <xdr:col>102</xdr:col>
      <xdr:colOff>114300</xdr:colOff>
      <xdr:row>107</xdr:row>
      <xdr:rowOff>8077</xdr:rowOff>
    </xdr:to>
    <xdr:cxnSp macro="">
      <xdr:nvCxnSpPr>
        <xdr:cNvPr id="841" name="直線コネクタ 840"/>
        <xdr:cNvCxnSpPr/>
      </xdr:nvCxnSpPr>
      <xdr:spPr>
        <a:xfrm>
          <a:off x="18656300" y="1835185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842" name="n_1aveValue【庁舎】&#10;一人当たり面積"/>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843" name="n_2aveValue【庁舎】&#10;一人当たり面積"/>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844" name="n_3aveValue【庁舎】&#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845" name="n_4aveValue【庁舎】&#10;一人当たり面積"/>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50919</xdr:rowOff>
    </xdr:from>
    <xdr:ext cx="469744" cy="259045"/>
    <xdr:sp macro="" textlink="">
      <xdr:nvSpPr>
        <xdr:cNvPr id="846" name="n_1mainValue【庁舎】&#10;一人当たり面積"/>
        <xdr:cNvSpPr txBox="1"/>
      </xdr:nvSpPr>
      <xdr:spPr>
        <a:xfrm>
          <a:off x="21075727" y="183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50919</xdr:rowOff>
    </xdr:from>
    <xdr:ext cx="469744" cy="259045"/>
    <xdr:sp macro="" textlink="">
      <xdr:nvSpPr>
        <xdr:cNvPr id="847" name="n_2mainValue【庁舎】&#10;一人当たり面積"/>
        <xdr:cNvSpPr txBox="1"/>
      </xdr:nvSpPr>
      <xdr:spPr>
        <a:xfrm>
          <a:off x="20199427" y="183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50004</xdr:rowOff>
    </xdr:from>
    <xdr:ext cx="469744" cy="259045"/>
    <xdr:sp macro="" textlink="">
      <xdr:nvSpPr>
        <xdr:cNvPr id="848" name="n_3mainValue【庁舎】&#10;一人当たり面積"/>
        <xdr:cNvSpPr txBox="1"/>
      </xdr:nvSpPr>
      <xdr:spPr>
        <a:xfrm>
          <a:off x="19310427" y="183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48632</xdr:rowOff>
    </xdr:from>
    <xdr:ext cx="469744" cy="259045"/>
    <xdr:sp macro="" textlink="">
      <xdr:nvSpPr>
        <xdr:cNvPr id="849" name="n_4mainValue【庁舎】&#10;一人当たり面積"/>
        <xdr:cNvSpPr txBox="1"/>
      </xdr:nvSpPr>
      <xdr:spPr>
        <a:xfrm>
          <a:off x="18421427" y="183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当村の施設の多くが類似団体内平均を上回っている。中でも消防施設と体育館が高くなっている。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一般廃棄物処理施設は、諏訪南行政事務組合に係る施設であるが、当該組合において、リサイクルセンターが新設されたことから、償却率が前年度から大幅に回復した。</a:t>
          </a:r>
          <a:endParaRPr lang="en-US" altLang="ja-JP" sz="1400" b="0" i="0" baseline="0">
            <a:solidFill>
              <a:schemeClr val="dk1"/>
            </a:solidFill>
            <a:effectLst/>
            <a:latin typeface="+mn-lt"/>
            <a:ea typeface="+mn-ea"/>
            <a:cs typeface="+mn-cs"/>
          </a:endParaRPr>
        </a:p>
        <a:p>
          <a:pPr rtl="0"/>
          <a:r>
            <a:rPr lang="ja-JP" altLang="ja-JP" sz="1400" b="0" i="0" baseline="0">
              <a:solidFill>
                <a:schemeClr val="dk1"/>
              </a:solidFill>
              <a:effectLst/>
              <a:latin typeface="+mn-lt"/>
              <a:ea typeface="+mn-ea"/>
              <a:cs typeface="+mn-cs"/>
            </a:rPr>
            <a:t>いずれの施設においても公共施設等総合管理計画及び個別施設計画に基づき施設管理に取り組んでいく。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8,041
7,918
43.26
5,046,788
4,402,098
615,826
3,110,399
1,652,874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令和３年度は、前年度と比較して村税の減収と基準財政需要額の増加により、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類似団体内平均値と比較すると</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ポイント上回っているが全国平均、長野県平均との比較では平均以下となった。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79022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531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65617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経常経費を前年度と比較すると人件費は同額、扶助費は減少、維持補修費は増加した。地方交付税等の一般財源が増加し、歳入の増減率が歳出を上回ったため、経常収支比率が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令和３年度は、類似団体内平均、長野県平均を下回ったが、今後も事務事業を見直し、経常経費の削減に努める。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63</xdr:row>
      <xdr:rowOff>3302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519918"/>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12954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046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12954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6121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62</xdr:row>
      <xdr:rowOff>131318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370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10668</xdr:rowOff>
    </xdr:from>
    <xdr:to>
      <xdr:col>23</xdr:col>
      <xdr:colOff>184150</xdr:colOff>
      <xdr:row>61</xdr:row>
      <xdr:rowOff>112268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27195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133604</xdr:rowOff>
    </xdr:from>
    <xdr:to>
      <xdr:col>15</xdr:col>
      <xdr:colOff>133350</xdr:colOff>
      <xdr:row>63</xdr:row>
      <xdr:rowOff>63754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73931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20845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令和３年度は、人件費と維持補修費が増加、物件費が減少し、人口が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394</a:t>
          </a:r>
          <a:r>
            <a:rPr kumimoji="1" lang="ja-JP" altLang="en-US" sz="1300">
              <a:latin typeface="ＭＳ Ｐゴシック" panose="020B0600070205080204" pitchFamily="50" charset="-128"/>
              <a:ea typeface="ＭＳ Ｐゴシック" panose="020B0600070205080204" pitchFamily="50" charset="-128"/>
            </a:rPr>
            <a:t>円下がった。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類似団体内平均と比較すると</a:t>
          </a:r>
          <a:r>
            <a:rPr kumimoji="1" lang="en-US" altLang="ja-JP" sz="1300">
              <a:latin typeface="ＭＳ Ｐゴシック" panose="020B0600070205080204" pitchFamily="50" charset="-128"/>
              <a:ea typeface="ＭＳ Ｐゴシック" panose="020B0600070205080204" pitchFamily="50" charset="-128"/>
            </a:rPr>
            <a:t>143,667</a:t>
          </a:r>
          <a:r>
            <a:rPr kumimoji="1" lang="ja-JP" altLang="en-US" sz="1300">
              <a:latin typeface="ＭＳ Ｐゴシック" panose="020B0600070205080204" pitchFamily="50" charset="-128"/>
              <a:ea typeface="ＭＳ Ｐゴシック" panose="020B0600070205080204" pitchFamily="50" charset="-128"/>
            </a:rPr>
            <a:t>円低く、長野県平均とでは、</a:t>
          </a:r>
          <a:r>
            <a:rPr kumimoji="1" lang="en-US" altLang="ja-JP" sz="1300">
              <a:latin typeface="ＭＳ Ｐゴシック" panose="020B0600070205080204" pitchFamily="50" charset="-128"/>
              <a:ea typeface="ＭＳ Ｐゴシック" panose="020B0600070205080204" pitchFamily="50" charset="-128"/>
            </a:rPr>
            <a:t>29,318</a:t>
          </a:r>
          <a:r>
            <a:rPr kumimoji="1" lang="ja-JP" altLang="en-US" sz="1300">
              <a:latin typeface="ＭＳ Ｐゴシック" panose="020B0600070205080204" pitchFamily="50" charset="-128"/>
              <a:ea typeface="ＭＳ Ｐゴシック" panose="020B0600070205080204" pitchFamily="50" charset="-128"/>
            </a:rPr>
            <a:t>円高かった。人件費の抑制は難しいが事務の見直しを図り効率化とコスト削減に努める。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157953</xdr:rowOff>
    </xdr:from>
    <xdr:to>
      <xdr:col>23</xdr:col>
      <xdr:colOff>133350</xdr:colOff>
      <xdr:row>80</xdr:row>
      <xdr:rowOff>158903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3873953"/>
          <a:ext cx="8382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138629</xdr:rowOff>
    </xdr:from>
    <xdr:to>
      <xdr:col>19</xdr:col>
      <xdr:colOff>133350</xdr:colOff>
      <xdr:row>80</xdr:row>
      <xdr:rowOff>158903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54629"/>
          <a:ext cx="889000" cy="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116092</xdr:rowOff>
    </xdr:from>
    <xdr:to>
      <xdr:col>15</xdr:col>
      <xdr:colOff>82550</xdr:colOff>
      <xdr:row>80</xdr:row>
      <xdr:rowOff>138629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32092"/>
          <a:ext cx="889000" cy="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109637</xdr:rowOff>
    </xdr:from>
    <xdr:to>
      <xdr:col>11</xdr:col>
      <xdr:colOff>31750</xdr:colOff>
      <xdr:row>80</xdr:row>
      <xdr:rowOff>116092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25637"/>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107153</xdr:rowOff>
    </xdr:from>
    <xdr:to>
      <xdr:col>23</xdr:col>
      <xdr:colOff>184150</xdr:colOff>
      <xdr:row>81</xdr:row>
      <xdr:rowOff>37303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8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28430</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4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108103</xdr:rowOff>
    </xdr:from>
    <xdr:to>
      <xdr:col>19</xdr:col>
      <xdr:colOff>184150</xdr:colOff>
      <xdr:row>81</xdr:row>
      <xdr:rowOff>38253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48430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592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87829</xdr:rowOff>
    </xdr:from>
    <xdr:to>
      <xdr:col>15</xdr:col>
      <xdr:colOff>133350</xdr:colOff>
      <xdr:row>81</xdr:row>
      <xdr:rowOff>17979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28156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7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65292</xdr:rowOff>
    </xdr:from>
    <xdr:to>
      <xdr:col>11</xdr:col>
      <xdr:colOff>82550</xdr:colOff>
      <xdr:row>80</xdr:row>
      <xdr:rowOff>166892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5619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58837</xdr:rowOff>
    </xdr:from>
    <xdr:to>
      <xdr:col>7</xdr:col>
      <xdr:colOff>31750</xdr:colOff>
      <xdr:row>80</xdr:row>
      <xdr:rowOff>160437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7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170614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4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令和３年度は前年度と同じ</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であった。ラスパイレス指数は上昇傾向にあり改善さてれいるが、類似団体内平均、全国町村平均と比較すると低い水準である。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等級別基準職務表の見直しにより、給与水準の適正化に努める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55880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23707</xdr:rowOff>
    </xdr:from>
    <xdr:to>
      <xdr:col>77</xdr:col>
      <xdr:colOff>44450</xdr:colOff>
      <xdr:row>85</xdr:row>
      <xdr:rowOff>55880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5969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74507</xdr:rowOff>
    </xdr:from>
    <xdr:to>
      <xdr:col>72</xdr:col>
      <xdr:colOff>203200</xdr:colOff>
      <xdr:row>85</xdr:row>
      <xdr:rowOff>23707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4763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168063</xdr:rowOff>
    </xdr:from>
    <xdr:to>
      <xdr:col>68</xdr:col>
      <xdr:colOff>152400</xdr:colOff>
      <xdr:row>84</xdr:row>
      <xdr:rowOff>74507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22696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144357</xdr:rowOff>
    </xdr:from>
    <xdr:to>
      <xdr:col>73</xdr:col>
      <xdr:colOff>44450</xdr:colOff>
      <xdr:row>85</xdr:row>
      <xdr:rowOff>74507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84684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23707</xdr:rowOff>
    </xdr:from>
    <xdr:to>
      <xdr:col>68</xdr:col>
      <xdr:colOff>203200</xdr:colOff>
      <xdr:row>84</xdr:row>
      <xdr:rowOff>125307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135484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117263</xdr:rowOff>
    </xdr:from>
    <xdr:to>
      <xdr:col>64</xdr:col>
      <xdr:colOff>152400</xdr:colOff>
      <xdr:row>83</xdr:row>
      <xdr:rowOff>47413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57590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a:t>
          </a:r>
          <a:r>
            <a:rPr kumimoji="1" lang="en-US" altLang="ja-JP" sz="1300">
              <a:latin typeface="ＭＳ Ｐゴシック" panose="020B0600070205080204" pitchFamily="50" charset="-128"/>
              <a:ea typeface="ＭＳ Ｐゴシック" panose="020B0600070205080204" pitchFamily="50" charset="-128"/>
            </a:rPr>
            <a:t>11.81</a:t>
          </a:r>
          <a:r>
            <a:rPr kumimoji="1" lang="ja-JP" altLang="en-US" sz="1300">
              <a:latin typeface="ＭＳ Ｐゴシック" panose="020B0600070205080204" pitchFamily="50" charset="-128"/>
              <a:ea typeface="ＭＳ Ｐゴシック" panose="020B0600070205080204" pitchFamily="50" charset="-128"/>
            </a:rPr>
            <a:t>人であった。前年度と比較して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人減であった。これは、人口が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また、類似団体内平均と比較すると</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人少なく、長野県平均とでは、</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人多い状況であった。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近年、事務事業の量は増加しているが、業務に支障のないよう適切な定員管理に努める。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13938</xdr:rowOff>
    </xdr:from>
    <xdr:to>
      <xdr:col>81</xdr:col>
      <xdr:colOff>44450</xdr:colOff>
      <xdr:row>60</xdr:row>
      <xdr:rowOff>14542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300938"/>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156432</xdr:rowOff>
    </xdr:from>
    <xdr:to>
      <xdr:col>77</xdr:col>
      <xdr:colOff>44450</xdr:colOff>
      <xdr:row>60</xdr:row>
      <xdr:rowOff>14542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71982"/>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156432</xdr:rowOff>
    </xdr:from>
    <xdr:to>
      <xdr:col>72</xdr:col>
      <xdr:colOff>203200</xdr:colOff>
      <xdr:row>59</xdr:row>
      <xdr:rowOff>166688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271982"/>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166688</xdr:rowOff>
    </xdr:from>
    <xdr:to>
      <xdr:col>68</xdr:col>
      <xdr:colOff>152400</xdr:colOff>
      <xdr:row>60</xdr:row>
      <xdr:rowOff>21177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282238"/>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134588</xdr:rowOff>
    </xdr:from>
    <xdr:to>
      <xdr:col>81</xdr:col>
      <xdr:colOff>95250</xdr:colOff>
      <xdr:row>60</xdr:row>
      <xdr:rowOff>64738</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151115</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9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135192</xdr:rowOff>
    </xdr:from>
    <xdr:to>
      <xdr:col>77</xdr:col>
      <xdr:colOff>95250</xdr:colOff>
      <xdr:row>60</xdr:row>
      <xdr:rowOff>65342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75519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1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105632</xdr:rowOff>
    </xdr:from>
    <xdr:to>
      <xdr:col>73</xdr:col>
      <xdr:colOff>44450</xdr:colOff>
      <xdr:row>60</xdr:row>
      <xdr:rowOff>35782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45959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9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115888</xdr:rowOff>
    </xdr:from>
    <xdr:to>
      <xdr:col>68</xdr:col>
      <xdr:colOff>203200</xdr:colOff>
      <xdr:row>60</xdr:row>
      <xdr:rowOff>46038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56215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141827</xdr:rowOff>
    </xdr:from>
    <xdr:to>
      <xdr:col>64</xdr:col>
      <xdr:colOff>152400</xdr:colOff>
      <xdr:row>60</xdr:row>
      <xdr:rowOff>71977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82154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2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年を基本に借り入れているため、償還が始まると単年度の公債費はの増加量は大きくなる。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防災行政無線設備整備工事など令和元年度は起債額が大きかった。起債の元金償還が開始となったため、前年度から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％と増加傾向にあるが、類似団体内平均値と比較すると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ポイント下回っているため、良好であると考えられるが長野県平均と比較して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ポイント高い。</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33020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6954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8890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6793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164254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63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38</xdr:row>
      <xdr:rowOff>124037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5908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三セク等に対する債務負担がなく、基金の積立額や交付税として算入される公債費の総額が、地方債残高や職員の退職手当引当金などの将来負担額を上回っているため、［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今後も引き続き財政の健全化に努める。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48" name="テキスト ボックス 447">
          <a:extLst>
            <a:ext uri="{FF2B5EF4-FFF2-40B4-BE49-F238E27FC236}">
              <a16:creationId xmlns:a16="http://schemas.microsoft.com/office/drawing/2014/main" id="{7D004848-863C-4746-AF0A-939525A55D6B}"/>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8,041
7,918
43.26
5,046,788
4,402,098
615,826
3,110,399
1,652,874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人件費は、令和３年度が</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ポイント下がったものの、類似団体内平均と長野県平均との比較では高い水準である。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減少の要因は、経常経費一般財源充当する人件費は前年度とほぼ同額であったが、交付税、地方消費税が増えたことによる。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38</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007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38</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492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ポイント低くなり、類似団体内平均を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上回った。前年度会計年度任用職員賃金が人件費の計上となっため、類似団体内平均を大きく上回っていたが平均値に近くなった。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減少の主な要因は、令和３年度の物件費は前値度より増加しているが交付税、地方消費税の増加率が高かったためと推測した。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長野県平均と比較すると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ポイント高いため、事業を精査して物件費の抑制を図る必要がある。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19558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15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18</xdr:row>
      <xdr:rowOff>136144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3420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136144</xdr:rowOff>
    </xdr:from>
    <xdr:to>
      <xdr:col>73</xdr:col>
      <xdr:colOff>180975</xdr:colOff>
      <xdr:row>18</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22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113284</xdr:rowOff>
    </xdr:from>
    <xdr:to>
      <xdr:col>69</xdr:col>
      <xdr:colOff>92075</xdr:colOff>
      <xdr:row>18</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993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85344</xdr:rowOff>
    </xdr:from>
    <xdr:to>
      <xdr:col>74</xdr:col>
      <xdr:colOff>31750</xdr:colOff>
      <xdr:row>19</xdr:row>
      <xdr:rowOff>15494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62484</xdr:rowOff>
    </xdr:from>
    <xdr:to>
      <xdr:col>65</xdr:col>
      <xdr:colOff>53975</xdr:colOff>
      <xdr:row>18</xdr:row>
      <xdr:rowOff>164084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148861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令和３年度は、類似団体内平均より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ポイント上回っているが、長野県平均と比較すると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老人医療や子ども医療などの医療費特別給付事業を実施しているが老人医療特別給付事業は、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支給対象年齢等の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見直しを実施ことによ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latin typeface="ＭＳ Ｐゴシック" panose="020B0600070205080204" pitchFamily="50" charset="-128"/>
              <a:ea typeface="ＭＳ Ｐゴシック" panose="020B0600070205080204" pitchFamily="50" charset="-128"/>
            </a:rPr>
            <a:t>今後は、事業の拡充など対策を進める。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59</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22115"/>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60</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2017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61685</xdr:rowOff>
    </xdr:from>
    <xdr:to>
      <xdr:col>15</xdr:col>
      <xdr:colOff>98425</xdr:colOff>
      <xdr:row>60</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348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60</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xdr:rowOff>
    </xdr:from>
    <xdr:to>
      <xdr:col>15</xdr:col>
      <xdr:colOff>149225</xdr:colOff>
      <xdr:row>60</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97262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令和３年度は、類似団体内平均、長野県平均を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ポイント増加したが過去から低い水準で推移している。除雪費等の維持補修、国保特別会計、後期高齢者事業会計の繰出金の増減はあるがほぼ横ばいで推移している。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介護保険事業会計への繰出金が増加傾向にあるため上昇する見込みである。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54</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31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54</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43180</xdr:rowOff>
    </xdr:from>
    <xdr:to>
      <xdr:col>73</xdr:col>
      <xdr:colOff>180975</xdr:colOff>
      <xdr:row>54</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01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30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22860</xdr:rowOff>
    </xdr:from>
    <xdr:to>
      <xdr:col>78</xdr:col>
      <xdr:colOff>120650</xdr:colOff>
      <xdr:row>54</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134637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163830</xdr:rowOff>
    </xdr:from>
    <xdr:to>
      <xdr:col>69</xdr:col>
      <xdr:colOff>142875</xdr:colOff>
      <xdr:row>54</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104157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xdr:rowOff>
    </xdr:from>
    <xdr:to>
      <xdr:col>65</xdr:col>
      <xdr:colOff>53975</xdr:colOff>
      <xdr:row>54</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119397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ポイント下がったが、類似団体内平均と比較すると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ポイント、長野県平均より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主な要因は、一部事務組合の補助金と地域医療介護総合確保基金事業補助金の減により減少であった。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今後は、補助金、負担金の見直しを行い、交付することが適当な事業であるか必要性を精査する必要がある。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272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147574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632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36</xdr:row>
      <xdr:rowOff>168148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40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類似団体内平均や長野県平均と比較して低い水準で推移している。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今後、公共施設等の長寿命化や建設事業に対する起債額は増加が見込まれるが、借入額と償還額のバランスを考慮しながら将来の負担を抑制するよう努める。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62230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8943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58420</xdr:rowOff>
    </xdr:from>
    <xdr:to>
      <xdr:col>11</xdr:col>
      <xdr:colOff>9525</xdr:colOff>
      <xdr:row>75</xdr:row>
      <xdr:rowOff>62230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17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xdr:rowOff>
    </xdr:from>
    <xdr:to>
      <xdr:col>6</xdr:col>
      <xdr:colOff>171450</xdr:colOff>
      <xdr:row>75</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119397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前年度と比較して歳出は全体的に減少傾向にある。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減の主な要因としては、交付税、地方消費税が増加したことが考えられる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156718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63524"/>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156718</xdr:rowOff>
    </xdr:from>
    <xdr:to>
      <xdr:col>78</xdr:col>
      <xdr:colOff>69850</xdr:colOff>
      <xdr:row>79</xdr:row>
      <xdr:rowOff>156718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701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79</xdr:row>
      <xdr:rowOff>156718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6601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79</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6418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105918</xdr:rowOff>
    </xdr:from>
    <xdr:to>
      <xdr:col>78</xdr:col>
      <xdr:colOff>120650</xdr:colOff>
      <xdr:row>80</xdr:row>
      <xdr:rowOff>36068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20845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105918</xdr:rowOff>
    </xdr:from>
    <xdr:to>
      <xdr:col>74</xdr:col>
      <xdr:colOff>31750</xdr:colOff>
      <xdr:row>80</xdr:row>
      <xdr:rowOff>36068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20845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75053</xdr:rowOff>
    </xdr:from>
    <xdr:to>
      <xdr:col>29</xdr:col>
      <xdr:colOff>127000</xdr:colOff>
      <xdr:row>18</xdr:row>
      <xdr:rowOff>92135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208778"/>
          <a:ext cx="647700" cy="17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92135</xdr:rowOff>
    </xdr:from>
    <xdr:to>
      <xdr:col>26</xdr:col>
      <xdr:colOff>50800</xdr:colOff>
      <xdr:row>18</xdr:row>
      <xdr:rowOff>111651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225860"/>
          <a:ext cx="698500" cy="1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97164</xdr:rowOff>
    </xdr:from>
    <xdr:to>
      <xdr:col>22</xdr:col>
      <xdr:colOff>114300</xdr:colOff>
      <xdr:row>18</xdr:row>
      <xdr:rowOff>111651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230889"/>
          <a:ext cx="698500" cy="14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97164</xdr:rowOff>
    </xdr:from>
    <xdr:to>
      <xdr:col>18</xdr:col>
      <xdr:colOff>177800</xdr:colOff>
      <xdr:row>18</xdr:row>
      <xdr:rowOff>116195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230889"/>
          <a:ext cx="698500" cy="1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24253</xdr:rowOff>
    </xdr:from>
    <xdr:to>
      <xdr:col>29</xdr:col>
      <xdr:colOff>177800</xdr:colOff>
      <xdr:row>18</xdr:row>
      <xdr:rowOff>125853</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5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167780</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3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41335</xdr:rowOff>
    </xdr:from>
    <xdr:to>
      <xdr:col>26</xdr:col>
      <xdr:colOff>101600</xdr:colOff>
      <xdr:row>18</xdr:row>
      <xdr:rowOff>142935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7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127712</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60851</xdr:rowOff>
    </xdr:from>
    <xdr:to>
      <xdr:col>22</xdr:col>
      <xdr:colOff>165100</xdr:colOff>
      <xdr:row>18</xdr:row>
      <xdr:rowOff>162451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9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147228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8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46364</xdr:rowOff>
    </xdr:from>
    <xdr:to>
      <xdr:col>19</xdr:col>
      <xdr:colOff>38100</xdr:colOff>
      <xdr:row>18</xdr:row>
      <xdr:rowOff>147964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8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132741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6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65395</xdr:rowOff>
    </xdr:from>
    <xdr:to>
      <xdr:col>15</xdr:col>
      <xdr:colOff>101600</xdr:colOff>
      <xdr:row>18</xdr:row>
      <xdr:rowOff>166995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9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151772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8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92236</xdr:rowOff>
    </xdr:from>
    <xdr:to>
      <xdr:col>29</xdr:col>
      <xdr:colOff>127000</xdr:colOff>
      <xdr:row>37</xdr:row>
      <xdr:rowOff>136406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16936"/>
          <a:ext cx="647700" cy="44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136406</xdr:rowOff>
    </xdr:from>
    <xdr:to>
      <xdr:col>26</xdr:col>
      <xdr:colOff>50800</xdr:colOff>
      <xdr:row>37</xdr:row>
      <xdr:rowOff>168083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61106"/>
          <a:ext cx="698500" cy="3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168083</xdr:rowOff>
    </xdr:from>
    <xdr:to>
      <xdr:col>22</xdr:col>
      <xdr:colOff>114300</xdr:colOff>
      <xdr:row>37</xdr:row>
      <xdr:rowOff>183775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92783"/>
          <a:ext cx="698500" cy="1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183775</xdr:rowOff>
    </xdr:from>
    <xdr:to>
      <xdr:col>18</xdr:col>
      <xdr:colOff>177800</xdr:colOff>
      <xdr:row>37</xdr:row>
      <xdr:rowOff>206847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308475"/>
          <a:ext cx="698500" cy="23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41436</xdr:rowOff>
    </xdr:from>
    <xdr:to>
      <xdr:col>29</xdr:col>
      <xdr:colOff>177800</xdr:colOff>
      <xdr:row>37</xdr:row>
      <xdr:rowOff>143036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6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13513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3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85606</xdr:rowOff>
    </xdr:from>
    <xdr:to>
      <xdr:col>26</xdr:col>
      <xdr:colOff>101600</xdr:colOff>
      <xdr:row>37</xdr:row>
      <xdr:rowOff>187206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1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171983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96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117283</xdr:rowOff>
    </xdr:from>
    <xdr:to>
      <xdr:col>22</xdr:col>
      <xdr:colOff>165100</xdr:colOff>
      <xdr:row>37</xdr:row>
      <xdr:rowOff>218883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4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203660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2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132975</xdr:rowOff>
    </xdr:from>
    <xdr:to>
      <xdr:col>19</xdr:col>
      <xdr:colOff>38100</xdr:colOff>
      <xdr:row>37</xdr:row>
      <xdr:rowOff>234575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5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219352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4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156047</xdr:rowOff>
    </xdr:from>
    <xdr:to>
      <xdr:col>15</xdr:col>
      <xdr:colOff>101600</xdr:colOff>
      <xdr:row>37</xdr:row>
      <xdr:rowOff>257647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8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242424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6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8,041
7,918
43.26
5,046,788
4,402,098
615,826
3,110,399
1,652,874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95340</xdr:rowOff>
    </xdr:from>
    <xdr:to>
      <xdr:col>24</xdr:col>
      <xdr:colOff>63500</xdr:colOff>
      <xdr:row>37</xdr:row>
      <xdr:rowOff>114028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38990"/>
          <a:ext cx="8382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114028</xdr:rowOff>
    </xdr:from>
    <xdr:to>
      <xdr:col>19</xdr:col>
      <xdr:colOff>177800</xdr:colOff>
      <xdr:row>38</xdr:row>
      <xdr:rowOff>82173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57678"/>
          <a:ext cx="889000" cy="1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78201</xdr:rowOff>
    </xdr:from>
    <xdr:to>
      <xdr:col>15</xdr:col>
      <xdr:colOff>50800</xdr:colOff>
      <xdr:row>38</xdr:row>
      <xdr:rowOff>82173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593301"/>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78201</xdr:rowOff>
    </xdr:from>
    <xdr:to>
      <xdr:col>10</xdr:col>
      <xdr:colOff>114300</xdr:colOff>
      <xdr:row>38</xdr:row>
      <xdr:rowOff>80544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93301"/>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44540</xdr:rowOff>
    </xdr:from>
    <xdr:to>
      <xdr:col>24</xdr:col>
      <xdr:colOff>114300</xdr:colOff>
      <xdr:row>37</xdr:row>
      <xdr:rowOff>146140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22967</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6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63228</xdr:rowOff>
    </xdr:from>
    <xdr:to>
      <xdr:col>20</xdr:col>
      <xdr:colOff>38100</xdr:colOff>
      <xdr:row>37</xdr:row>
      <xdr:rowOff>164829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155955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9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31373</xdr:rowOff>
    </xdr:from>
    <xdr:to>
      <xdr:col>15</xdr:col>
      <xdr:colOff>101600</xdr:colOff>
      <xdr:row>38</xdr:row>
      <xdr:rowOff>132973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4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124100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3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27401</xdr:rowOff>
    </xdr:from>
    <xdr:to>
      <xdr:col>10</xdr:col>
      <xdr:colOff>165100</xdr:colOff>
      <xdr:row>38</xdr:row>
      <xdr:rowOff>129001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120128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29744</xdr:rowOff>
    </xdr:from>
    <xdr:to>
      <xdr:col>6</xdr:col>
      <xdr:colOff>38100</xdr:colOff>
      <xdr:row>38</xdr:row>
      <xdr:rowOff>131344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122471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53787</xdr:rowOff>
    </xdr:from>
    <xdr:to>
      <xdr:col>24</xdr:col>
      <xdr:colOff>63500</xdr:colOff>
      <xdr:row>58</xdr:row>
      <xdr:rowOff>65108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997887"/>
          <a:ext cx="8382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34351</xdr:rowOff>
    </xdr:from>
    <xdr:to>
      <xdr:col>19</xdr:col>
      <xdr:colOff>177800</xdr:colOff>
      <xdr:row>58</xdr:row>
      <xdr:rowOff>53787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978451"/>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34351</xdr:rowOff>
    </xdr:from>
    <xdr:to>
      <xdr:col>15</xdr:col>
      <xdr:colOff>50800</xdr:colOff>
      <xdr:row>58</xdr:row>
      <xdr:rowOff>47651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78451"/>
          <a:ext cx="889000" cy="1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45224</xdr:rowOff>
    </xdr:from>
    <xdr:to>
      <xdr:col>10</xdr:col>
      <xdr:colOff>114300</xdr:colOff>
      <xdr:row>58</xdr:row>
      <xdr:rowOff>47651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989324"/>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14308</xdr:rowOff>
    </xdr:from>
    <xdr:to>
      <xdr:col>24</xdr:col>
      <xdr:colOff>114300</xdr:colOff>
      <xdr:row>58</xdr:row>
      <xdr:rowOff>115908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9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100685</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8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2987</xdr:rowOff>
    </xdr:from>
    <xdr:to>
      <xdr:col>20</xdr:col>
      <xdr:colOff>38100</xdr:colOff>
      <xdr:row>58</xdr:row>
      <xdr:rowOff>104587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4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95714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1003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155001</xdr:rowOff>
    </xdr:from>
    <xdr:to>
      <xdr:col>15</xdr:col>
      <xdr:colOff>101600</xdr:colOff>
      <xdr:row>58</xdr:row>
      <xdr:rowOff>85151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76278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1002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168301</xdr:rowOff>
    </xdr:from>
    <xdr:to>
      <xdr:col>10</xdr:col>
      <xdr:colOff>165100</xdr:colOff>
      <xdr:row>58</xdr:row>
      <xdr:rowOff>98451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89578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3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165874</xdr:rowOff>
    </xdr:from>
    <xdr:to>
      <xdr:col>6</xdr:col>
      <xdr:colOff>38100</xdr:colOff>
      <xdr:row>58</xdr:row>
      <xdr:rowOff>96024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87151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142946</xdr:rowOff>
    </xdr:from>
    <xdr:to>
      <xdr:col>24</xdr:col>
      <xdr:colOff>63500</xdr:colOff>
      <xdr:row>78</xdr:row>
      <xdr:rowOff>25081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344596"/>
          <a:ext cx="8382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80882</xdr:rowOff>
    </xdr:from>
    <xdr:to>
      <xdr:col>19</xdr:col>
      <xdr:colOff>177800</xdr:colOff>
      <xdr:row>78</xdr:row>
      <xdr:rowOff>25081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282532"/>
          <a:ext cx="889000" cy="1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80882</xdr:rowOff>
    </xdr:from>
    <xdr:to>
      <xdr:col>15</xdr:col>
      <xdr:colOff>50800</xdr:colOff>
      <xdr:row>78</xdr:row>
      <xdr:rowOff>6655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282532"/>
          <a:ext cx="889000" cy="9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6655</xdr:rowOff>
    </xdr:from>
    <xdr:to>
      <xdr:col>10</xdr:col>
      <xdr:colOff>114300</xdr:colOff>
      <xdr:row>78</xdr:row>
      <xdr:rowOff>59851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79755"/>
          <a:ext cx="8890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92146</xdr:rowOff>
    </xdr:from>
    <xdr:to>
      <xdr:col>24</xdr:col>
      <xdr:colOff>114300</xdr:colOff>
      <xdr:row>78</xdr:row>
      <xdr:rowOff>22296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70573</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145731</xdr:rowOff>
    </xdr:from>
    <xdr:to>
      <xdr:col>20</xdr:col>
      <xdr:colOff>38100</xdr:colOff>
      <xdr:row>78</xdr:row>
      <xdr:rowOff>75881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67008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4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30082</xdr:rowOff>
    </xdr:from>
    <xdr:to>
      <xdr:col>15</xdr:col>
      <xdr:colOff>101600</xdr:colOff>
      <xdr:row>77</xdr:row>
      <xdr:rowOff>131682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122809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33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127305</xdr:rowOff>
    </xdr:from>
    <xdr:to>
      <xdr:col>10</xdr:col>
      <xdr:colOff>165100</xdr:colOff>
      <xdr:row>78</xdr:row>
      <xdr:rowOff>57455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48582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9051</xdr:rowOff>
    </xdr:from>
    <xdr:to>
      <xdr:col>6</xdr:col>
      <xdr:colOff>38100</xdr:colOff>
      <xdr:row>78</xdr:row>
      <xdr:rowOff>110651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101778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66287</xdr:rowOff>
    </xdr:from>
    <xdr:to>
      <xdr:col>24</xdr:col>
      <xdr:colOff>63500</xdr:colOff>
      <xdr:row>99</xdr:row>
      <xdr:rowOff>110941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868387"/>
          <a:ext cx="838200" cy="2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110581</xdr:rowOff>
    </xdr:from>
    <xdr:to>
      <xdr:col>19</xdr:col>
      <xdr:colOff>177800</xdr:colOff>
      <xdr:row>99</xdr:row>
      <xdr:rowOff>110941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708413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110581</xdr:rowOff>
    </xdr:from>
    <xdr:to>
      <xdr:col>15</xdr:col>
      <xdr:colOff>50800</xdr:colOff>
      <xdr:row>99</xdr:row>
      <xdr:rowOff>118669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7084131"/>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118669</xdr:rowOff>
    </xdr:from>
    <xdr:to>
      <xdr:col>10</xdr:col>
      <xdr:colOff>114300</xdr:colOff>
      <xdr:row>99</xdr:row>
      <xdr:rowOff>143129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7092219"/>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15487</xdr:rowOff>
    </xdr:from>
    <xdr:to>
      <xdr:col>24</xdr:col>
      <xdr:colOff>114300</xdr:colOff>
      <xdr:row>98</xdr:row>
      <xdr:rowOff>117087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8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165364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79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60141</xdr:rowOff>
    </xdr:from>
    <xdr:to>
      <xdr:col>20</xdr:col>
      <xdr:colOff>38100</xdr:colOff>
      <xdr:row>99</xdr:row>
      <xdr:rowOff>161741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70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152868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712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59781</xdr:rowOff>
    </xdr:from>
    <xdr:to>
      <xdr:col>15</xdr:col>
      <xdr:colOff>101600</xdr:colOff>
      <xdr:row>99</xdr:row>
      <xdr:rowOff>161381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70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152508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7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67869</xdr:rowOff>
    </xdr:from>
    <xdr:to>
      <xdr:col>10</xdr:col>
      <xdr:colOff>165100</xdr:colOff>
      <xdr:row>99</xdr:row>
      <xdr:rowOff>169469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704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160596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1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92329</xdr:rowOff>
    </xdr:from>
    <xdr:to>
      <xdr:col>6</xdr:col>
      <xdr:colOff>38100</xdr:colOff>
      <xdr:row>100</xdr:row>
      <xdr:rowOff>22479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70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13606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715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20272</xdr:rowOff>
    </xdr:from>
    <xdr:to>
      <xdr:col>55</xdr:col>
      <xdr:colOff>0</xdr:colOff>
      <xdr:row>38</xdr:row>
      <xdr:rowOff>136782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192472"/>
          <a:ext cx="838200" cy="4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20272</xdr:rowOff>
    </xdr:from>
    <xdr:to>
      <xdr:col>50</xdr:col>
      <xdr:colOff>114300</xdr:colOff>
      <xdr:row>39</xdr:row>
      <xdr:rowOff>12054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192472"/>
          <a:ext cx="889000" cy="50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167063</xdr:rowOff>
    </xdr:from>
    <xdr:to>
      <xdr:col>45</xdr:col>
      <xdr:colOff>177800</xdr:colOff>
      <xdr:row>39</xdr:row>
      <xdr:rowOff>12054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682163"/>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167063</xdr:rowOff>
    </xdr:from>
    <xdr:to>
      <xdr:col>41</xdr:col>
      <xdr:colOff>50800</xdr:colOff>
      <xdr:row>39</xdr:row>
      <xdr:rowOff>22257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682163"/>
          <a:ext cx="889000" cy="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85982</xdr:rowOff>
    </xdr:from>
    <xdr:to>
      <xdr:col>55</xdr:col>
      <xdr:colOff>50800</xdr:colOff>
      <xdr:row>39</xdr:row>
      <xdr:rowOff>16132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6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64409</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57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140922</xdr:rowOff>
    </xdr:from>
    <xdr:to>
      <xdr:col>50</xdr:col>
      <xdr:colOff>165100</xdr:colOff>
      <xdr:row>36</xdr:row>
      <xdr:rowOff>71072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62199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23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132704</xdr:rowOff>
    </xdr:from>
    <xdr:to>
      <xdr:col>46</xdr:col>
      <xdr:colOff>38100</xdr:colOff>
      <xdr:row>39</xdr:row>
      <xdr:rowOff>62854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6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53981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74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116263</xdr:rowOff>
    </xdr:from>
    <xdr:to>
      <xdr:col>41</xdr:col>
      <xdr:colOff>101600</xdr:colOff>
      <xdr:row>39</xdr:row>
      <xdr:rowOff>46413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6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37540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7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142907</xdr:rowOff>
    </xdr:from>
    <xdr:to>
      <xdr:col>36</xdr:col>
      <xdr:colOff>165100</xdr:colOff>
      <xdr:row>39</xdr:row>
      <xdr:rowOff>73057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64184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7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156165</xdr:rowOff>
    </xdr:from>
    <xdr:to>
      <xdr:col>55</xdr:col>
      <xdr:colOff>0</xdr:colOff>
      <xdr:row>58</xdr:row>
      <xdr:rowOff>165490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10100265"/>
          <a:ext cx="838200" cy="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110275</xdr:rowOff>
    </xdr:from>
    <xdr:to>
      <xdr:col>50</xdr:col>
      <xdr:colOff>114300</xdr:colOff>
      <xdr:row>58</xdr:row>
      <xdr:rowOff>156165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10054375"/>
          <a:ext cx="889000" cy="4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168432</xdr:rowOff>
    </xdr:from>
    <xdr:to>
      <xdr:col>45</xdr:col>
      <xdr:colOff>177800</xdr:colOff>
      <xdr:row>58</xdr:row>
      <xdr:rowOff>110275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941082"/>
          <a:ext cx="889000" cy="11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168432</xdr:rowOff>
    </xdr:from>
    <xdr:to>
      <xdr:col>41</xdr:col>
      <xdr:colOff>50800</xdr:colOff>
      <xdr:row>58</xdr:row>
      <xdr:rowOff>89431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941082"/>
          <a:ext cx="889000" cy="9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114690</xdr:rowOff>
    </xdr:from>
    <xdr:to>
      <xdr:col>55</xdr:col>
      <xdr:colOff>50800</xdr:colOff>
      <xdr:row>59</xdr:row>
      <xdr:rowOff>44840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100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29617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9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105365</xdr:rowOff>
    </xdr:from>
    <xdr:to>
      <xdr:col>50</xdr:col>
      <xdr:colOff>165100</xdr:colOff>
      <xdr:row>59</xdr:row>
      <xdr:rowOff>35515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1004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26642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14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59475</xdr:rowOff>
    </xdr:from>
    <xdr:to>
      <xdr:col>46</xdr:col>
      <xdr:colOff>38100</xdr:colOff>
      <xdr:row>58</xdr:row>
      <xdr:rowOff>161075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100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152202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117632</xdr:rowOff>
    </xdr:from>
    <xdr:to>
      <xdr:col>41</xdr:col>
      <xdr:colOff>101600</xdr:colOff>
      <xdr:row>58</xdr:row>
      <xdr:rowOff>47782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38909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98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38631</xdr:rowOff>
    </xdr:from>
    <xdr:to>
      <xdr:col>36</xdr:col>
      <xdr:colOff>165100</xdr:colOff>
      <xdr:row>58</xdr:row>
      <xdr:rowOff>140231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8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131358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7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3322</xdr:rowOff>
    </xdr:from>
    <xdr:to>
      <xdr:col>55</xdr:col>
      <xdr:colOff>0</xdr:colOff>
      <xdr:row>78</xdr:row>
      <xdr:rowOff>5941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76422"/>
          <a:ext cx="838200" cy="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3322</xdr:rowOff>
    </xdr:from>
    <xdr:to>
      <xdr:col>50</xdr:col>
      <xdr:colOff>114300</xdr:colOff>
      <xdr:row>78</xdr:row>
      <xdr:rowOff>16490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76422"/>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170732</xdr:rowOff>
    </xdr:from>
    <xdr:to>
      <xdr:col>45</xdr:col>
      <xdr:colOff>177800</xdr:colOff>
      <xdr:row>78</xdr:row>
      <xdr:rowOff>16490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72382"/>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150175</xdr:rowOff>
    </xdr:from>
    <xdr:to>
      <xdr:col>41</xdr:col>
      <xdr:colOff>50800</xdr:colOff>
      <xdr:row>77</xdr:row>
      <xdr:rowOff>170732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51825"/>
          <a:ext cx="8890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126591</xdr:rowOff>
    </xdr:from>
    <xdr:to>
      <xdr:col>55</xdr:col>
      <xdr:colOff>50800</xdr:colOff>
      <xdr:row>78</xdr:row>
      <xdr:rowOff>56741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41518</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4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123972</xdr:rowOff>
    </xdr:from>
    <xdr:to>
      <xdr:col>50</xdr:col>
      <xdr:colOff>165100</xdr:colOff>
      <xdr:row>78</xdr:row>
      <xdr:rowOff>54122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45249</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41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137140</xdr:rowOff>
    </xdr:from>
    <xdr:to>
      <xdr:col>46</xdr:col>
      <xdr:colOff>38100</xdr:colOff>
      <xdr:row>78</xdr:row>
      <xdr:rowOff>67290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58417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4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119932</xdr:rowOff>
    </xdr:from>
    <xdr:to>
      <xdr:col>41</xdr:col>
      <xdr:colOff>101600</xdr:colOff>
      <xdr:row>78</xdr:row>
      <xdr:rowOff>50082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41209</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99375</xdr:rowOff>
    </xdr:from>
    <xdr:to>
      <xdr:col>36</xdr:col>
      <xdr:colOff>165100</xdr:colOff>
      <xdr:row>78</xdr:row>
      <xdr:rowOff>29525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0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20652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39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89497</xdr:rowOff>
    </xdr:from>
    <xdr:to>
      <xdr:col>55</xdr:col>
      <xdr:colOff>0</xdr:colOff>
      <xdr:row>98</xdr:row>
      <xdr:rowOff>97214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91597"/>
          <a:ext cx="8382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35435</xdr:rowOff>
    </xdr:from>
    <xdr:to>
      <xdr:col>50</xdr:col>
      <xdr:colOff>114300</xdr:colOff>
      <xdr:row>98</xdr:row>
      <xdr:rowOff>89497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37535"/>
          <a:ext cx="889000" cy="5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86612</xdr:rowOff>
    </xdr:from>
    <xdr:to>
      <xdr:col>45</xdr:col>
      <xdr:colOff>177800</xdr:colOff>
      <xdr:row>98</xdr:row>
      <xdr:rowOff>35435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17262"/>
          <a:ext cx="889000" cy="1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86612</xdr:rowOff>
    </xdr:from>
    <xdr:to>
      <xdr:col>41</xdr:col>
      <xdr:colOff>50800</xdr:colOff>
      <xdr:row>98</xdr:row>
      <xdr:rowOff>33922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17262"/>
          <a:ext cx="889000" cy="1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46414</xdr:rowOff>
    </xdr:from>
    <xdr:to>
      <xdr:col>55</xdr:col>
      <xdr:colOff>50800</xdr:colOff>
      <xdr:row>98</xdr:row>
      <xdr:rowOff>148014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132791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38697</xdr:rowOff>
    </xdr:from>
    <xdr:to>
      <xdr:col>50</xdr:col>
      <xdr:colOff>165100</xdr:colOff>
      <xdr:row>98</xdr:row>
      <xdr:rowOff>140297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131424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156085</xdr:rowOff>
    </xdr:from>
    <xdr:to>
      <xdr:col>46</xdr:col>
      <xdr:colOff>38100</xdr:colOff>
      <xdr:row>98</xdr:row>
      <xdr:rowOff>86235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77362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35812</xdr:rowOff>
    </xdr:from>
    <xdr:to>
      <xdr:col>41</xdr:col>
      <xdr:colOff>101600</xdr:colOff>
      <xdr:row>97</xdr:row>
      <xdr:rowOff>137412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128539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154572</xdr:rowOff>
    </xdr:from>
    <xdr:to>
      <xdr:col>36</xdr:col>
      <xdr:colOff>165100</xdr:colOff>
      <xdr:row>98</xdr:row>
      <xdr:rowOff>84722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75849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7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157156</xdr:rowOff>
    </xdr:from>
    <xdr:to>
      <xdr:col>85</xdr:col>
      <xdr:colOff>127000</xdr:colOff>
      <xdr:row>38</xdr:row>
      <xdr:rowOff>132787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00806"/>
          <a:ext cx="8382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157156</xdr:rowOff>
    </xdr:from>
    <xdr:to>
      <xdr:col>81</xdr:col>
      <xdr:colOff>50800</xdr:colOff>
      <xdr:row>38</xdr:row>
      <xdr:rowOff>127127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500806"/>
          <a:ext cx="889000" cy="14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113219</xdr:rowOff>
    </xdr:from>
    <xdr:to>
      <xdr:col>76</xdr:col>
      <xdr:colOff>114300</xdr:colOff>
      <xdr:row>38</xdr:row>
      <xdr:rowOff>127127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28319"/>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113219</xdr:rowOff>
    </xdr:from>
    <xdr:to>
      <xdr:col>71</xdr:col>
      <xdr:colOff>177800</xdr:colOff>
      <xdr:row>38</xdr:row>
      <xdr:rowOff>115706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28319"/>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81987</xdr:rowOff>
    </xdr:from>
    <xdr:to>
      <xdr:col>85</xdr:col>
      <xdr:colOff>177800</xdr:colOff>
      <xdr:row>39</xdr:row>
      <xdr:rowOff>12137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168364</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2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106356</xdr:rowOff>
    </xdr:from>
    <xdr:to>
      <xdr:col>81</xdr:col>
      <xdr:colOff>101600</xdr:colOff>
      <xdr:row>38</xdr:row>
      <xdr:rowOff>36506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4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27633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54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76327</xdr:rowOff>
    </xdr:from>
    <xdr:to>
      <xdr:col>76</xdr:col>
      <xdr:colOff>165100</xdr:colOff>
      <xdr:row>39</xdr:row>
      <xdr:rowOff>6477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169054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62419</xdr:rowOff>
    </xdr:from>
    <xdr:to>
      <xdr:col>72</xdr:col>
      <xdr:colOff>38100</xdr:colOff>
      <xdr:row>38</xdr:row>
      <xdr:rowOff>164019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7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155146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7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64906</xdr:rowOff>
    </xdr:from>
    <xdr:to>
      <xdr:col>67</xdr:col>
      <xdr:colOff>101600</xdr:colOff>
      <xdr:row>38</xdr:row>
      <xdr:rowOff>166506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157633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7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128687</xdr:rowOff>
    </xdr:from>
    <xdr:to>
      <xdr:col>85</xdr:col>
      <xdr:colOff>127000</xdr:colOff>
      <xdr:row>77</xdr:row>
      <xdr:rowOff>133317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330337"/>
          <a:ext cx="8382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133317</xdr:rowOff>
    </xdr:from>
    <xdr:to>
      <xdr:col>81</xdr:col>
      <xdr:colOff>50800</xdr:colOff>
      <xdr:row>77</xdr:row>
      <xdr:rowOff>136815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34967"/>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136815</xdr:rowOff>
    </xdr:from>
    <xdr:to>
      <xdr:col>76</xdr:col>
      <xdr:colOff>114300</xdr:colOff>
      <xdr:row>77</xdr:row>
      <xdr:rowOff>142060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38465"/>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142060</xdr:rowOff>
    </xdr:from>
    <xdr:to>
      <xdr:col>71</xdr:col>
      <xdr:colOff>177800</xdr:colOff>
      <xdr:row>77</xdr:row>
      <xdr:rowOff>144661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343710"/>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77887</xdr:rowOff>
    </xdr:from>
    <xdr:to>
      <xdr:col>85</xdr:col>
      <xdr:colOff>177800</xdr:colOff>
      <xdr:row>78</xdr:row>
      <xdr:rowOff>8037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56314</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82517</xdr:rowOff>
    </xdr:from>
    <xdr:to>
      <xdr:col>81</xdr:col>
      <xdr:colOff>101600</xdr:colOff>
      <xdr:row>78</xdr:row>
      <xdr:rowOff>12667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3794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7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86015</xdr:rowOff>
    </xdr:from>
    <xdr:to>
      <xdr:col>76</xdr:col>
      <xdr:colOff>165100</xdr:colOff>
      <xdr:row>78</xdr:row>
      <xdr:rowOff>16165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7292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8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91260</xdr:rowOff>
    </xdr:from>
    <xdr:to>
      <xdr:col>72</xdr:col>
      <xdr:colOff>38100</xdr:colOff>
      <xdr:row>78</xdr:row>
      <xdr:rowOff>21410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12537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8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93861</xdr:rowOff>
    </xdr:from>
    <xdr:to>
      <xdr:col>67</xdr:col>
      <xdr:colOff>101600</xdr:colOff>
      <xdr:row>78</xdr:row>
      <xdr:rowOff>24011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15138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77098</xdr:rowOff>
    </xdr:from>
    <xdr:to>
      <xdr:col>85</xdr:col>
      <xdr:colOff>127000</xdr:colOff>
      <xdr:row>99</xdr:row>
      <xdr:rowOff>94528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7050648"/>
          <a:ext cx="8382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64354</xdr:rowOff>
    </xdr:from>
    <xdr:to>
      <xdr:col>81</xdr:col>
      <xdr:colOff>50800</xdr:colOff>
      <xdr:row>99</xdr:row>
      <xdr:rowOff>94528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7037904"/>
          <a:ext cx="8890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64354</xdr:rowOff>
    </xdr:from>
    <xdr:to>
      <xdr:col>76</xdr:col>
      <xdr:colOff>114300</xdr:colOff>
      <xdr:row>99</xdr:row>
      <xdr:rowOff>95335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37904"/>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95335</xdr:rowOff>
    </xdr:from>
    <xdr:to>
      <xdr:col>71</xdr:col>
      <xdr:colOff>177800</xdr:colOff>
      <xdr:row>99</xdr:row>
      <xdr:rowOff>95627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7068885"/>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26298</xdr:rowOff>
    </xdr:from>
    <xdr:to>
      <xdr:col>85</xdr:col>
      <xdr:colOff>177800</xdr:colOff>
      <xdr:row>99</xdr:row>
      <xdr:rowOff>127898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112675</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91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43728</xdr:rowOff>
    </xdr:from>
    <xdr:to>
      <xdr:col>81</xdr:col>
      <xdr:colOff>101600</xdr:colOff>
      <xdr:row>99</xdr:row>
      <xdr:rowOff>145328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70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136455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711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13554</xdr:rowOff>
    </xdr:from>
    <xdr:to>
      <xdr:col>76</xdr:col>
      <xdr:colOff>165100</xdr:colOff>
      <xdr:row>99</xdr:row>
      <xdr:rowOff>115154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106281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7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44535</xdr:rowOff>
    </xdr:from>
    <xdr:to>
      <xdr:col>72</xdr:col>
      <xdr:colOff>38100</xdr:colOff>
      <xdr:row>99</xdr:row>
      <xdr:rowOff>146135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70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137262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1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44827</xdr:rowOff>
    </xdr:from>
    <xdr:to>
      <xdr:col>67</xdr:col>
      <xdr:colOff>101600</xdr:colOff>
      <xdr:row>99</xdr:row>
      <xdr:rowOff>146427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70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137554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711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126833</xdr:rowOff>
    </xdr:from>
    <xdr:to>
      <xdr:col>116</xdr:col>
      <xdr:colOff>63500</xdr:colOff>
      <xdr:row>57</xdr:row>
      <xdr:rowOff>127029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99483"/>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107675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10051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126784</xdr:rowOff>
    </xdr:from>
    <xdr:to>
      <xdr:col>111</xdr:col>
      <xdr:colOff>177800</xdr:colOff>
      <xdr:row>57</xdr:row>
      <xdr:rowOff>126833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899434"/>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125526</xdr:rowOff>
    </xdr:from>
    <xdr:to>
      <xdr:col>107</xdr:col>
      <xdr:colOff>50800</xdr:colOff>
      <xdr:row>57</xdr:row>
      <xdr:rowOff>126784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89817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123829</xdr:rowOff>
    </xdr:from>
    <xdr:to>
      <xdr:col>102</xdr:col>
      <xdr:colOff>114300</xdr:colOff>
      <xdr:row>57</xdr:row>
      <xdr:rowOff>125526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896479"/>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33494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76229</xdr:rowOff>
    </xdr:from>
    <xdr:to>
      <xdr:col>116</xdr:col>
      <xdr:colOff>114300</xdr:colOff>
      <xdr:row>58</xdr:row>
      <xdr:rowOff>6379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4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99106</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0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76033</xdr:rowOff>
    </xdr:from>
    <xdr:to>
      <xdr:col>112</xdr:col>
      <xdr:colOff>38100</xdr:colOff>
      <xdr:row>58</xdr:row>
      <xdr:rowOff>6183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22710</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6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75984</xdr:rowOff>
    </xdr:from>
    <xdr:to>
      <xdr:col>107</xdr:col>
      <xdr:colOff>101600</xdr:colOff>
      <xdr:row>58</xdr:row>
      <xdr:rowOff>6134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22661</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6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74726</xdr:rowOff>
    </xdr:from>
    <xdr:to>
      <xdr:col>102</xdr:col>
      <xdr:colOff>165100</xdr:colOff>
      <xdr:row>58</xdr:row>
      <xdr:rowOff>4876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21403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6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73029</xdr:rowOff>
    </xdr:from>
    <xdr:to>
      <xdr:col>98</xdr:col>
      <xdr:colOff>38100</xdr:colOff>
      <xdr:row>58</xdr:row>
      <xdr:rowOff>3179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19706</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62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123749</xdr:rowOff>
    </xdr:from>
    <xdr:to>
      <xdr:col>116</xdr:col>
      <xdr:colOff>63500</xdr:colOff>
      <xdr:row>78</xdr:row>
      <xdr:rowOff>133186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496849"/>
          <a:ext cx="8382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133186</xdr:rowOff>
    </xdr:from>
    <xdr:to>
      <xdr:col>111</xdr:col>
      <xdr:colOff>177800</xdr:colOff>
      <xdr:row>78</xdr:row>
      <xdr:rowOff>138988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506286"/>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138988</xdr:rowOff>
    </xdr:from>
    <xdr:to>
      <xdr:col>107</xdr:col>
      <xdr:colOff>50800</xdr:colOff>
      <xdr:row>78</xdr:row>
      <xdr:rowOff>144577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512088"/>
          <a:ext cx="8890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135052</xdr:rowOff>
    </xdr:from>
    <xdr:to>
      <xdr:col>102</xdr:col>
      <xdr:colOff>114300</xdr:colOff>
      <xdr:row>78</xdr:row>
      <xdr:rowOff>144577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50815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72949</xdr:rowOff>
    </xdr:from>
    <xdr:to>
      <xdr:col>116</xdr:col>
      <xdr:colOff>114300</xdr:colOff>
      <xdr:row>79</xdr:row>
      <xdr:rowOff>3099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4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51376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82386</xdr:rowOff>
    </xdr:from>
    <xdr:to>
      <xdr:col>112</xdr:col>
      <xdr:colOff>38100</xdr:colOff>
      <xdr:row>79</xdr:row>
      <xdr:rowOff>12536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3663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5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88188</xdr:rowOff>
    </xdr:from>
    <xdr:to>
      <xdr:col>107</xdr:col>
      <xdr:colOff>101600</xdr:colOff>
      <xdr:row>79</xdr:row>
      <xdr:rowOff>18338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9465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55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93777</xdr:rowOff>
    </xdr:from>
    <xdr:to>
      <xdr:col>102</xdr:col>
      <xdr:colOff>165100</xdr:colOff>
      <xdr:row>79</xdr:row>
      <xdr:rowOff>23927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15054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5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84252</xdr:rowOff>
    </xdr:from>
    <xdr:to>
      <xdr:col>98</xdr:col>
      <xdr:colOff>38100</xdr:colOff>
      <xdr:row>79</xdr:row>
      <xdr:rowOff>14402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5529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5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歳出予算は、一人当たり</a:t>
          </a:r>
          <a:r>
            <a:rPr kumimoji="1" lang="en-US" altLang="ja-JP" sz="1300">
              <a:latin typeface="ＭＳ Ｐゴシック" panose="020B0600070205080204" pitchFamily="50" charset="-128"/>
              <a:ea typeface="ＭＳ Ｐゴシック" panose="020B0600070205080204" pitchFamily="50" charset="-128"/>
            </a:rPr>
            <a:t>547.46</a:t>
          </a:r>
          <a:r>
            <a:rPr kumimoji="1" lang="ja-JP" altLang="en-US" sz="1300">
              <a:latin typeface="ＭＳ Ｐゴシック" panose="020B0600070205080204" pitchFamily="50" charset="-128"/>
              <a:ea typeface="ＭＳ Ｐゴシック" panose="020B0600070205080204" pitchFamily="50" charset="-128"/>
            </a:rPr>
            <a:t>円となり、貸付金を除く費目はいずれも類似団体内平均を下回っている。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26,462</a:t>
          </a:r>
          <a:r>
            <a:rPr kumimoji="1" lang="ja-JP" altLang="en-US" sz="1300">
              <a:latin typeface="ＭＳ Ｐゴシック" panose="020B0600070205080204" pitchFamily="50" charset="-128"/>
              <a:ea typeface="ＭＳ Ｐゴシック" panose="020B0600070205080204" pitchFamily="50" charset="-128"/>
            </a:rPr>
            <a:t>円となり、類似団体内順位が最下位であり、県内平均を大きく下回った。主な要因は、令和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年度の普通建設事業の発注が少ないことである。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物件費についても、類似団体内順位が最下位であった。減少した主な要因は、小中学校の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関連事業が完了したことにより減少した。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8,041
7,918
43.26
5,046,788
4,402,098
615,826
3,110,399
1,652,874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122882</xdr:rowOff>
    </xdr:from>
    <xdr:to>
      <xdr:col>24</xdr:col>
      <xdr:colOff>63500</xdr:colOff>
      <xdr:row>37</xdr:row>
      <xdr:rowOff>123208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66532"/>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123208</xdr:rowOff>
    </xdr:from>
    <xdr:to>
      <xdr:col>19</xdr:col>
      <xdr:colOff>177800</xdr:colOff>
      <xdr:row>37</xdr:row>
      <xdr:rowOff>143129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6685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104594</xdr:rowOff>
    </xdr:from>
    <xdr:to>
      <xdr:col>15</xdr:col>
      <xdr:colOff>50800</xdr:colOff>
      <xdr:row>37</xdr:row>
      <xdr:rowOff>143129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48244"/>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76345</xdr:rowOff>
    </xdr:from>
    <xdr:to>
      <xdr:col>10</xdr:col>
      <xdr:colOff>114300</xdr:colOff>
      <xdr:row>37</xdr:row>
      <xdr:rowOff>104594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19995"/>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72082</xdr:rowOff>
    </xdr:from>
    <xdr:to>
      <xdr:col>24</xdr:col>
      <xdr:colOff>114300</xdr:colOff>
      <xdr:row>38</xdr:row>
      <xdr:rowOff>2232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50509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9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72408</xdr:rowOff>
    </xdr:from>
    <xdr:to>
      <xdr:col>20</xdr:col>
      <xdr:colOff>38100</xdr:colOff>
      <xdr:row>38</xdr:row>
      <xdr:rowOff>2558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1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165135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0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92329</xdr:rowOff>
    </xdr:from>
    <xdr:to>
      <xdr:col>15</xdr:col>
      <xdr:colOff>101600</xdr:colOff>
      <xdr:row>38</xdr:row>
      <xdr:rowOff>22479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13606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2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53794</xdr:rowOff>
    </xdr:from>
    <xdr:to>
      <xdr:col>10</xdr:col>
      <xdr:colOff>165100</xdr:colOff>
      <xdr:row>37</xdr:row>
      <xdr:rowOff>155394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146521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9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25545</xdr:rowOff>
    </xdr:from>
    <xdr:to>
      <xdr:col>6</xdr:col>
      <xdr:colOff>38100</xdr:colOff>
      <xdr:row>37</xdr:row>
      <xdr:rowOff>127145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118272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92382</xdr:rowOff>
    </xdr:from>
    <xdr:to>
      <xdr:col>24</xdr:col>
      <xdr:colOff>63500</xdr:colOff>
      <xdr:row>58</xdr:row>
      <xdr:rowOff>157537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36482"/>
          <a:ext cx="838200" cy="6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92382</xdr:rowOff>
    </xdr:from>
    <xdr:to>
      <xdr:col>19</xdr:col>
      <xdr:colOff>177800</xdr:colOff>
      <xdr:row>58</xdr:row>
      <xdr:rowOff>148282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36482"/>
          <a:ext cx="889000" cy="5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148282</xdr:rowOff>
    </xdr:from>
    <xdr:to>
      <xdr:col>15</xdr:col>
      <xdr:colOff>50800</xdr:colOff>
      <xdr:row>58</xdr:row>
      <xdr:rowOff>165436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92382"/>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163017</xdr:rowOff>
    </xdr:from>
    <xdr:to>
      <xdr:col>10</xdr:col>
      <xdr:colOff>114300</xdr:colOff>
      <xdr:row>58</xdr:row>
      <xdr:rowOff>165436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07117"/>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106737</xdr:rowOff>
    </xdr:from>
    <xdr:to>
      <xdr:col>24</xdr:col>
      <xdr:colOff>114300</xdr:colOff>
      <xdr:row>59</xdr:row>
      <xdr:rowOff>36887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21664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41582</xdr:rowOff>
    </xdr:from>
    <xdr:to>
      <xdr:col>20</xdr:col>
      <xdr:colOff>38100</xdr:colOff>
      <xdr:row>58</xdr:row>
      <xdr:rowOff>143182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134309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7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97482</xdr:rowOff>
    </xdr:from>
    <xdr:to>
      <xdr:col>15</xdr:col>
      <xdr:colOff>101600</xdr:colOff>
      <xdr:row>59</xdr:row>
      <xdr:rowOff>27632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18759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114636</xdr:rowOff>
    </xdr:from>
    <xdr:to>
      <xdr:col>10</xdr:col>
      <xdr:colOff>165100</xdr:colOff>
      <xdr:row>59</xdr:row>
      <xdr:rowOff>44786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35913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112217</xdr:rowOff>
    </xdr:from>
    <xdr:to>
      <xdr:col>6</xdr:col>
      <xdr:colOff>38100</xdr:colOff>
      <xdr:row>59</xdr:row>
      <xdr:rowOff>42367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33494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152388</xdr:rowOff>
    </xdr:from>
    <xdr:to>
      <xdr:col>24</xdr:col>
      <xdr:colOff>63500</xdr:colOff>
      <xdr:row>78</xdr:row>
      <xdr:rowOff>17041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54038"/>
          <a:ext cx="8382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17041</xdr:rowOff>
    </xdr:from>
    <xdr:to>
      <xdr:col>19</xdr:col>
      <xdr:colOff>177800</xdr:colOff>
      <xdr:row>78</xdr:row>
      <xdr:rowOff>75719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90141"/>
          <a:ext cx="889000" cy="5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47236</xdr:rowOff>
    </xdr:from>
    <xdr:to>
      <xdr:col>15</xdr:col>
      <xdr:colOff>50800</xdr:colOff>
      <xdr:row>78</xdr:row>
      <xdr:rowOff>75719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20336"/>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47236</xdr:rowOff>
    </xdr:from>
    <xdr:to>
      <xdr:col>10</xdr:col>
      <xdr:colOff>114300</xdr:colOff>
      <xdr:row>78</xdr:row>
      <xdr:rowOff>80835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20336"/>
          <a:ext cx="889000" cy="3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101588</xdr:rowOff>
    </xdr:from>
    <xdr:to>
      <xdr:col>24</xdr:col>
      <xdr:colOff>114300</xdr:colOff>
      <xdr:row>78</xdr:row>
      <xdr:rowOff>31738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16515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1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137691</xdr:rowOff>
    </xdr:from>
    <xdr:to>
      <xdr:col>20</xdr:col>
      <xdr:colOff>38100</xdr:colOff>
      <xdr:row>78</xdr:row>
      <xdr:rowOff>67841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58968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3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24919</xdr:rowOff>
    </xdr:from>
    <xdr:to>
      <xdr:col>15</xdr:col>
      <xdr:colOff>101600</xdr:colOff>
      <xdr:row>78</xdr:row>
      <xdr:rowOff>126519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117646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9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167886</xdr:rowOff>
    </xdr:from>
    <xdr:to>
      <xdr:col>10</xdr:col>
      <xdr:colOff>165100</xdr:colOff>
      <xdr:row>78</xdr:row>
      <xdr:rowOff>98036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89163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6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30035</xdr:rowOff>
    </xdr:from>
    <xdr:to>
      <xdr:col>6</xdr:col>
      <xdr:colOff>38100</xdr:colOff>
      <xdr:row>78</xdr:row>
      <xdr:rowOff>131635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122762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73772</xdr:rowOff>
    </xdr:from>
    <xdr:to>
      <xdr:col>24</xdr:col>
      <xdr:colOff>63500</xdr:colOff>
      <xdr:row>97</xdr:row>
      <xdr:rowOff>99284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04422"/>
          <a:ext cx="8382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99284</xdr:rowOff>
    </xdr:from>
    <xdr:to>
      <xdr:col>19</xdr:col>
      <xdr:colOff>177800</xdr:colOff>
      <xdr:row>97</xdr:row>
      <xdr:rowOff>127868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29934"/>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127868</xdr:rowOff>
    </xdr:from>
    <xdr:to>
      <xdr:col>15</xdr:col>
      <xdr:colOff>50800</xdr:colOff>
      <xdr:row>97</xdr:row>
      <xdr:rowOff>141204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58518"/>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141204</xdr:rowOff>
    </xdr:from>
    <xdr:to>
      <xdr:col>10</xdr:col>
      <xdr:colOff>114300</xdr:colOff>
      <xdr:row>97</xdr:row>
      <xdr:rowOff>151161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71854"/>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22972</xdr:rowOff>
    </xdr:from>
    <xdr:to>
      <xdr:col>24</xdr:col>
      <xdr:colOff>114300</xdr:colOff>
      <xdr:row>97</xdr:row>
      <xdr:rowOff>124572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109349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6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48484</xdr:rowOff>
    </xdr:from>
    <xdr:to>
      <xdr:col>20</xdr:col>
      <xdr:colOff>38100</xdr:colOff>
      <xdr:row>97</xdr:row>
      <xdr:rowOff>150084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141211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77068</xdr:rowOff>
    </xdr:from>
    <xdr:to>
      <xdr:col>15</xdr:col>
      <xdr:colOff>101600</xdr:colOff>
      <xdr:row>98</xdr:row>
      <xdr:rowOff>7218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169795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90404</xdr:rowOff>
    </xdr:from>
    <xdr:to>
      <xdr:col>10</xdr:col>
      <xdr:colOff>165100</xdr:colOff>
      <xdr:row>98</xdr:row>
      <xdr:rowOff>20554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11681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100361</xdr:rowOff>
    </xdr:from>
    <xdr:to>
      <xdr:col>6</xdr:col>
      <xdr:colOff>38100</xdr:colOff>
      <xdr:row>98</xdr:row>
      <xdr:rowOff>30511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21638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2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85564</xdr:rowOff>
    </xdr:from>
    <xdr:to>
      <xdr:col>55</xdr:col>
      <xdr:colOff>0</xdr:colOff>
      <xdr:row>58</xdr:row>
      <xdr:rowOff>88436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29664"/>
          <a:ext cx="8382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50016</xdr:rowOff>
    </xdr:from>
    <xdr:to>
      <xdr:col>50</xdr:col>
      <xdr:colOff>114300</xdr:colOff>
      <xdr:row>58</xdr:row>
      <xdr:rowOff>88436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94116"/>
          <a:ext cx="889000" cy="3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42694</xdr:rowOff>
    </xdr:from>
    <xdr:to>
      <xdr:col>45</xdr:col>
      <xdr:colOff>177800</xdr:colOff>
      <xdr:row>58</xdr:row>
      <xdr:rowOff>50016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86794"/>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42694</xdr:rowOff>
    </xdr:from>
    <xdr:to>
      <xdr:col>41</xdr:col>
      <xdr:colOff>50800</xdr:colOff>
      <xdr:row>58</xdr:row>
      <xdr:rowOff>75330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86794"/>
          <a:ext cx="8890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34764</xdr:rowOff>
    </xdr:from>
    <xdr:to>
      <xdr:col>55</xdr:col>
      <xdr:colOff>50800</xdr:colOff>
      <xdr:row>58</xdr:row>
      <xdr:rowOff>136364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121141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37636</xdr:rowOff>
    </xdr:from>
    <xdr:to>
      <xdr:col>50</xdr:col>
      <xdr:colOff>165100</xdr:colOff>
      <xdr:row>58</xdr:row>
      <xdr:rowOff>139236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130363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170666</xdr:rowOff>
    </xdr:from>
    <xdr:to>
      <xdr:col>46</xdr:col>
      <xdr:colOff>38100</xdr:colOff>
      <xdr:row>58</xdr:row>
      <xdr:rowOff>100816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91943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3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163344</xdr:rowOff>
    </xdr:from>
    <xdr:to>
      <xdr:col>41</xdr:col>
      <xdr:colOff>101600</xdr:colOff>
      <xdr:row>58</xdr:row>
      <xdr:rowOff>93494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84621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2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24530</xdr:rowOff>
    </xdr:from>
    <xdr:to>
      <xdr:col>36</xdr:col>
      <xdr:colOff>165100</xdr:colOff>
      <xdr:row>58</xdr:row>
      <xdr:rowOff>126130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117257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6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92318</xdr:rowOff>
    </xdr:from>
    <xdr:to>
      <xdr:col>55</xdr:col>
      <xdr:colOff>0</xdr:colOff>
      <xdr:row>77</xdr:row>
      <xdr:rowOff>11699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22518"/>
          <a:ext cx="8382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92318</xdr:rowOff>
    </xdr:from>
    <xdr:to>
      <xdr:col>50</xdr:col>
      <xdr:colOff>114300</xdr:colOff>
      <xdr:row>77</xdr:row>
      <xdr:rowOff>91816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22518"/>
          <a:ext cx="889000" cy="17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98141</xdr:rowOff>
    </xdr:from>
    <xdr:to>
      <xdr:col>45</xdr:col>
      <xdr:colOff>177800</xdr:colOff>
      <xdr:row>77</xdr:row>
      <xdr:rowOff>91816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785441"/>
          <a:ext cx="889000" cy="50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98141</xdr:rowOff>
    </xdr:from>
    <xdr:to>
      <xdr:col>41</xdr:col>
      <xdr:colOff>50800</xdr:colOff>
      <xdr:row>76</xdr:row>
      <xdr:rowOff>157424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785441"/>
          <a:ext cx="889000" cy="40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132349</xdr:rowOff>
    </xdr:from>
    <xdr:to>
      <xdr:col>55</xdr:col>
      <xdr:colOff>50800</xdr:colOff>
      <xdr:row>77</xdr:row>
      <xdr:rowOff>62499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155226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41518</xdr:rowOff>
    </xdr:from>
    <xdr:to>
      <xdr:col>50</xdr:col>
      <xdr:colOff>165100</xdr:colOff>
      <xdr:row>76</xdr:row>
      <xdr:rowOff>143118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159646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41016</xdr:rowOff>
    </xdr:from>
    <xdr:to>
      <xdr:col>46</xdr:col>
      <xdr:colOff>38100</xdr:colOff>
      <xdr:row>77</xdr:row>
      <xdr:rowOff>142616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159143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1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47341</xdr:rowOff>
    </xdr:from>
    <xdr:to>
      <xdr:col>41</xdr:col>
      <xdr:colOff>101600</xdr:colOff>
      <xdr:row>74</xdr:row>
      <xdr:rowOff>148941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7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165468</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50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106624</xdr:rowOff>
    </xdr:from>
    <xdr:to>
      <xdr:col>36</xdr:col>
      <xdr:colOff>165100</xdr:colOff>
      <xdr:row>77</xdr:row>
      <xdr:rowOff>36774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53301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1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147727</xdr:rowOff>
    </xdr:from>
    <xdr:to>
      <xdr:col>55</xdr:col>
      <xdr:colOff>0</xdr:colOff>
      <xdr:row>98</xdr:row>
      <xdr:rowOff>7719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78377"/>
          <a:ext cx="838200" cy="3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81060</xdr:rowOff>
    </xdr:from>
    <xdr:to>
      <xdr:col>50</xdr:col>
      <xdr:colOff>114300</xdr:colOff>
      <xdr:row>98</xdr:row>
      <xdr:rowOff>7719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11710"/>
          <a:ext cx="889000" cy="9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81060</xdr:rowOff>
    </xdr:from>
    <xdr:to>
      <xdr:col>45</xdr:col>
      <xdr:colOff>177800</xdr:colOff>
      <xdr:row>97</xdr:row>
      <xdr:rowOff>114103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11710"/>
          <a:ext cx="889000" cy="3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77129</xdr:rowOff>
    </xdr:from>
    <xdr:to>
      <xdr:col>41</xdr:col>
      <xdr:colOff>50800</xdr:colOff>
      <xdr:row>97</xdr:row>
      <xdr:rowOff>114103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07779"/>
          <a:ext cx="889000" cy="3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96927</xdr:rowOff>
    </xdr:from>
    <xdr:to>
      <xdr:col>55</xdr:col>
      <xdr:colOff>50800</xdr:colOff>
      <xdr:row>98</xdr:row>
      <xdr:rowOff>27077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11854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128369</xdr:rowOff>
    </xdr:from>
    <xdr:to>
      <xdr:col>50</xdr:col>
      <xdr:colOff>165100</xdr:colOff>
      <xdr:row>98</xdr:row>
      <xdr:rowOff>58519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49646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5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30260</xdr:rowOff>
    </xdr:from>
    <xdr:to>
      <xdr:col>46</xdr:col>
      <xdr:colOff>38100</xdr:colOff>
      <xdr:row>97</xdr:row>
      <xdr:rowOff>131860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122987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63303</xdr:rowOff>
    </xdr:from>
    <xdr:to>
      <xdr:col>41</xdr:col>
      <xdr:colOff>101600</xdr:colOff>
      <xdr:row>97</xdr:row>
      <xdr:rowOff>164903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156030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26329</xdr:rowOff>
    </xdr:from>
    <xdr:to>
      <xdr:col>36</xdr:col>
      <xdr:colOff>165100</xdr:colOff>
      <xdr:row>97</xdr:row>
      <xdr:rowOff>127929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119056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128303</xdr:rowOff>
    </xdr:from>
    <xdr:to>
      <xdr:col>85</xdr:col>
      <xdr:colOff>127000</xdr:colOff>
      <xdr:row>38</xdr:row>
      <xdr:rowOff>14264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71953"/>
          <a:ext cx="838200" cy="5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97496</xdr:rowOff>
    </xdr:from>
    <xdr:to>
      <xdr:col>81</xdr:col>
      <xdr:colOff>50800</xdr:colOff>
      <xdr:row>37</xdr:row>
      <xdr:rowOff>128303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41146"/>
          <a:ext cx="889000" cy="3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97496</xdr:rowOff>
    </xdr:from>
    <xdr:to>
      <xdr:col>76</xdr:col>
      <xdr:colOff>114300</xdr:colOff>
      <xdr:row>38</xdr:row>
      <xdr:rowOff>30930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41146"/>
          <a:ext cx="889000" cy="10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21895</xdr:rowOff>
    </xdr:from>
    <xdr:to>
      <xdr:col>71</xdr:col>
      <xdr:colOff>177800</xdr:colOff>
      <xdr:row>38</xdr:row>
      <xdr:rowOff>30930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36995"/>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134914</xdr:rowOff>
    </xdr:from>
    <xdr:to>
      <xdr:col>85</xdr:col>
      <xdr:colOff>177800</xdr:colOff>
      <xdr:row>38</xdr:row>
      <xdr:rowOff>65064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49841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9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77503</xdr:rowOff>
    </xdr:from>
    <xdr:to>
      <xdr:col>81</xdr:col>
      <xdr:colOff>101600</xdr:colOff>
      <xdr:row>38</xdr:row>
      <xdr:rowOff>7652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211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170230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46696</xdr:rowOff>
    </xdr:from>
    <xdr:to>
      <xdr:col>76</xdr:col>
      <xdr:colOff>165100</xdr:colOff>
      <xdr:row>37</xdr:row>
      <xdr:rowOff>148296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139423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8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151580</xdr:rowOff>
    </xdr:from>
    <xdr:to>
      <xdr:col>72</xdr:col>
      <xdr:colOff>38100</xdr:colOff>
      <xdr:row>38</xdr:row>
      <xdr:rowOff>81730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72857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142545</xdr:rowOff>
    </xdr:from>
    <xdr:to>
      <xdr:col>67</xdr:col>
      <xdr:colOff>101600</xdr:colOff>
      <xdr:row>38</xdr:row>
      <xdr:rowOff>72695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63822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19740</xdr:rowOff>
    </xdr:from>
    <xdr:to>
      <xdr:col>85</xdr:col>
      <xdr:colOff>127000</xdr:colOff>
      <xdr:row>57</xdr:row>
      <xdr:rowOff>52356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92390"/>
          <a:ext cx="838200" cy="3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19740</xdr:rowOff>
    </xdr:from>
    <xdr:to>
      <xdr:col>81</xdr:col>
      <xdr:colOff>50800</xdr:colOff>
      <xdr:row>57</xdr:row>
      <xdr:rowOff>24248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92390"/>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24248</xdr:rowOff>
    </xdr:from>
    <xdr:to>
      <xdr:col>76</xdr:col>
      <xdr:colOff>114300</xdr:colOff>
      <xdr:row>57</xdr:row>
      <xdr:rowOff>81407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96898"/>
          <a:ext cx="889000" cy="5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63754</xdr:rowOff>
    </xdr:from>
    <xdr:to>
      <xdr:col>71</xdr:col>
      <xdr:colOff>177800</xdr:colOff>
      <xdr:row>57</xdr:row>
      <xdr:rowOff>81407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36404"/>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1556</xdr:rowOff>
    </xdr:from>
    <xdr:to>
      <xdr:col>85</xdr:col>
      <xdr:colOff>177800</xdr:colOff>
      <xdr:row>57</xdr:row>
      <xdr:rowOff>103156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87933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140390</xdr:rowOff>
    </xdr:from>
    <xdr:to>
      <xdr:col>81</xdr:col>
      <xdr:colOff>101600</xdr:colOff>
      <xdr:row>57</xdr:row>
      <xdr:rowOff>70540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4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61667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3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144898</xdr:rowOff>
    </xdr:from>
    <xdr:to>
      <xdr:col>76</xdr:col>
      <xdr:colOff>165100</xdr:colOff>
      <xdr:row>57</xdr:row>
      <xdr:rowOff>75048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66175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3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30607</xdr:rowOff>
    </xdr:from>
    <xdr:to>
      <xdr:col>72</xdr:col>
      <xdr:colOff>38100</xdr:colOff>
      <xdr:row>57</xdr:row>
      <xdr:rowOff>132207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123334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9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12954</xdr:rowOff>
    </xdr:from>
    <xdr:to>
      <xdr:col>67</xdr:col>
      <xdr:colOff>101600</xdr:colOff>
      <xdr:row>57</xdr:row>
      <xdr:rowOff>114554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105681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157156</xdr:rowOff>
    </xdr:from>
    <xdr:to>
      <xdr:col>85</xdr:col>
      <xdr:colOff>127000</xdr:colOff>
      <xdr:row>78</xdr:row>
      <xdr:rowOff>132787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358806"/>
          <a:ext cx="8382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157156</xdr:rowOff>
    </xdr:from>
    <xdr:to>
      <xdr:col>81</xdr:col>
      <xdr:colOff>50800</xdr:colOff>
      <xdr:row>78</xdr:row>
      <xdr:rowOff>127127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58806"/>
          <a:ext cx="889000" cy="14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113219</xdr:rowOff>
    </xdr:from>
    <xdr:to>
      <xdr:col>76</xdr:col>
      <xdr:colOff>114300</xdr:colOff>
      <xdr:row>78</xdr:row>
      <xdr:rowOff>127127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86319"/>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113219</xdr:rowOff>
    </xdr:from>
    <xdr:to>
      <xdr:col>71</xdr:col>
      <xdr:colOff>177800</xdr:colOff>
      <xdr:row>78</xdr:row>
      <xdr:rowOff>115706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86319"/>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81987</xdr:rowOff>
    </xdr:from>
    <xdr:to>
      <xdr:col>85</xdr:col>
      <xdr:colOff>177800</xdr:colOff>
      <xdr:row>79</xdr:row>
      <xdr:rowOff>12137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168364</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106356</xdr:rowOff>
    </xdr:from>
    <xdr:to>
      <xdr:col>81</xdr:col>
      <xdr:colOff>101600</xdr:colOff>
      <xdr:row>78</xdr:row>
      <xdr:rowOff>36506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27633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40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76327</xdr:rowOff>
    </xdr:from>
    <xdr:to>
      <xdr:col>76</xdr:col>
      <xdr:colOff>165100</xdr:colOff>
      <xdr:row>79</xdr:row>
      <xdr:rowOff>6477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169054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4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62419</xdr:rowOff>
    </xdr:from>
    <xdr:to>
      <xdr:col>72</xdr:col>
      <xdr:colOff>38100</xdr:colOff>
      <xdr:row>78</xdr:row>
      <xdr:rowOff>164019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155146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2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64906</xdr:rowOff>
    </xdr:from>
    <xdr:to>
      <xdr:col>67</xdr:col>
      <xdr:colOff>101600</xdr:colOff>
      <xdr:row>78</xdr:row>
      <xdr:rowOff>166506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157633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128687</xdr:rowOff>
    </xdr:from>
    <xdr:to>
      <xdr:col>85</xdr:col>
      <xdr:colOff>127000</xdr:colOff>
      <xdr:row>97</xdr:row>
      <xdr:rowOff>133317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59337"/>
          <a:ext cx="8382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133317</xdr:rowOff>
    </xdr:from>
    <xdr:to>
      <xdr:col>81</xdr:col>
      <xdr:colOff>50800</xdr:colOff>
      <xdr:row>97</xdr:row>
      <xdr:rowOff>136815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63967"/>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136815</xdr:rowOff>
    </xdr:from>
    <xdr:to>
      <xdr:col>76</xdr:col>
      <xdr:colOff>114300</xdr:colOff>
      <xdr:row>97</xdr:row>
      <xdr:rowOff>142060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67465"/>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142060</xdr:rowOff>
    </xdr:from>
    <xdr:to>
      <xdr:col>71</xdr:col>
      <xdr:colOff>177800</xdr:colOff>
      <xdr:row>97</xdr:row>
      <xdr:rowOff>144661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72710"/>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77887</xdr:rowOff>
    </xdr:from>
    <xdr:to>
      <xdr:col>85</xdr:col>
      <xdr:colOff>177800</xdr:colOff>
      <xdr:row>98</xdr:row>
      <xdr:rowOff>8037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56314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8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82517</xdr:rowOff>
    </xdr:from>
    <xdr:to>
      <xdr:col>81</xdr:col>
      <xdr:colOff>101600</xdr:colOff>
      <xdr:row>98</xdr:row>
      <xdr:rowOff>12667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3794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86015</xdr:rowOff>
    </xdr:from>
    <xdr:to>
      <xdr:col>76</xdr:col>
      <xdr:colOff>165100</xdr:colOff>
      <xdr:row>98</xdr:row>
      <xdr:rowOff>16165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7292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0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91260</xdr:rowOff>
    </xdr:from>
    <xdr:to>
      <xdr:col>72</xdr:col>
      <xdr:colOff>38100</xdr:colOff>
      <xdr:row>98</xdr:row>
      <xdr:rowOff>21410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93861</xdr:rowOff>
    </xdr:from>
    <xdr:to>
      <xdr:col>67</xdr:col>
      <xdr:colOff>101600</xdr:colOff>
      <xdr:row>98</xdr:row>
      <xdr:rowOff>24011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15138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令和３年度は、コロナに関する給付金、補助金等の影響で総務費は</a:t>
          </a:r>
          <a:r>
            <a:rPr kumimoji="1" lang="en-US" altLang="ja-JP" sz="1300">
              <a:latin typeface="ＭＳ Ｐゴシック" panose="020B0600070205080204" pitchFamily="50" charset="-128"/>
              <a:ea typeface="ＭＳ Ｐゴシック" panose="020B0600070205080204" pitchFamily="50" charset="-128"/>
            </a:rPr>
            <a:t>85,805</a:t>
          </a:r>
          <a:r>
            <a:rPr kumimoji="1" lang="ja-JP" altLang="en-US" sz="1300">
              <a:latin typeface="ＭＳ Ｐゴシック" panose="020B0600070205080204" pitchFamily="50" charset="-128"/>
              <a:ea typeface="ＭＳ Ｐゴシック" panose="020B0600070205080204" pitchFamily="50" charset="-128"/>
            </a:rPr>
            <a:t>円減少し、民生費が</a:t>
          </a:r>
          <a:r>
            <a:rPr kumimoji="1" lang="en-US" altLang="ja-JP" sz="1300">
              <a:latin typeface="ＭＳ Ｐゴシック" panose="020B0600070205080204" pitchFamily="50" charset="-128"/>
              <a:ea typeface="ＭＳ Ｐゴシック" panose="020B0600070205080204" pitchFamily="50" charset="-128"/>
            </a:rPr>
            <a:t>9,476</a:t>
          </a:r>
          <a:r>
            <a:rPr kumimoji="1" lang="ja-JP" altLang="en-US" sz="1300">
              <a:latin typeface="ＭＳ Ｐゴシック" panose="020B0600070205080204" pitchFamily="50" charset="-128"/>
              <a:ea typeface="ＭＳ Ｐゴシック" panose="020B0600070205080204" pitchFamily="50" charset="-128"/>
            </a:rPr>
            <a:t>円増加した。また、衛生費が新型コロナウイルスワクチン接種事業により前年度より</a:t>
          </a:r>
          <a:r>
            <a:rPr kumimoji="1" lang="en-US" altLang="ja-JP" sz="1300">
              <a:latin typeface="ＭＳ Ｐゴシック" panose="020B0600070205080204" pitchFamily="50" charset="-128"/>
              <a:ea typeface="ＭＳ Ｐゴシック" panose="020B0600070205080204" pitchFamily="50" charset="-128"/>
            </a:rPr>
            <a:t>5,580</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総務費の減額の主な要因は、特別定額給付金が終了したことによる。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民生費の増額の主な要因は、子育て世帯等臨時特別支援事業である。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号による災害復旧工事が無くなったため</a:t>
          </a:r>
          <a:r>
            <a:rPr kumimoji="1" lang="en-US" altLang="ja-JP" sz="1300">
              <a:latin typeface="ＭＳ Ｐゴシック" panose="020B0600070205080204" pitchFamily="50" charset="-128"/>
              <a:ea typeface="ＭＳ Ｐゴシック" panose="020B0600070205080204" pitchFamily="50" charset="-128"/>
            </a:rPr>
            <a:t>16,085</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商工費は、前年度よりコロナ対策の補助金等が終了したため、△</a:t>
          </a:r>
          <a:r>
            <a:rPr kumimoji="1" lang="en-US" altLang="ja-JP" sz="1300">
              <a:latin typeface="ＭＳ Ｐゴシック" panose="020B0600070205080204" pitchFamily="50" charset="-128"/>
              <a:ea typeface="ＭＳ Ｐゴシック" panose="020B0600070205080204" pitchFamily="50" charset="-128"/>
            </a:rPr>
            <a:t>11,920</a:t>
          </a:r>
          <a:r>
            <a:rPr kumimoji="1" lang="ja-JP" altLang="en-US" sz="1300">
              <a:latin typeface="ＭＳ Ｐゴシック" panose="020B0600070205080204" pitchFamily="50" charset="-128"/>
              <a:ea typeface="ＭＳ Ｐゴシック" panose="020B0600070205080204" pitchFamily="50" charset="-128"/>
            </a:rPr>
            <a:t>円と大きく減額となったが、類似団体内平均より高い水準で推移している。商工費については、施設の維持・修繕が必要なことから、今後も増加傾向が見込まれる。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財政調整基金は、適切な財源の確保と歳出の精査により取崩すことなく決算となった。令和３年度は財政調整基金に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億円を積立てた。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事務事業の改善により実質収支額、実質単年度収支については黒字となっている。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今後も経費の削減に取り組み、収支バランスの取れた健全運営を務めていく。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各会計いずれも赤字計上はなく、健全な財政運営である。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特別会計、企業会計ともに独立採算の原則に立ち返った保険料や使用料料金の適正化を図り、適切な事業運営に努める。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H15" sqref="AH15:AL1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5046788</v>
      </c>
      <c r="BO4" s="446"/>
      <c r="BP4" s="446"/>
      <c r="BQ4" s="446"/>
      <c r="BR4" s="446"/>
      <c r="BS4" s="446"/>
      <c r="BT4" s="446"/>
      <c r="BU4" s="447"/>
      <c r="BV4" s="445">
        <v>5642681</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19.8</v>
      </c>
      <c r="CU4" s="586"/>
      <c r="CV4" s="586"/>
      <c r="CW4" s="586"/>
      <c r="CX4" s="586"/>
      <c r="CY4" s="586"/>
      <c r="CZ4" s="586"/>
      <c r="DA4" s="587"/>
      <c r="DB4" s="585">
        <v>13.6</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4402098</v>
      </c>
      <c r="BO5" s="417"/>
      <c r="BP5" s="417"/>
      <c r="BQ5" s="417"/>
      <c r="BR5" s="417"/>
      <c r="BS5" s="417"/>
      <c r="BT5" s="417"/>
      <c r="BU5" s="418"/>
      <c r="BV5" s="416">
        <v>5237342</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79.3</v>
      </c>
      <c r="CU5" s="414"/>
      <c r="CV5" s="414"/>
      <c r="CW5" s="414"/>
      <c r="CX5" s="414"/>
      <c r="CY5" s="414"/>
      <c r="CZ5" s="414"/>
      <c r="DA5" s="415"/>
      <c r="DB5" s="413">
        <v>85.2</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94</v>
      </c>
      <c r="AV6" s="475"/>
      <c r="AW6" s="475"/>
      <c r="AX6" s="475"/>
      <c r="AY6" s="430" t="s">
        <v>102</v>
      </c>
      <c r="AZ6" s="431"/>
      <c r="BA6" s="431"/>
      <c r="BB6" s="431"/>
      <c r="BC6" s="431"/>
      <c r="BD6" s="431"/>
      <c r="BE6" s="431"/>
      <c r="BF6" s="431"/>
      <c r="BG6" s="431"/>
      <c r="BH6" s="431"/>
      <c r="BI6" s="431"/>
      <c r="BJ6" s="431"/>
      <c r="BK6" s="431"/>
      <c r="BL6" s="431"/>
      <c r="BM6" s="432"/>
      <c r="BN6" s="416">
        <v>644690</v>
      </c>
      <c r="BO6" s="417"/>
      <c r="BP6" s="417"/>
      <c r="BQ6" s="417"/>
      <c r="BR6" s="417"/>
      <c r="BS6" s="417"/>
      <c r="BT6" s="417"/>
      <c r="BU6" s="418"/>
      <c r="BV6" s="416">
        <v>405339</v>
      </c>
      <c r="BW6" s="417"/>
      <c r="BX6" s="417"/>
      <c r="BY6" s="417"/>
      <c r="BZ6" s="417"/>
      <c r="CA6" s="417"/>
      <c r="CB6" s="417"/>
      <c r="CC6" s="418"/>
      <c r="CD6" s="456" t="s">
        <v>103</v>
      </c>
      <c r="CE6" s="376"/>
      <c r="CF6" s="376"/>
      <c r="CG6" s="376"/>
      <c r="CH6" s="376"/>
      <c r="CI6" s="376"/>
      <c r="CJ6" s="376"/>
      <c r="CK6" s="376"/>
      <c r="CL6" s="376"/>
      <c r="CM6" s="376"/>
      <c r="CN6" s="376"/>
      <c r="CO6" s="376"/>
      <c r="CP6" s="376"/>
      <c r="CQ6" s="376"/>
      <c r="CR6" s="376"/>
      <c r="CS6" s="457"/>
      <c r="CT6" s="559">
        <v>83.1</v>
      </c>
      <c r="CU6" s="560"/>
      <c r="CV6" s="560"/>
      <c r="CW6" s="560"/>
      <c r="CX6" s="560"/>
      <c r="CY6" s="560"/>
      <c r="CZ6" s="560"/>
      <c r="DA6" s="561"/>
      <c r="DB6" s="559">
        <v>88.6</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104</v>
      </c>
      <c r="AN7" s="373"/>
      <c r="AO7" s="373"/>
      <c r="AP7" s="373"/>
      <c r="AQ7" s="373"/>
      <c r="AR7" s="373"/>
      <c r="AS7" s="373"/>
      <c r="AT7" s="374"/>
      <c r="AU7" s="474" t="s">
        <v>105</v>
      </c>
      <c r="AV7" s="475"/>
      <c r="AW7" s="475"/>
      <c r="AX7" s="475"/>
      <c r="AY7" s="430" t="s">
        <v>106</v>
      </c>
      <c r="AZ7" s="431"/>
      <c r="BA7" s="431"/>
      <c r="BB7" s="431"/>
      <c r="BC7" s="431"/>
      <c r="BD7" s="431"/>
      <c r="BE7" s="431"/>
      <c r="BF7" s="431"/>
      <c r="BG7" s="431"/>
      <c r="BH7" s="431"/>
      <c r="BI7" s="431"/>
      <c r="BJ7" s="431"/>
      <c r="BK7" s="431"/>
      <c r="BL7" s="431"/>
      <c r="BM7" s="432"/>
      <c r="BN7" s="416">
        <v>28864</v>
      </c>
      <c r="BO7" s="417"/>
      <c r="BP7" s="417"/>
      <c r="BQ7" s="417"/>
      <c r="BR7" s="417"/>
      <c r="BS7" s="417"/>
      <c r="BT7" s="417"/>
      <c r="BU7" s="418"/>
      <c r="BV7" s="416">
        <v>13428</v>
      </c>
      <c r="BW7" s="417"/>
      <c r="BX7" s="417"/>
      <c r="BY7" s="417"/>
      <c r="BZ7" s="417"/>
      <c r="CA7" s="417"/>
      <c r="CB7" s="417"/>
      <c r="CC7" s="418"/>
      <c r="CD7" s="456" t="s">
        <v>107</v>
      </c>
      <c r="CE7" s="376"/>
      <c r="CF7" s="376"/>
      <c r="CG7" s="376"/>
      <c r="CH7" s="376"/>
      <c r="CI7" s="376"/>
      <c r="CJ7" s="376"/>
      <c r="CK7" s="376"/>
      <c r="CL7" s="376"/>
      <c r="CM7" s="376"/>
      <c r="CN7" s="376"/>
      <c r="CO7" s="376"/>
      <c r="CP7" s="376"/>
      <c r="CQ7" s="376"/>
      <c r="CR7" s="376"/>
      <c r="CS7" s="457"/>
      <c r="CT7" s="416">
        <v>3110399</v>
      </c>
      <c r="CU7" s="417"/>
      <c r="CV7" s="417"/>
      <c r="CW7" s="417"/>
      <c r="CX7" s="417"/>
      <c r="CY7" s="417"/>
      <c r="CZ7" s="417"/>
      <c r="DA7" s="418"/>
      <c r="DB7" s="416">
        <v>2881399</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108</v>
      </c>
      <c r="AN8" s="373"/>
      <c r="AO8" s="373"/>
      <c r="AP8" s="373"/>
      <c r="AQ8" s="373"/>
      <c r="AR8" s="373"/>
      <c r="AS8" s="373"/>
      <c r="AT8" s="374"/>
      <c r="AU8" s="474" t="s">
        <v>105</v>
      </c>
      <c r="AV8" s="475"/>
      <c r="AW8" s="475"/>
      <c r="AX8" s="475"/>
      <c r="AY8" s="430" t="s">
        <v>109</v>
      </c>
      <c r="AZ8" s="431"/>
      <c r="BA8" s="431"/>
      <c r="BB8" s="431"/>
      <c r="BC8" s="431"/>
      <c r="BD8" s="431"/>
      <c r="BE8" s="431"/>
      <c r="BF8" s="431"/>
      <c r="BG8" s="431"/>
      <c r="BH8" s="431"/>
      <c r="BI8" s="431"/>
      <c r="BJ8" s="431"/>
      <c r="BK8" s="431"/>
      <c r="BL8" s="431"/>
      <c r="BM8" s="432"/>
      <c r="BN8" s="416">
        <v>615826</v>
      </c>
      <c r="BO8" s="417"/>
      <c r="BP8" s="417"/>
      <c r="BQ8" s="417"/>
      <c r="BR8" s="417"/>
      <c r="BS8" s="417"/>
      <c r="BT8" s="417"/>
      <c r="BU8" s="418"/>
      <c r="BV8" s="416">
        <v>391911</v>
      </c>
      <c r="BW8" s="417"/>
      <c r="BX8" s="417"/>
      <c r="BY8" s="417"/>
      <c r="BZ8" s="417"/>
      <c r="CA8" s="417"/>
      <c r="CB8" s="417"/>
      <c r="CC8" s="418"/>
      <c r="CD8" s="456" t="s">
        <v>110</v>
      </c>
      <c r="CE8" s="376"/>
      <c r="CF8" s="376"/>
      <c r="CG8" s="376"/>
      <c r="CH8" s="376"/>
      <c r="CI8" s="376"/>
      <c r="CJ8" s="376"/>
      <c r="CK8" s="376"/>
      <c r="CL8" s="376"/>
      <c r="CM8" s="376"/>
      <c r="CN8" s="376"/>
      <c r="CO8" s="376"/>
      <c r="CP8" s="376"/>
      <c r="CQ8" s="376"/>
      <c r="CR8" s="376"/>
      <c r="CS8" s="457"/>
      <c r="CT8" s="519">
        <v>0.38</v>
      </c>
      <c r="CU8" s="520"/>
      <c r="CV8" s="520"/>
      <c r="CW8" s="520"/>
      <c r="CX8" s="520"/>
      <c r="CY8" s="520"/>
      <c r="CZ8" s="520"/>
      <c r="DA8" s="521"/>
      <c r="DB8" s="519">
        <v>0.4</v>
      </c>
      <c r="DC8" s="520"/>
      <c r="DD8" s="520"/>
      <c r="DE8" s="520"/>
      <c r="DF8" s="520"/>
      <c r="DG8" s="520"/>
      <c r="DH8" s="520"/>
      <c r="DI8" s="521"/>
    </row>
    <row r="9" spans="1:119" ht="18.75" customHeight="1" thickBot="1" x14ac:dyDescent="0.2">
      <c r="A9" s="178"/>
      <c r="B9" s="548" t="s">
        <v>111</v>
      </c>
      <c r="C9" s="549"/>
      <c r="D9" s="549"/>
      <c r="E9" s="549"/>
      <c r="F9" s="549"/>
      <c r="G9" s="549"/>
      <c r="H9" s="549"/>
      <c r="I9" s="549"/>
      <c r="J9" s="549"/>
      <c r="K9" s="467"/>
      <c r="L9" s="550" t="s">
        <v>112</v>
      </c>
      <c r="M9" s="551"/>
      <c r="N9" s="551"/>
      <c r="O9" s="551"/>
      <c r="P9" s="551"/>
      <c r="Q9" s="552"/>
      <c r="R9" s="553">
        <v>7680</v>
      </c>
      <c r="S9" s="554"/>
      <c r="T9" s="554"/>
      <c r="U9" s="554"/>
      <c r="V9" s="555"/>
      <c r="W9" s="485" t="s">
        <v>113</v>
      </c>
      <c r="X9" s="486"/>
      <c r="Y9" s="486"/>
      <c r="Z9" s="486"/>
      <c r="AA9" s="486"/>
      <c r="AB9" s="486"/>
      <c r="AC9" s="486"/>
      <c r="AD9" s="486"/>
      <c r="AE9" s="486"/>
      <c r="AF9" s="486"/>
      <c r="AG9" s="486"/>
      <c r="AH9" s="486"/>
      <c r="AI9" s="486"/>
      <c r="AJ9" s="486"/>
      <c r="AK9" s="486"/>
      <c r="AL9" s="556"/>
      <c r="AM9" s="473" t="s">
        <v>114</v>
      </c>
      <c r="AN9" s="373"/>
      <c r="AO9" s="373"/>
      <c r="AP9" s="373"/>
      <c r="AQ9" s="373"/>
      <c r="AR9" s="373"/>
      <c r="AS9" s="373"/>
      <c r="AT9" s="374"/>
      <c r="AU9" s="474" t="s">
        <v>115</v>
      </c>
      <c r="AV9" s="475"/>
      <c r="AW9" s="475"/>
      <c r="AX9" s="475"/>
      <c r="AY9" s="430" t="s">
        <v>116</v>
      </c>
      <c r="AZ9" s="431"/>
      <c r="BA9" s="431"/>
      <c r="BB9" s="431"/>
      <c r="BC9" s="431"/>
      <c r="BD9" s="431"/>
      <c r="BE9" s="431"/>
      <c r="BF9" s="431"/>
      <c r="BG9" s="431"/>
      <c r="BH9" s="431"/>
      <c r="BI9" s="431"/>
      <c r="BJ9" s="431"/>
      <c r="BK9" s="431"/>
      <c r="BL9" s="431"/>
      <c r="BM9" s="432"/>
      <c r="BN9" s="416">
        <v>223915</v>
      </c>
      <c r="BO9" s="417"/>
      <c r="BP9" s="417"/>
      <c r="BQ9" s="417"/>
      <c r="BR9" s="417"/>
      <c r="BS9" s="417"/>
      <c r="BT9" s="417"/>
      <c r="BU9" s="418"/>
      <c r="BV9" s="416">
        <v>87444</v>
      </c>
      <c r="BW9" s="417"/>
      <c r="BX9" s="417"/>
      <c r="BY9" s="417"/>
      <c r="BZ9" s="417"/>
      <c r="CA9" s="417"/>
      <c r="CB9" s="417"/>
      <c r="CC9" s="418"/>
      <c r="CD9" s="456" t="s">
        <v>117</v>
      </c>
      <c r="CE9" s="376"/>
      <c r="CF9" s="376"/>
      <c r="CG9" s="376"/>
      <c r="CH9" s="376"/>
      <c r="CI9" s="376"/>
      <c r="CJ9" s="376"/>
      <c r="CK9" s="376"/>
      <c r="CL9" s="376"/>
      <c r="CM9" s="376"/>
      <c r="CN9" s="376"/>
      <c r="CO9" s="376"/>
      <c r="CP9" s="376"/>
      <c r="CQ9" s="376"/>
      <c r="CR9" s="376"/>
      <c r="CS9" s="457"/>
      <c r="CT9" s="413">
        <v>8.3000000000000007</v>
      </c>
      <c r="CU9" s="414"/>
      <c r="CV9" s="414"/>
      <c r="CW9" s="414"/>
      <c r="CX9" s="414"/>
      <c r="CY9" s="414"/>
      <c r="CZ9" s="414"/>
      <c r="DA9" s="415"/>
      <c r="DB9" s="413">
        <v>8.6</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118</v>
      </c>
      <c r="M10" s="373"/>
      <c r="N10" s="373"/>
      <c r="O10" s="373"/>
      <c r="P10" s="373"/>
      <c r="Q10" s="374"/>
      <c r="R10" s="369">
        <v>7566</v>
      </c>
      <c r="S10" s="370"/>
      <c r="T10" s="370"/>
      <c r="U10" s="370"/>
      <c r="V10" s="429"/>
      <c r="W10" s="557"/>
      <c r="X10" s="367"/>
      <c r="Y10" s="367"/>
      <c r="Z10" s="367"/>
      <c r="AA10" s="367"/>
      <c r="AB10" s="367"/>
      <c r="AC10" s="367"/>
      <c r="AD10" s="367"/>
      <c r="AE10" s="367"/>
      <c r="AF10" s="367"/>
      <c r="AG10" s="367"/>
      <c r="AH10" s="367"/>
      <c r="AI10" s="367"/>
      <c r="AJ10" s="367"/>
      <c r="AK10" s="367"/>
      <c r="AL10" s="558"/>
      <c r="AM10" s="473" t="s">
        <v>119</v>
      </c>
      <c r="AN10" s="373"/>
      <c r="AO10" s="373"/>
      <c r="AP10" s="373"/>
      <c r="AQ10" s="373"/>
      <c r="AR10" s="373"/>
      <c r="AS10" s="373"/>
      <c r="AT10" s="374"/>
      <c r="AU10" s="474" t="s">
        <v>120</v>
      </c>
      <c r="AV10" s="475"/>
      <c r="AW10" s="475"/>
      <c r="AX10" s="475"/>
      <c r="AY10" s="430" t="s">
        <v>121</v>
      </c>
      <c r="AZ10" s="431"/>
      <c r="BA10" s="431"/>
      <c r="BB10" s="431"/>
      <c r="BC10" s="431"/>
      <c r="BD10" s="431"/>
      <c r="BE10" s="431"/>
      <c r="BF10" s="431"/>
      <c r="BG10" s="431"/>
      <c r="BH10" s="431"/>
      <c r="BI10" s="431"/>
      <c r="BJ10" s="431"/>
      <c r="BK10" s="431"/>
      <c r="BL10" s="431"/>
      <c r="BM10" s="432"/>
      <c r="BN10" s="416">
        <v>102965</v>
      </c>
      <c r="BO10" s="417"/>
      <c r="BP10" s="417"/>
      <c r="BQ10" s="417"/>
      <c r="BR10" s="417"/>
      <c r="BS10" s="417"/>
      <c r="BT10" s="417"/>
      <c r="BU10" s="418"/>
      <c r="BV10" s="416">
        <v>2947</v>
      </c>
      <c r="BW10" s="417"/>
      <c r="BX10" s="417"/>
      <c r="BY10" s="417"/>
      <c r="BZ10" s="417"/>
      <c r="CA10" s="417"/>
      <c r="CB10" s="417"/>
      <c r="CC10" s="41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123</v>
      </c>
      <c r="M11" s="378"/>
      <c r="N11" s="378"/>
      <c r="O11" s="378"/>
      <c r="P11" s="378"/>
      <c r="Q11" s="379"/>
      <c r="R11" s="545" t="s">
        <v>124</v>
      </c>
      <c r="S11" s="546"/>
      <c r="T11" s="546"/>
      <c r="U11" s="546"/>
      <c r="V11" s="547"/>
      <c r="W11" s="557"/>
      <c r="X11" s="367"/>
      <c r="Y11" s="367"/>
      <c r="Z11" s="367"/>
      <c r="AA11" s="367"/>
      <c r="AB11" s="367"/>
      <c r="AC11" s="367"/>
      <c r="AD11" s="367"/>
      <c r="AE11" s="367"/>
      <c r="AF11" s="367"/>
      <c r="AG11" s="367"/>
      <c r="AH11" s="367"/>
      <c r="AI11" s="367"/>
      <c r="AJ11" s="367"/>
      <c r="AK11" s="367"/>
      <c r="AL11" s="558"/>
      <c r="AM11" s="473" t="s">
        <v>125</v>
      </c>
      <c r="AN11" s="373"/>
      <c r="AO11" s="373"/>
      <c r="AP11" s="373"/>
      <c r="AQ11" s="373"/>
      <c r="AR11" s="373"/>
      <c r="AS11" s="373"/>
      <c r="AT11" s="374"/>
      <c r="AU11" s="474" t="s">
        <v>94</v>
      </c>
      <c r="AV11" s="475"/>
      <c r="AW11" s="475"/>
      <c r="AX11" s="475"/>
      <c r="AY11" s="430" t="s">
        <v>126</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127</v>
      </c>
      <c r="CE11" s="376"/>
      <c r="CF11" s="376"/>
      <c r="CG11" s="376"/>
      <c r="CH11" s="376"/>
      <c r="CI11" s="376"/>
      <c r="CJ11" s="376"/>
      <c r="CK11" s="376"/>
      <c r="CL11" s="376"/>
      <c r="CM11" s="376"/>
      <c r="CN11" s="376"/>
      <c r="CO11" s="376"/>
      <c r="CP11" s="376"/>
      <c r="CQ11" s="376"/>
      <c r="CR11" s="376"/>
      <c r="CS11" s="457"/>
      <c r="CT11" s="519" t="s">
        <v>128</v>
      </c>
      <c r="CU11" s="520"/>
      <c r="CV11" s="520"/>
      <c r="CW11" s="520"/>
      <c r="CX11" s="520"/>
      <c r="CY11" s="520"/>
      <c r="CZ11" s="520"/>
      <c r="DA11" s="521"/>
      <c r="DB11" s="519" t="s">
        <v>128</v>
      </c>
      <c r="DC11" s="520"/>
      <c r="DD11" s="520"/>
      <c r="DE11" s="520"/>
      <c r="DF11" s="520"/>
      <c r="DG11" s="520"/>
      <c r="DH11" s="520"/>
      <c r="DI11" s="521"/>
    </row>
    <row r="12" spans="1:119" ht="18.75" customHeight="1" x14ac:dyDescent="0.15">
      <c r="A12" s="178"/>
      <c r="B12" s="522" t="s">
        <v>129</v>
      </c>
      <c r="C12" s="523"/>
      <c r="D12" s="523"/>
      <c r="E12" s="523"/>
      <c r="F12" s="523"/>
      <c r="G12" s="523"/>
      <c r="H12" s="523"/>
      <c r="I12" s="523"/>
      <c r="J12" s="523"/>
      <c r="K12" s="524"/>
      <c r="L12" s="531" t="s">
        <v>130</v>
      </c>
      <c r="M12" s="532"/>
      <c r="N12" s="532"/>
      <c r="O12" s="532"/>
      <c r="P12" s="532"/>
      <c r="Q12" s="533"/>
      <c r="R12" s="534">
        <v>8041</v>
      </c>
      <c r="S12" s="535"/>
      <c r="T12" s="535"/>
      <c r="U12" s="535"/>
      <c r="V12" s="536"/>
      <c r="W12" s="537" t="s">
        <v>1</v>
      </c>
      <c r="X12" s="475"/>
      <c r="Y12" s="475"/>
      <c r="Z12" s="475"/>
      <c r="AA12" s="475"/>
      <c r="AB12" s="538"/>
      <c r="AC12" s="539" t="s">
        <v>131</v>
      </c>
      <c r="AD12" s="540"/>
      <c r="AE12" s="540"/>
      <c r="AF12" s="540"/>
      <c r="AG12" s="541"/>
      <c r="AH12" s="539" t="s">
        <v>132</v>
      </c>
      <c r="AI12" s="540"/>
      <c r="AJ12" s="540"/>
      <c r="AK12" s="540"/>
      <c r="AL12" s="542"/>
      <c r="AM12" s="473" t="s">
        <v>133</v>
      </c>
      <c r="AN12" s="373"/>
      <c r="AO12" s="373"/>
      <c r="AP12" s="373"/>
      <c r="AQ12" s="373"/>
      <c r="AR12" s="373"/>
      <c r="AS12" s="373"/>
      <c r="AT12" s="374"/>
      <c r="AU12" s="474" t="s">
        <v>94</v>
      </c>
      <c r="AV12" s="475"/>
      <c r="AW12" s="475"/>
      <c r="AX12" s="475"/>
      <c r="AY12" s="430" t="s">
        <v>134</v>
      </c>
      <c r="AZ12" s="431"/>
      <c r="BA12" s="431"/>
      <c r="BB12" s="431"/>
      <c r="BC12" s="431"/>
      <c r="BD12" s="431"/>
      <c r="BE12" s="431"/>
      <c r="BF12" s="431"/>
      <c r="BG12" s="431"/>
      <c r="BH12" s="431"/>
      <c r="BI12" s="431"/>
      <c r="BJ12" s="431"/>
      <c r="BK12" s="431"/>
      <c r="BL12" s="431"/>
      <c r="BM12" s="432"/>
      <c r="BN12" s="416">
        <v>0</v>
      </c>
      <c r="BO12" s="417"/>
      <c r="BP12" s="417"/>
      <c r="BQ12" s="417"/>
      <c r="BR12" s="417"/>
      <c r="BS12" s="417"/>
      <c r="BT12" s="417"/>
      <c r="BU12" s="418"/>
      <c r="BV12" s="416">
        <v>0</v>
      </c>
      <c r="BW12" s="417"/>
      <c r="BX12" s="417"/>
      <c r="BY12" s="417"/>
      <c r="BZ12" s="417"/>
      <c r="CA12" s="417"/>
      <c r="CB12" s="417"/>
      <c r="CC12" s="418"/>
      <c r="CD12" s="456" t="s">
        <v>135</v>
      </c>
      <c r="CE12" s="376"/>
      <c r="CF12" s="376"/>
      <c r="CG12" s="376"/>
      <c r="CH12" s="376"/>
      <c r="CI12" s="376"/>
      <c r="CJ12" s="376"/>
      <c r="CK12" s="376"/>
      <c r="CL12" s="376"/>
      <c r="CM12" s="376"/>
      <c r="CN12" s="376"/>
      <c r="CO12" s="376"/>
      <c r="CP12" s="376"/>
      <c r="CQ12" s="376"/>
      <c r="CR12" s="376"/>
      <c r="CS12" s="457"/>
      <c r="CT12" s="519" t="s">
        <v>128</v>
      </c>
      <c r="CU12" s="520"/>
      <c r="CV12" s="520"/>
      <c r="CW12" s="520"/>
      <c r="CX12" s="520"/>
      <c r="CY12" s="520"/>
      <c r="CZ12" s="520"/>
      <c r="DA12" s="521"/>
      <c r="DB12" s="519" t="s">
        <v>136</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137</v>
      </c>
      <c r="N13" s="501"/>
      <c r="O13" s="501"/>
      <c r="P13" s="501"/>
      <c r="Q13" s="502"/>
      <c r="R13" s="503">
        <v>7918</v>
      </c>
      <c r="S13" s="504"/>
      <c r="T13" s="504"/>
      <c r="U13" s="504"/>
      <c r="V13" s="505"/>
      <c r="W13" s="506" t="s">
        <v>138</v>
      </c>
      <c r="X13" s="402"/>
      <c r="Y13" s="402"/>
      <c r="Z13" s="402"/>
      <c r="AA13" s="402"/>
      <c r="AB13" s="403"/>
      <c r="AC13" s="369">
        <v>913</v>
      </c>
      <c r="AD13" s="370"/>
      <c r="AE13" s="370"/>
      <c r="AF13" s="370"/>
      <c r="AG13" s="371"/>
      <c r="AH13" s="369">
        <v>1007</v>
      </c>
      <c r="AI13" s="370"/>
      <c r="AJ13" s="370"/>
      <c r="AK13" s="370"/>
      <c r="AL13" s="429"/>
      <c r="AM13" s="473" t="s">
        <v>139</v>
      </c>
      <c r="AN13" s="373"/>
      <c r="AO13" s="373"/>
      <c r="AP13" s="373"/>
      <c r="AQ13" s="373"/>
      <c r="AR13" s="373"/>
      <c r="AS13" s="373"/>
      <c r="AT13" s="374"/>
      <c r="AU13" s="474" t="s">
        <v>140</v>
      </c>
      <c r="AV13" s="475"/>
      <c r="AW13" s="475"/>
      <c r="AX13" s="475"/>
      <c r="AY13" s="430" t="s">
        <v>141</v>
      </c>
      <c r="AZ13" s="431"/>
      <c r="BA13" s="431"/>
      <c r="BB13" s="431"/>
      <c r="BC13" s="431"/>
      <c r="BD13" s="431"/>
      <c r="BE13" s="431"/>
      <c r="BF13" s="431"/>
      <c r="BG13" s="431"/>
      <c r="BH13" s="431"/>
      <c r="BI13" s="431"/>
      <c r="BJ13" s="431"/>
      <c r="BK13" s="431"/>
      <c r="BL13" s="431"/>
      <c r="BM13" s="432"/>
      <c r="BN13" s="416">
        <v>326880</v>
      </c>
      <c r="BO13" s="417"/>
      <c r="BP13" s="417"/>
      <c r="BQ13" s="417"/>
      <c r="BR13" s="417"/>
      <c r="BS13" s="417"/>
      <c r="BT13" s="417"/>
      <c r="BU13" s="418"/>
      <c r="BV13" s="416">
        <v>90391</v>
      </c>
      <c r="BW13" s="417"/>
      <c r="BX13" s="417"/>
      <c r="BY13" s="417"/>
      <c r="BZ13" s="417"/>
      <c r="CA13" s="417"/>
      <c r="CB13" s="417"/>
      <c r="CC13" s="418"/>
      <c r="CD13" s="456" t="s">
        <v>142</v>
      </c>
      <c r="CE13" s="376"/>
      <c r="CF13" s="376"/>
      <c r="CG13" s="376"/>
      <c r="CH13" s="376"/>
      <c r="CI13" s="376"/>
      <c r="CJ13" s="376"/>
      <c r="CK13" s="376"/>
      <c r="CL13" s="376"/>
      <c r="CM13" s="376"/>
      <c r="CN13" s="376"/>
      <c r="CO13" s="376"/>
      <c r="CP13" s="376"/>
      <c r="CQ13" s="376"/>
      <c r="CR13" s="376"/>
      <c r="CS13" s="457"/>
      <c r="CT13" s="413">
        <v>6.7</v>
      </c>
      <c r="CU13" s="414"/>
      <c r="CV13" s="414"/>
      <c r="CW13" s="414"/>
      <c r="CX13" s="414"/>
      <c r="CY13" s="414"/>
      <c r="CZ13" s="414"/>
      <c r="DA13" s="415"/>
      <c r="DB13" s="413">
        <v>6.4</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143</v>
      </c>
      <c r="M14" s="543"/>
      <c r="N14" s="543"/>
      <c r="O14" s="543"/>
      <c r="P14" s="543"/>
      <c r="Q14" s="544"/>
      <c r="R14" s="503">
        <v>8036</v>
      </c>
      <c r="S14" s="504"/>
      <c r="T14" s="504"/>
      <c r="U14" s="504"/>
      <c r="V14" s="505"/>
      <c r="W14" s="507"/>
      <c r="X14" s="405"/>
      <c r="Y14" s="405"/>
      <c r="Z14" s="405"/>
      <c r="AA14" s="405"/>
      <c r="AB14" s="406"/>
      <c r="AC14" s="496">
        <v>22.3</v>
      </c>
      <c r="AD14" s="497"/>
      <c r="AE14" s="497"/>
      <c r="AF14" s="497"/>
      <c r="AG14" s="498"/>
      <c r="AH14" s="496">
        <v>24.4</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144</v>
      </c>
      <c r="CE14" s="454"/>
      <c r="CF14" s="454"/>
      <c r="CG14" s="454"/>
      <c r="CH14" s="454"/>
      <c r="CI14" s="454"/>
      <c r="CJ14" s="454"/>
      <c r="CK14" s="454"/>
      <c r="CL14" s="454"/>
      <c r="CM14" s="454"/>
      <c r="CN14" s="454"/>
      <c r="CO14" s="454"/>
      <c r="CP14" s="454"/>
      <c r="CQ14" s="454"/>
      <c r="CR14" s="454"/>
      <c r="CS14" s="455"/>
      <c r="CT14" s="513" t="s">
        <v>128</v>
      </c>
      <c r="CU14" s="514"/>
      <c r="CV14" s="514"/>
      <c r="CW14" s="514"/>
      <c r="CX14" s="514"/>
      <c r="CY14" s="514"/>
      <c r="CZ14" s="514"/>
      <c r="DA14" s="515"/>
      <c r="DB14" s="513" t="s">
        <v>128</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145</v>
      </c>
      <c r="N15" s="501"/>
      <c r="O15" s="501"/>
      <c r="P15" s="501"/>
      <c r="Q15" s="502"/>
      <c r="R15" s="503">
        <v>7897</v>
      </c>
      <c r="S15" s="504"/>
      <c r="T15" s="504"/>
      <c r="U15" s="504"/>
      <c r="V15" s="505"/>
      <c r="W15" s="506" t="s">
        <v>146</v>
      </c>
      <c r="X15" s="402"/>
      <c r="Y15" s="402"/>
      <c r="Z15" s="402"/>
      <c r="AA15" s="402"/>
      <c r="AB15" s="403"/>
      <c r="AC15" s="369">
        <v>1156</v>
      </c>
      <c r="AD15" s="370"/>
      <c r="AE15" s="370"/>
      <c r="AF15" s="370"/>
      <c r="AG15" s="371"/>
      <c r="AH15" s="369">
        <v>1120</v>
      </c>
      <c r="AI15" s="370"/>
      <c r="AJ15" s="370"/>
      <c r="AK15" s="370"/>
      <c r="AL15" s="429"/>
      <c r="AM15" s="473"/>
      <c r="AN15" s="373"/>
      <c r="AO15" s="373"/>
      <c r="AP15" s="373"/>
      <c r="AQ15" s="373"/>
      <c r="AR15" s="373"/>
      <c r="AS15" s="373"/>
      <c r="AT15" s="374"/>
      <c r="AU15" s="474"/>
      <c r="AV15" s="475"/>
      <c r="AW15" s="475"/>
      <c r="AX15" s="475"/>
      <c r="AY15" s="442" t="s">
        <v>147</v>
      </c>
      <c r="AZ15" s="443"/>
      <c r="BA15" s="443"/>
      <c r="BB15" s="443"/>
      <c r="BC15" s="443"/>
      <c r="BD15" s="443"/>
      <c r="BE15" s="443"/>
      <c r="BF15" s="443"/>
      <c r="BG15" s="443"/>
      <c r="BH15" s="443"/>
      <c r="BI15" s="443"/>
      <c r="BJ15" s="443"/>
      <c r="BK15" s="443"/>
      <c r="BL15" s="443"/>
      <c r="BM15" s="444"/>
      <c r="BN15" s="445">
        <v>958137</v>
      </c>
      <c r="BO15" s="446"/>
      <c r="BP15" s="446"/>
      <c r="BQ15" s="446"/>
      <c r="BR15" s="446"/>
      <c r="BS15" s="446"/>
      <c r="BT15" s="446"/>
      <c r="BU15" s="447"/>
      <c r="BV15" s="445">
        <v>991203</v>
      </c>
      <c r="BW15" s="446"/>
      <c r="BX15" s="446"/>
      <c r="BY15" s="446"/>
      <c r="BZ15" s="446"/>
      <c r="CA15" s="446"/>
      <c r="CB15" s="446"/>
      <c r="CC15" s="447"/>
      <c r="CD15" s="516" t="s">
        <v>148</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149</v>
      </c>
      <c r="M16" s="491"/>
      <c r="N16" s="491"/>
      <c r="O16" s="491"/>
      <c r="P16" s="491"/>
      <c r="Q16" s="492"/>
      <c r="R16" s="493" t="s">
        <v>150</v>
      </c>
      <c r="S16" s="494"/>
      <c r="T16" s="494"/>
      <c r="U16" s="494"/>
      <c r="V16" s="495"/>
      <c r="W16" s="507"/>
      <c r="X16" s="405"/>
      <c r="Y16" s="405"/>
      <c r="Z16" s="405"/>
      <c r="AA16" s="405"/>
      <c r="AB16" s="406"/>
      <c r="AC16" s="496">
        <v>28.2</v>
      </c>
      <c r="AD16" s="497"/>
      <c r="AE16" s="497"/>
      <c r="AF16" s="497"/>
      <c r="AG16" s="498"/>
      <c r="AH16" s="496">
        <v>27.1</v>
      </c>
      <c r="AI16" s="497"/>
      <c r="AJ16" s="497"/>
      <c r="AK16" s="497"/>
      <c r="AL16" s="499"/>
      <c r="AM16" s="473"/>
      <c r="AN16" s="373"/>
      <c r="AO16" s="373"/>
      <c r="AP16" s="373"/>
      <c r="AQ16" s="373"/>
      <c r="AR16" s="373"/>
      <c r="AS16" s="373"/>
      <c r="AT16" s="374"/>
      <c r="AU16" s="474"/>
      <c r="AV16" s="475"/>
      <c r="AW16" s="475"/>
      <c r="AX16" s="475"/>
      <c r="AY16" s="430" t="s">
        <v>151</v>
      </c>
      <c r="AZ16" s="431"/>
      <c r="BA16" s="431"/>
      <c r="BB16" s="431"/>
      <c r="BC16" s="431"/>
      <c r="BD16" s="431"/>
      <c r="BE16" s="431"/>
      <c r="BF16" s="431"/>
      <c r="BG16" s="431"/>
      <c r="BH16" s="431"/>
      <c r="BI16" s="431"/>
      <c r="BJ16" s="431"/>
      <c r="BK16" s="431"/>
      <c r="BL16" s="431"/>
      <c r="BM16" s="432"/>
      <c r="BN16" s="416">
        <v>2731456</v>
      </c>
      <c r="BO16" s="417"/>
      <c r="BP16" s="417"/>
      <c r="BQ16" s="417"/>
      <c r="BR16" s="417"/>
      <c r="BS16" s="417"/>
      <c r="BT16" s="417"/>
      <c r="BU16" s="418"/>
      <c r="BV16" s="416">
        <v>2529155</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152</v>
      </c>
      <c r="N17" s="510"/>
      <c r="O17" s="510"/>
      <c r="P17" s="510"/>
      <c r="Q17" s="511"/>
      <c r="R17" s="493" t="s">
        <v>153</v>
      </c>
      <c r="S17" s="494"/>
      <c r="T17" s="494"/>
      <c r="U17" s="494"/>
      <c r="V17" s="495"/>
      <c r="W17" s="506" t="s">
        <v>154</v>
      </c>
      <c r="X17" s="402"/>
      <c r="Y17" s="402"/>
      <c r="Z17" s="402"/>
      <c r="AA17" s="402"/>
      <c r="AB17" s="403"/>
      <c r="AC17" s="369">
        <v>2025</v>
      </c>
      <c r="AD17" s="370"/>
      <c r="AE17" s="370"/>
      <c r="AF17" s="370"/>
      <c r="AG17" s="371"/>
      <c r="AH17" s="369">
        <v>2007</v>
      </c>
      <c r="AI17" s="370"/>
      <c r="AJ17" s="370"/>
      <c r="AK17" s="370"/>
      <c r="AL17" s="429"/>
      <c r="AM17" s="473"/>
      <c r="AN17" s="373"/>
      <c r="AO17" s="373"/>
      <c r="AP17" s="373"/>
      <c r="AQ17" s="373"/>
      <c r="AR17" s="373"/>
      <c r="AS17" s="373"/>
      <c r="AT17" s="374"/>
      <c r="AU17" s="474"/>
      <c r="AV17" s="475"/>
      <c r="AW17" s="475"/>
      <c r="AX17" s="475"/>
      <c r="AY17" s="430" t="s">
        <v>155</v>
      </c>
      <c r="AZ17" s="431"/>
      <c r="BA17" s="431"/>
      <c r="BB17" s="431"/>
      <c r="BC17" s="431"/>
      <c r="BD17" s="431"/>
      <c r="BE17" s="431"/>
      <c r="BF17" s="431"/>
      <c r="BG17" s="431"/>
      <c r="BH17" s="431"/>
      <c r="BI17" s="431"/>
      <c r="BJ17" s="431"/>
      <c r="BK17" s="431"/>
      <c r="BL17" s="431"/>
      <c r="BM17" s="432"/>
      <c r="BN17" s="416">
        <v>1191499</v>
      </c>
      <c r="BO17" s="417"/>
      <c r="BP17" s="417"/>
      <c r="BQ17" s="417"/>
      <c r="BR17" s="417"/>
      <c r="BS17" s="417"/>
      <c r="BT17" s="417"/>
      <c r="BU17" s="418"/>
      <c r="BV17" s="416">
        <v>1237322</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156</v>
      </c>
      <c r="C18" s="467"/>
      <c r="D18" s="467"/>
      <c r="E18" s="468"/>
      <c r="F18" s="468"/>
      <c r="G18" s="468"/>
      <c r="H18" s="468"/>
      <c r="I18" s="468"/>
      <c r="J18" s="468"/>
      <c r="K18" s="468"/>
      <c r="L18" s="469">
        <v>43.26</v>
      </c>
      <c r="M18" s="469"/>
      <c r="N18" s="469"/>
      <c r="O18" s="469"/>
      <c r="P18" s="469"/>
      <c r="Q18" s="469"/>
      <c r="R18" s="470"/>
      <c r="S18" s="470"/>
      <c r="T18" s="470"/>
      <c r="U18" s="470"/>
      <c r="V18" s="471"/>
      <c r="W18" s="487"/>
      <c r="X18" s="488"/>
      <c r="Y18" s="488"/>
      <c r="Z18" s="488"/>
      <c r="AA18" s="488"/>
      <c r="AB18" s="512"/>
      <c r="AC18" s="386">
        <v>49.5</v>
      </c>
      <c r="AD18" s="387"/>
      <c r="AE18" s="387"/>
      <c r="AF18" s="387"/>
      <c r="AG18" s="472"/>
      <c r="AH18" s="386">
        <v>48.5</v>
      </c>
      <c r="AI18" s="387"/>
      <c r="AJ18" s="387"/>
      <c r="AK18" s="387"/>
      <c r="AL18" s="388"/>
      <c r="AM18" s="473"/>
      <c r="AN18" s="373"/>
      <c r="AO18" s="373"/>
      <c r="AP18" s="373"/>
      <c r="AQ18" s="373"/>
      <c r="AR18" s="373"/>
      <c r="AS18" s="373"/>
      <c r="AT18" s="374"/>
      <c r="AU18" s="474"/>
      <c r="AV18" s="475"/>
      <c r="AW18" s="475"/>
      <c r="AX18" s="475"/>
      <c r="AY18" s="430" t="s">
        <v>157</v>
      </c>
      <c r="AZ18" s="431"/>
      <c r="BA18" s="431"/>
      <c r="BB18" s="431"/>
      <c r="BC18" s="431"/>
      <c r="BD18" s="431"/>
      <c r="BE18" s="431"/>
      <c r="BF18" s="431"/>
      <c r="BG18" s="431"/>
      <c r="BH18" s="431"/>
      <c r="BI18" s="431"/>
      <c r="BJ18" s="431"/>
      <c r="BK18" s="431"/>
      <c r="BL18" s="431"/>
      <c r="BM18" s="432"/>
      <c r="BN18" s="416">
        <v>2508988</v>
      </c>
      <c r="BO18" s="417"/>
      <c r="BP18" s="417"/>
      <c r="BQ18" s="417"/>
      <c r="BR18" s="417"/>
      <c r="BS18" s="417"/>
      <c r="BT18" s="417"/>
      <c r="BU18" s="418"/>
      <c r="BV18" s="416">
        <v>2462588</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158</v>
      </c>
      <c r="C19" s="467"/>
      <c r="D19" s="467"/>
      <c r="E19" s="468"/>
      <c r="F19" s="468"/>
      <c r="G19" s="468"/>
      <c r="H19" s="468"/>
      <c r="I19" s="468"/>
      <c r="J19" s="468"/>
      <c r="K19" s="468"/>
      <c r="L19" s="476">
        <v>178</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159</v>
      </c>
      <c r="AZ19" s="431"/>
      <c r="BA19" s="431"/>
      <c r="BB19" s="431"/>
      <c r="BC19" s="431"/>
      <c r="BD19" s="431"/>
      <c r="BE19" s="431"/>
      <c r="BF19" s="431"/>
      <c r="BG19" s="431"/>
      <c r="BH19" s="431"/>
      <c r="BI19" s="431"/>
      <c r="BJ19" s="431"/>
      <c r="BK19" s="431"/>
      <c r="BL19" s="431"/>
      <c r="BM19" s="432"/>
      <c r="BN19" s="416">
        <v>3860506</v>
      </c>
      <c r="BO19" s="417"/>
      <c r="BP19" s="417"/>
      <c r="BQ19" s="417"/>
      <c r="BR19" s="417"/>
      <c r="BS19" s="417"/>
      <c r="BT19" s="417"/>
      <c r="BU19" s="418"/>
      <c r="BV19" s="416">
        <v>3623126</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160</v>
      </c>
      <c r="C20" s="467"/>
      <c r="D20" s="467"/>
      <c r="E20" s="468"/>
      <c r="F20" s="468"/>
      <c r="G20" s="468"/>
      <c r="H20" s="468"/>
      <c r="I20" s="468"/>
      <c r="J20" s="468"/>
      <c r="K20" s="468"/>
      <c r="L20" s="476">
        <v>2895</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161</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162</v>
      </c>
      <c r="C22" s="393"/>
      <c r="D22" s="394"/>
      <c r="E22" s="401" t="s">
        <v>1</v>
      </c>
      <c r="F22" s="402"/>
      <c r="G22" s="402"/>
      <c r="H22" s="402"/>
      <c r="I22" s="402"/>
      <c r="J22" s="402"/>
      <c r="K22" s="403"/>
      <c r="L22" s="401" t="s">
        <v>163</v>
      </c>
      <c r="M22" s="402"/>
      <c r="N22" s="402"/>
      <c r="O22" s="402"/>
      <c r="P22" s="403"/>
      <c r="Q22" s="407" t="s">
        <v>164</v>
      </c>
      <c r="R22" s="408"/>
      <c r="S22" s="408"/>
      <c r="T22" s="408"/>
      <c r="U22" s="408"/>
      <c r="V22" s="409"/>
      <c r="W22" s="458" t="s">
        <v>165</v>
      </c>
      <c r="X22" s="393"/>
      <c r="Y22" s="394"/>
      <c r="Z22" s="401" t="s">
        <v>1</v>
      </c>
      <c r="AA22" s="402"/>
      <c r="AB22" s="402"/>
      <c r="AC22" s="402"/>
      <c r="AD22" s="402"/>
      <c r="AE22" s="402"/>
      <c r="AF22" s="402"/>
      <c r="AG22" s="403"/>
      <c r="AH22" s="419" t="s">
        <v>166</v>
      </c>
      <c r="AI22" s="402"/>
      <c r="AJ22" s="402"/>
      <c r="AK22" s="402"/>
      <c r="AL22" s="403"/>
      <c r="AM22" s="419" t="s">
        <v>167</v>
      </c>
      <c r="AN22" s="420"/>
      <c r="AO22" s="420"/>
      <c r="AP22" s="420"/>
      <c r="AQ22" s="420"/>
      <c r="AR22" s="421"/>
      <c r="AS22" s="407" t="s">
        <v>164</v>
      </c>
      <c r="AT22" s="408"/>
      <c r="AU22" s="408"/>
      <c r="AV22" s="408"/>
      <c r="AW22" s="408"/>
      <c r="AX22" s="425"/>
      <c r="AY22" s="442" t="s">
        <v>168</v>
      </c>
      <c r="AZ22" s="443"/>
      <c r="BA22" s="443"/>
      <c r="BB22" s="443"/>
      <c r="BC22" s="443"/>
      <c r="BD22" s="443"/>
      <c r="BE22" s="443"/>
      <c r="BF22" s="443"/>
      <c r="BG22" s="443"/>
      <c r="BH22" s="443"/>
      <c r="BI22" s="443"/>
      <c r="BJ22" s="443"/>
      <c r="BK22" s="443"/>
      <c r="BL22" s="443"/>
      <c r="BM22" s="444"/>
      <c r="BN22" s="445">
        <v>1652874</v>
      </c>
      <c r="BO22" s="446"/>
      <c r="BP22" s="446"/>
      <c r="BQ22" s="446"/>
      <c r="BR22" s="446"/>
      <c r="BS22" s="446"/>
      <c r="BT22" s="446"/>
      <c r="BU22" s="447"/>
      <c r="BV22" s="445">
        <v>1787085</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169</v>
      </c>
      <c r="AZ23" s="431"/>
      <c r="BA23" s="431"/>
      <c r="BB23" s="431"/>
      <c r="BC23" s="431"/>
      <c r="BD23" s="431"/>
      <c r="BE23" s="431"/>
      <c r="BF23" s="431"/>
      <c r="BG23" s="431"/>
      <c r="BH23" s="431"/>
      <c r="BI23" s="431"/>
      <c r="BJ23" s="431"/>
      <c r="BK23" s="431"/>
      <c r="BL23" s="431"/>
      <c r="BM23" s="432"/>
      <c r="BN23" s="416">
        <v>1243027</v>
      </c>
      <c r="BO23" s="417"/>
      <c r="BP23" s="417"/>
      <c r="BQ23" s="417"/>
      <c r="BR23" s="417"/>
      <c r="BS23" s="417"/>
      <c r="BT23" s="417"/>
      <c r="BU23" s="418"/>
      <c r="BV23" s="416">
        <v>1271377</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170</v>
      </c>
      <c r="F24" s="373"/>
      <c r="G24" s="373"/>
      <c r="H24" s="373"/>
      <c r="I24" s="373"/>
      <c r="J24" s="373"/>
      <c r="K24" s="374"/>
      <c r="L24" s="369">
        <v>1</v>
      </c>
      <c r="M24" s="370"/>
      <c r="N24" s="370"/>
      <c r="O24" s="370"/>
      <c r="P24" s="371"/>
      <c r="Q24" s="369">
        <v>7030</v>
      </c>
      <c r="R24" s="370"/>
      <c r="S24" s="370"/>
      <c r="T24" s="370"/>
      <c r="U24" s="370"/>
      <c r="V24" s="371"/>
      <c r="W24" s="459"/>
      <c r="X24" s="396"/>
      <c r="Y24" s="397"/>
      <c r="Z24" s="372" t="s">
        <v>171</v>
      </c>
      <c r="AA24" s="373"/>
      <c r="AB24" s="373"/>
      <c r="AC24" s="373"/>
      <c r="AD24" s="373"/>
      <c r="AE24" s="373"/>
      <c r="AF24" s="373"/>
      <c r="AG24" s="374"/>
      <c r="AH24" s="369">
        <v>95</v>
      </c>
      <c r="AI24" s="370"/>
      <c r="AJ24" s="370"/>
      <c r="AK24" s="370"/>
      <c r="AL24" s="371"/>
      <c r="AM24" s="369">
        <v>267045</v>
      </c>
      <c r="AN24" s="370"/>
      <c r="AO24" s="370"/>
      <c r="AP24" s="370"/>
      <c r="AQ24" s="370"/>
      <c r="AR24" s="371"/>
      <c r="AS24" s="369">
        <v>2811</v>
      </c>
      <c r="AT24" s="370"/>
      <c r="AU24" s="370"/>
      <c r="AV24" s="370"/>
      <c r="AW24" s="370"/>
      <c r="AX24" s="429"/>
      <c r="AY24" s="389" t="s">
        <v>172</v>
      </c>
      <c r="AZ24" s="390"/>
      <c r="BA24" s="390"/>
      <c r="BB24" s="390"/>
      <c r="BC24" s="390"/>
      <c r="BD24" s="390"/>
      <c r="BE24" s="390"/>
      <c r="BF24" s="390"/>
      <c r="BG24" s="390"/>
      <c r="BH24" s="390"/>
      <c r="BI24" s="390"/>
      <c r="BJ24" s="390"/>
      <c r="BK24" s="390"/>
      <c r="BL24" s="390"/>
      <c r="BM24" s="391"/>
      <c r="BN24" s="416">
        <v>700847</v>
      </c>
      <c r="BO24" s="417"/>
      <c r="BP24" s="417"/>
      <c r="BQ24" s="417"/>
      <c r="BR24" s="417"/>
      <c r="BS24" s="417"/>
      <c r="BT24" s="417"/>
      <c r="BU24" s="418"/>
      <c r="BV24" s="416">
        <v>790190</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173</v>
      </c>
      <c r="F25" s="373"/>
      <c r="G25" s="373"/>
      <c r="H25" s="373"/>
      <c r="I25" s="373"/>
      <c r="J25" s="373"/>
      <c r="K25" s="374"/>
      <c r="L25" s="369">
        <v>1</v>
      </c>
      <c r="M25" s="370"/>
      <c r="N25" s="370"/>
      <c r="O25" s="370"/>
      <c r="P25" s="371"/>
      <c r="Q25" s="369">
        <v>5880</v>
      </c>
      <c r="R25" s="370"/>
      <c r="S25" s="370"/>
      <c r="T25" s="370"/>
      <c r="U25" s="370"/>
      <c r="V25" s="371"/>
      <c r="W25" s="459"/>
      <c r="X25" s="396"/>
      <c r="Y25" s="397"/>
      <c r="Z25" s="372" t="s">
        <v>174</v>
      </c>
      <c r="AA25" s="373"/>
      <c r="AB25" s="373"/>
      <c r="AC25" s="373"/>
      <c r="AD25" s="373"/>
      <c r="AE25" s="373"/>
      <c r="AF25" s="373"/>
      <c r="AG25" s="374"/>
      <c r="AH25" s="369" t="s">
        <v>175</v>
      </c>
      <c r="AI25" s="370"/>
      <c r="AJ25" s="370"/>
      <c r="AK25" s="370"/>
      <c r="AL25" s="371"/>
      <c r="AM25" s="369" t="s">
        <v>175</v>
      </c>
      <c r="AN25" s="370"/>
      <c r="AO25" s="370"/>
      <c r="AP25" s="370"/>
      <c r="AQ25" s="370"/>
      <c r="AR25" s="371"/>
      <c r="AS25" s="369" t="s">
        <v>136</v>
      </c>
      <c r="AT25" s="370"/>
      <c r="AU25" s="370"/>
      <c r="AV25" s="370"/>
      <c r="AW25" s="370"/>
      <c r="AX25" s="429"/>
      <c r="AY25" s="442" t="s">
        <v>176</v>
      </c>
      <c r="AZ25" s="443"/>
      <c r="BA25" s="443"/>
      <c r="BB25" s="443"/>
      <c r="BC25" s="443"/>
      <c r="BD25" s="443"/>
      <c r="BE25" s="443"/>
      <c r="BF25" s="443"/>
      <c r="BG25" s="443"/>
      <c r="BH25" s="443"/>
      <c r="BI25" s="443"/>
      <c r="BJ25" s="443"/>
      <c r="BK25" s="443"/>
      <c r="BL25" s="443"/>
      <c r="BM25" s="444"/>
      <c r="BN25" s="445">
        <v>234151</v>
      </c>
      <c r="BO25" s="446"/>
      <c r="BP25" s="446"/>
      <c r="BQ25" s="446"/>
      <c r="BR25" s="446"/>
      <c r="BS25" s="446"/>
      <c r="BT25" s="446"/>
      <c r="BU25" s="447"/>
      <c r="BV25" s="445">
        <v>270615</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177</v>
      </c>
      <c r="F26" s="373"/>
      <c r="G26" s="373"/>
      <c r="H26" s="373"/>
      <c r="I26" s="373"/>
      <c r="J26" s="373"/>
      <c r="K26" s="374"/>
      <c r="L26" s="369">
        <v>1</v>
      </c>
      <c r="M26" s="370"/>
      <c r="N26" s="370"/>
      <c r="O26" s="370"/>
      <c r="P26" s="371"/>
      <c r="Q26" s="369">
        <v>5160</v>
      </c>
      <c r="R26" s="370"/>
      <c r="S26" s="370"/>
      <c r="T26" s="370"/>
      <c r="U26" s="370"/>
      <c r="V26" s="371"/>
      <c r="W26" s="459"/>
      <c r="X26" s="396"/>
      <c r="Y26" s="397"/>
      <c r="Z26" s="372" t="s">
        <v>178</v>
      </c>
      <c r="AA26" s="427"/>
      <c r="AB26" s="427"/>
      <c r="AC26" s="427"/>
      <c r="AD26" s="427"/>
      <c r="AE26" s="427"/>
      <c r="AF26" s="427"/>
      <c r="AG26" s="428"/>
      <c r="AH26" s="369" t="s">
        <v>175</v>
      </c>
      <c r="AI26" s="370"/>
      <c r="AJ26" s="370"/>
      <c r="AK26" s="370"/>
      <c r="AL26" s="371"/>
      <c r="AM26" s="369" t="s">
        <v>136</v>
      </c>
      <c r="AN26" s="370"/>
      <c r="AO26" s="370"/>
      <c r="AP26" s="370"/>
      <c r="AQ26" s="370"/>
      <c r="AR26" s="371"/>
      <c r="AS26" s="369" t="s">
        <v>175</v>
      </c>
      <c r="AT26" s="370"/>
      <c r="AU26" s="370"/>
      <c r="AV26" s="370"/>
      <c r="AW26" s="370"/>
      <c r="AX26" s="429"/>
      <c r="AY26" s="456" t="s">
        <v>179</v>
      </c>
      <c r="AZ26" s="376"/>
      <c r="BA26" s="376"/>
      <c r="BB26" s="376"/>
      <c r="BC26" s="376"/>
      <c r="BD26" s="376"/>
      <c r="BE26" s="376"/>
      <c r="BF26" s="376"/>
      <c r="BG26" s="376"/>
      <c r="BH26" s="376"/>
      <c r="BI26" s="376"/>
      <c r="BJ26" s="376"/>
      <c r="BK26" s="376"/>
      <c r="BL26" s="376"/>
      <c r="BM26" s="457"/>
      <c r="BN26" s="416" t="s">
        <v>175</v>
      </c>
      <c r="BO26" s="417"/>
      <c r="BP26" s="417"/>
      <c r="BQ26" s="417"/>
      <c r="BR26" s="417"/>
      <c r="BS26" s="417"/>
      <c r="BT26" s="417"/>
      <c r="BU26" s="418"/>
      <c r="BV26" s="416" t="s">
        <v>175</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180</v>
      </c>
      <c r="F27" s="373"/>
      <c r="G27" s="373"/>
      <c r="H27" s="373"/>
      <c r="I27" s="373"/>
      <c r="J27" s="373"/>
      <c r="K27" s="374"/>
      <c r="L27" s="369">
        <v>1</v>
      </c>
      <c r="M27" s="370"/>
      <c r="N27" s="370"/>
      <c r="O27" s="370"/>
      <c r="P27" s="371"/>
      <c r="Q27" s="369">
        <v>2590</v>
      </c>
      <c r="R27" s="370"/>
      <c r="S27" s="370"/>
      <c r="T27" s="370"/>
      <c r="U27" s="370"/>
      <c r="V27" s="371"/>
      <c r="W27" s="459"/>
      <c r="X27" s="396"/>
      <c r="Y27" s="397"/>
      <c r="Z27" s="372" t="s">
        <v>181</v>
      </c>
      <c r="AA27" s="373"/>
      <c r="AB27" s="373"/>
      <c r="AC27" s="373"/>
      <c r="AD27" s="373"/>
      <c r="AE27" s="373"/>
      <c r="AF27" s="373"/>
      <c r="AG27" s="374"/>
      <c r="AH27" s="369" t="s">
        <v>175</v>
      </c>
      <c r="AI27" s="370"/>
      <c r="AJ27" s="370"/>
      <c r="AK27" s="370"/>
      <c r="AL27" s="371"/>
      <c r="AM27" s="369" t="s">
        <v>175</v>
      </c>
      <c r="AN27" s="370"/>
      <c r="AO27" s="370"/>
      <c r="AP27" s="370"/>
      <c r="AQ27" s="370"/>
      <c r="AR27" s="371"/>
      <c r="AS27" s="369" t="s">
        <v>136</v>
      </c>
      <c r="AT27" s="370"/>
      <c r="AU27" s="370"/>
      <c r="AV27" s="370"/>
      <c r="AW27" s="370"/>
      <c r="AX27" s="429"/>
      <c r="AY27" s="453" t="s">
        <v>182</v>
      </c>
      <c r="AZ27" s="454"/>
      <c r="BA27" s="454"/>
      <c r="BB27" s="454"/>
      <c r="BC27" s="454"/>
      <c r="BD27" s="454"/>
      <c r="BE27" s="454"/>
      <c r="BF27" s="454"/>
      <c r="BG27" s="454"/>
      <c r="BH27" s="454"/>
      <c r="BI27" s="454"/>
      <c r="BJ27" s="454"/>
      <c r="BK27" s="454"/>
      <c r="BL27" s="454"/>
      <c r="BM27" s="455"/>
      <c r="BN27" s="450">
        <v>168000</v>
      </c>
      <c r="BO27" s="451"/>
      <c r="BP27" s="451"/>
      <c r="BQ27" s="451"/>
      <c r="BR27" s="451"/>
      <c r="BS27" s="451"/>
      <c r="BT27" s="451"/>
      <c r="BU27" s="452"/>
      <c r="BV27" s="450">
        <v>168000</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183</v>
      </c>
      <c r="F28" s="373"/>
      <c r="G28" s="373"/>
      <c r="H28" s="373"/>
      <c r="I28" s="373"/>
      <c r="J28" s="373"/>
      <c r="K28" s="374"/>
      <c r="L28" s="369">
        <v>1</v>
      </c>
      <c r="M28" s="370"/>
      <c r="N28" s="370"/>
      <c r="O28" s="370"/>
      <c r="P28" s="371"/>
      <c r="Q28" s="369">
        <v>2010</v>
      </c>
      <c r="R28" s="370"/>
      <c r="S28" s="370"/>
      <c r="T28" s="370"/>
      <c r="U28" s="370"/>
      <c r="V28" s="371"/>
      <c r="W28" s="459"/>
      <c r="X28" s="396"/>
      <c r="Y28" s="397"/>
      <c r="Z28" s="372" t="s">
        <v>184</v>
      </c>
      <c r="AA28" s="373"/>
      <c r="AB28" s="373"/>
      <c r="AC28" s="373"/>
      <c r="AD28" s="373"/>
      <c r="AE28" s="373"/>
      <c r="AF28" s="373"/>
      <c r="AG28" s="374"/>
      <c r="AH28" s="369" t="s">
        <v>175</v>
      </c>
      <c r="AI28" s="370"/>
      <c r="AJ28" s="370"/>
      <c r="AK28" s="370"/>
      <c r="AL28" s="371"/>
      <c r="AM28" s="369" t="s">
        <v>175</v>
      </c>
      <c r="AN28" s="370"/>
      <c r="AO28" s="370"/>
      <c r="AP28" s="370"/>
      <c r="AQ28" s="370"/>
      <c r="AR28" s="371"/>
      <c r="AS28" s="369" t="s">
        <v>175</v>
      </c>
      <c r="AT28" s="370"/>
      <c r="AU28" s="370"/>
      <c r="AV28" s="370"/>
      <c r="AW28" s="370"/>
      <c r="AX28" s="429"/>
      <c r="AY28" s="433" t="s">
        <v>185</v>
      </c>
      <c r="AZ28" s="434"/>
      <c r="BA28" s="434"/>
      <c r="BB28" s="435"/>
      <c r="BC28" s="442" t="s">
        <v>48</v>
      </c>
      <c r="BD28" s="443"/>
      <c r="BE28" s="443"/>
      <c r="BF28" s="443"/>
      <c r="BG28" s="443"/>
      <c r="BH28" s="443"/>
      <c r="BI28" s="443"/>
      <c r="BJ28" s="443"/>
      <c r="BK28" s="443"/>
      <c r="BL28" s="443"/>
      <c r="BM28" s="444"/>
      <c r="BN28" s="445">
        <v>1089774</v>
      </c>
      <c r="BO28" s="446"/>
      <c r="BP28" s="446"/>
      <c r="BQ28" s="446"/>
      <c r="BR28" s="446"/>
      <c r="BS28" s="446"/>
      <c r="BT28" s="446"/>
      <c r="BU28" s="447"/>
      <c r="BV28" s="445">
        <v>986809</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186</v>
      </c>
      <c r="F29" s="373"/>
      <c r="G29" s="373"/>
      <c r="H29" s="373"/>
      <c r="I29" s="373"/>
      <c r="J29" s="373"/>
      <c r="K29" s="374"/>
      <c r="L29" s="369">
        <v>9</v>
      </c>
      <c r="M29" s="370"/>
      <c r="N29" s="370"/>
      <c r="O29" s="370"/>
      <c r="P29" s="371"/>
      <c r="Q29" s="369">
        <v>1830</v>
      </c>
      <c r="R29" s="370"/>
      <c r="S29" s="370"/>
      <c r="T29" s="370"/>
      <c r="U29" s="370"/>
      <c r="V29" s="371"/>
      <c r="W29" s="460"/>
      <c r="X29" s="461"/>
      <c r="Y29" s="462"/>
      <c r="Z29" s="372" t="s">
        <v>187</v>
      </c>
      <c r="AA29" s="373"/>
      <c r="AB29" s="373"/>
      <c r="AC29" s="373"/>
      <c r="AD29" s="373"/>
      <c r="AE29" s="373"/>
      <c r="AF29" s="373"/>
      <c r="AG29" s="374"/>
      <c r="AH29" s="369">
        <v>95</v>
      </c>
      <c r="AI29" s="370"/>
      <c r="AJ29" s="370"/>
      <c r="AK29" s="370"/>
      <c r="AL29" s="371"/>
      <c r="AM29" s="369">
        <v>267045</v>
      </c>
      <c r="AN29" s="370"/>
      <c r="AO29" s="370"/>
      <c r="AP29" s="370"/>
      <c r="AQ29" s="370"/>
      <c r="AR29" s="371"/>
      <c r="AS29" s="369">
        <v>2811</v>
      </c>
      <c r="AT29" s="370"/>
      <c r="AU29" s="370"/>
      <c r="AV29" s="370"/>
      <c r="AW29" s="370"/>
      <c r="AX29" s="429"/>
      <c r="AY29" s="436"/>
      <c r="AZ29" s="437"/>
      <c r="BA29" s="437"/>
      <c r="BB29" s="438"/>
      <c r="BC29" s="430" t="s">
        <v>188</v>
      </c>
      <c r="BD29" s="431"/>
      <c r="BE29" s="431"/>
      <c r="BF29" s="431"/>
      <c r="BG29" s="431"/>
      <c r="BH29" s="431"/>
      <c r="BI29" s="431"/>
      <c r="BJ29" s="431"/>
      <c r="BK29" s="431"/>
      <c r="BL29" s="431"/>
      <c r="BM29" s="432"/>
      <c r="BN29" s="416">
        <v>238155</v>
      </c>
      <c r="BO29" s="417"/>
      <c r="BP29" s="417"/>
      <c r="BQ29" s="417"/>
      <c r="BR29" s="417"/>
      <c r="BS29" s="417"/>
      <c r="BT29" s="417"/>
      <c r="BU29" s="418"/>
      <c r="BV29" s="416">
        <v>237442</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189</v>
      </c>
      <c r="X30" s="384"/>
      <c r="Y30" s="384"/>
      <c r="Z30" s="384"/>
      <c r="AA30" s="384"/>
      <c r="AB30" s="384"/>
      <c r="AC30" s="384"/>
      <c r="AD30" s="384"/>
      <c r="AE30" s="384"/>
      <c r="AF30" s="384"/>
      <c r="AG30" s="385"/>
      <c r="AH30" s="386">
        <v>95.3</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976374</v>
      </c>
      <c r="BO30" s="451"/>
      <c r="BP30" s="451"/>
      <c r="BQ30" s="451"/>
      <c r="BR30" s="451"/>
      <c r="BS30" s="451"/>
      <c r="BT30" s="451"/>
      <c r="BU30" s="452"/>
      <c r="BV30" s="450">
        <v>920743</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190</v>
      </c>
      <c r="D32" s="375"/>
      <c r="E32" s="375"/>
      <c r="F32" s="375"/>
      <c r="G32" s="375"/>
      <c r="H32" s="375"/>
      <c r="I32" s="375"/>
      <c r="J32" s="375"/>
      <c r="K32" s="375"/>
      <c r="L32" s="375"/>
      <c r="M32" s="375"/>
      <c r="N32" s="375"/>
      <c r="O32" s="375"/>
      <c r="P32" s="375"/>
      <c r="Q32" s="375"/>
      <c r="R32" s="375"/>
      <c r="S32" s="375"/>
      <c r="U32" s="376" t="s">
        <v>191</v>
      </c>
      <c r="V32" s="376"/>
      <c r="W32" s="376"/>
      <c r="X32" s="376"/>
      <c r="Y32" s="376"/>
      <c r="Z32" s="376"/>
      <c r="AA32" s="376"/>
      <c r="AB32" s="376"/>
      <c r="AC32" s="376"/>
      <c r="AD32" s="376"/>
      <c r="AE32" s="376"/>
      <c r="AF32" s="376"/>
      <c r="AG32" s="376"/>
      <c r="AH32" s="376"/>
      <c r="AI32" s="376"/>
      <c r="AJ32" s="376"/>
      <c r="AK32" s="376"/>
      <c r="AM32" s="376" t="s">
        <v>192</v>
      </c>
      <c r="AN32" s="376"/>
      <c r="AO32" s="376"/>
      <c r="AP32" s="376"/>
      <c r="AQ32" s="376"/>
      <c r="AR32" s="376"/>
      <c r="AS32" s="376"/>
      <c r="AT32" s="376"/>
      <c r="AU32" s="376"/>
      <c r="AV32" s="376"/>
      <c r="AW32" s="376"/>
      <c r="AX32" s="376"/>
      <c r="AY32" s="376"/>
      <c r="AZ32" s="376"/>
      <c r="BA32" s="376"/>
      <c r="BB32" s="376"/>
      <c r="BC32" s="376"/>
      <c r="BE32" s="376" t="s">
        <v>193</v>
      </c>
      <c r="BF32" s="376"/>
      <c r="BG32" s="376"/>
      <c r="BH32" s="376"/>
      <c r="BI32" s="376"/>
      <c r="BJ32" s="376"/>
      <c r="BK32" s="376"/>
      <c r="BL32" s="376"/>
      <c r="BM32" s="376"/>
      <c r="BN32" s="376"/>
      <c r="BO32" s="376"/>
      <c r="BP32" s="376"/>
      <c r="BQ32" s="376"/>
      <c r="BR32" s="376"/>
      <c r="BS32" s="376"/>
      <c r="BT32" s="376"/>
      <c r="BU32" s="376"/>
      <c r="BW32" s="376" t="s">
        <v>194</v>
      </c>
      <c r="BX32" s="376"/>
      <c r="BY32" s="376"/>
      <c r="BZ32" s="376"/>
      <c r="CA32" s="376"/>
      <c r="CB32" s="376"/>
      <c r="CC32" s="376"/>
      <c r="CD32" s="376"/>
      <c r="CE32" s="376"/>
      <c r="CF32" s="376"/>
      <c r="CG32" s="376"/>
      <c r="CH32" s="376"/>
      <c r="CI32" s="376"/>
      <c r="CJ32" s="376"/>
      <c r="CK32" s="376"/>
      <c r="CL32" s="376"/>
      <c r="CM32" s="376"/>
      <c r="CO32" s="376" t="s">
        <v>195</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196</v>
      </c>
      <c r="D33" s="368"/>
      <c r="E33" s="367" t="s">
        <v>197</v>
      </c>
      <c r="F33" s="367"/>
      <c r="G33" s="367"/>
      <c r="H33" s="367"/>
      <c r="I33" s="367"/>
      <c r="J33" s="367"/>
      <c r="K33" s="367"/>
      <c r="L33" s="367"/>
      <c r="M33" s="367"/>
      <c r="N33" s="367"/>
      <c r="O33" s="367"/>
      <c r="P33" s="367"/>
      <c r="Q33" s="367"/>
      <c r="R33" s="367"/>
      <c r="S33" s="367"/>
      <c r="T33" s="203"/>
      <c r="U33" s="368" t="s">
        <v>196</v>
      </c>
      <c r="V33" s="368"/>
      <c r="W33" s="367" t="s">
        <v>197</v>
      </c>
      <c r="X33" s="367"/>
      <c r="Y33" s="367"/>
      <c r="Z33" s="367"/>
      <c r="AA33" s="367"/>
      <c r="AB33" s="367"/>
      <c r="AC33" s="367"/>
      <c r="AD33" s="367"/>
      <c r="AE33" s="367"/>
      <c r="AF33" s="367"/>
      <c r="AG33" s="367"/>
      <c r="AH33" s="367"/>
      <c r="AI33" s="367"/>
      <c r="AJ33" s="367"/>
      <c r="AK33" s="367"/>
      <c r="AL33" s="203"/>
      <c r="AM33" s="368" t="s">
        <v>196</v>
      </c>
      <c r="AN33" s="368"/>
      <c r="AO33" s="367" t="s">
        <v>198</v>
      </c>
      <c r="AP33" s="367"/>
      <c r="AQ33" s="367"/>
      <c r="AR33" s="367"/>
      <c r="AS33" s="367"/>
      <c r="AT33" s="367"/>
      <c r="AU33" s="367"/>
      <c r="AV33" s="367"/>
      <c r="AW33" s="367"/>
      <c r="AX33" s="367"/>
      <c r="AY33" s="367"/>
      <c r="AZ33" s="367"/>
      <c r="BA33" s="367"/>
      <c r="BB33" s="367"/>
      <c r="BC33" s="367"/>
      <c r="BD33" s="204"/>
      <c r="BE33" s="367" t="s">
        <v>199</v>
      </c>
      <c r="BF33" s="367"/>
      <c r="BG33" s="367" t="s">
        <v>200</v>
      </c>
      <c r="BH33" s="367"/>
      <c r="BI33" s="367"/>
      <c r="BJ33" s="367"/>
      <c r="BK33" s="367"/>
      <c r="BL33" s="367"/>
      <c r="BM33" s="367"/>
      <c r="BN33" s="367"/>
      <c r="BO33" s="367"/>
      <c r="BP33" s="367"/>
      <c r="BQ33" s="367"/>
      <c r="BR33" s="367"/>
      <c r="BS33" s="367"/>
      <c r="BT33" s="367"/>
      <c r="BU33" s="367"/>
      <c r="BV33" s="204"/>
      <c r="BW33" s="368" t="s">
        <v>199</v>
      </c>
      <c r="BX33" s="368"/>
      <c r="BY33" s="367" t="s">
        <v>201</v>
      </c>
      <c r="BZ33" s="367"/>
      <c r="CA33" s="367"/>
      <c r="CB33" s="367"/>
      <c r="CC33" s="367"/>
      <c r="CD33" s="367"/>
      <c r="CE33" s="367"/>
      <c r="CF33" s="367"/>
      <c r="CG33" s="367"/>
      <c r="CH33" s="367"/>
      <c r="CI33" s="367"/>
      <c r="CJ33" s="367"/>
      <c r="CK33" s="367"/>
      <c r="CL33" s="367"/>
      <c r="CM33" s="367"/>
      <c r="CN33" s="203"/>
      <c r="CO33" s="368" t="s">
        <v>196</v>
      </c>
      <c r="CP33" s="368"/>
      <c r="CQ33" s="367" t="s">
        <v>202</v>
      </c>
      <c r="CR33" s="367"/>
      <c r="CS33" s="367"/>
      <c r="CT33" s="367"/>
      <c r="CU33" s="367"/>
      <c r="CV33" s="367"/>
      <c r="CW33" s="367"/>
      <c r="CX33" s="367"/>
      <c r="CY33" s="367"/>
      <c r="CZ33" s="367"/>
      <c r="DA33" s="367"/>
      <c r="DB33" s="367"/>
      <c r="DC33" s="367"/>
      <c r="DD33" s="367"/>
      <c r="DE33" s="367"/>
      <c r="DF33" s="203"/>
      <c r="DG33" s="366" t="s">
        <v>203</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3</v>
      </c>
      <c r="V34" s="364"/>
      <c r="W34" s="365" t="str">
        <f>IF('各会計、関係団体の財政状況及び健全化判断比率'!B28="","",'各会計、関係団体の財政状況及び健全化判断比率'!B28)</f>
        <v>原村国民健康保険事業勘定特別会計</v>
      </c>
      <c r="X34" s="365"/>
      <c r="Y34" s="365"/>
      <c r="Z34" s="365"/>
      <c r="AA34" s="365"/>
      <c r="AB34" s="365"/>
      <c r="AC34" s="365"/>
      <c r="AD34" s="365"/>
      <c r="AE34" s="365"/>
      <c r="AF34" s="365"/>
      <c r="AG34" s="365"/>
      <c r="AH34" s="365"/>
      <c r="AI34" s="365"/>
      <c r="AJ34" s="365"/>
      <c r="AK34" s="365"/>
      <c r="AL34" s="178"/>
      <c r="AM34" s="364">
        <f>IF(AO34="","",MAX(C34:D43,U34:V43)+1)</f>
        <v>6</v>
      </c>
      <c r="AN34" s="364"/>
      <c r="AO34" s="365" t="str">
        <f>IF('各会計、関係団体の財政状況及び健全化判断比率'!B31="","",'各会計、関係団体の財政状況及び健全化判断比率'!B31)</f>
        <v>原村水道事業会計</v>
      </c>
      <c r="AP34" s="365"/>
      <c r="AQ34" s="365"/>
      <c r="AR34" s="365"/>
      <c r="AS34" s="365"/>
      <c r="AT34" s="365"/>
      <c r="AU34" s="365"/>
      <c r="AV34" s="365"/>
      <c r="AW34" s="365"/>
      <c r="AX34" s="365"/>
      <c r="AY34" s="365"/>
      <c r="AZ34" s="365"/>
      <c r="BA34" s="365"/>
      <c r="BB34" s="365"/>
      <c r="BC34" s="365"/>
      <c r="BD34" s="178"/>
      <c r="BE34" s="364" t="str">
        <f>IF(BG34="","",MAX(C34:D43,U34:V43,AM34:AN43)+1)</f>
        <v/>
      </c>
      <c r="BF34" s="364"/>
      <c r="BG34" s="365"/>
      <c r="BH34" s="365"/>
      <c r="BI34" s="365"/>
      <c r="BJ34" s="365"/>
      <c r="BK34" s="365"/>
      <c r="BL34" s="365"/>
      <c r="BM34" s="365"/>
      <c r="BN34" s="365"/>
      <c r="BO34" s="365"/>
      <c r="BP34" s="365"/>
      <c r="BQ34" s="365"/>
      <c r="BR34" s="365"/>
      <c r="BS34" s="365"/>
      <c r="BT34" s="365"/>
      <c r="BU34" s="365"/>
      <c r="BV34" s="178"/>
      <c r="BW34" s="364">
        <f>IF(BY34="","",MAX(C34:D43,U34:V43,AM34:AN43,BE34:BF43)+1)</f>
        <v>8</v>
      </c>
      <c r="BX34" s="364"/>
      <c r="BY34" s="365" t="str">
        <f>IF('各会計、関係団体の財政状況及び健全化判断比率'!B68="","",'各会計、関係団体の財政状況及び健全化判断比率'!B68)</f>
        <v>諏訪広域連合（一般会計）</v>
      </c>
      <c r="BZ34" s="365"/>
      <c r="CA34" s="365"/>
      <c r="CB34" s="365"/>
      <c r="CC34" s="365"/>
      <c r="CD34" s="365"/>
      <c r="CE34" s="365"/>
      <c r="CF34" s="365"/>
      <c r="CG34" s="365"/>
      <c r="CH34" s="365"/>
      <c r="CI34" s="365"/>
      <c r="CJ34" s="365"/>
      <c r="CK34" s="365"/>
      <c r="CL34" s="365"/>
      <c r="CM34" s="365"/>
      <c r="CN34" s="178"/>
      <c r="CO34" s="364">
        <f>IF(CQ34="","",MAX(C34:D43,U34:V43,AM34:AN43,BE34:BF43,BW34:BX43)+1)</f>
        <v>18</v>
      </c>
      <c r="CP34" s="364"/>
      <c r="CQ34" s="365" t="str">
        <f>IF('各会計、関係団体の財政状況及び健全化判断比率'!BS7="","",'各会計、関係団体の財政状況及び健全化判断比率'!BS7)</f>
        <v>（財）原村振興公社</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f>IF(E35="","",C34+1)</f>
        <v>2</v>
      </c>
      <c r="D35" s="364"/>
      <c r="E35" s="365" t="str">
        <f>IF('各会計、関係団体の財政状況及び健全化判断比率'!B8="","",'各会計、関係団体の財政状況及び健全化判断比率'!B8)</f>
        <v>原村農業者労働災害共済事業特別会計</v>
      </c>
      <c r="F35" s="365"/>
      <c r="G35" s="365"/>
      <c r="H35" s="365"/>
      <c r="I35" s="365"/>
      <c r="J35" s="365"/>
      <c r="K35" s="365"/>
      <c r="L35" s="365"/>
      <c r="M35" s="365"/>
      <c r="N35" s="365"/>
      <c r="O35" s="365"/>
      <c r="P35" s="365"/>
      <c r="Q35" s="365"/>
      <c r="R35" s="365"/>
      <c r="S35" s="365"/>
      <c r="T35" s="178"/>
      <c r="U35" s="364">
        <f>IF(W35="","",U34+1)</f>
        <v>4</v>
      </c>
      <c r="V35" s="364"/>
      <c r="W35" s="365" t="str">
        <f>IF('各会計、関係団体の財政状況及び健全化判断比率'!B29="","",'各会計、関係団体の財政状況及び健全化判断比率'!B29)</f>
        <v>原村国民健康保険直営診療施設勘定特別会計</v>
      </c>
      <c r="X35" s="365"/>
      <c r="Y35" s="365"/>
      <c r="Z35" s="365"/>
      <c r="AA35" s="365"/>
      <c r="AB35" s="365"/>
      <c r="AC35" s="365"/>
      <c r="AD35" s="365"/>
      <c r="AE35" s="365"/>
      <c r="AF35" s="365"/>
      <c r="AG35" s="365"/>
      <c r="AH35" s="365"/>
      <c r="AI35" s="365"/>
      <c r="AJ35" s="365"/>
      <c r="AK35" s="365"/>
      <c r="AL35" s="178"/>
      <c r="AM35" s="364">
        <f t="shared" ref="AM35:AM43" si="0">IF(AO35="","",AM34+1)</f>
        <v>7</v>
      </c>
      <c r="AN35" s="364"/>
      <c r="AO35" s="365" t="str">
        <f>IF('各会計、関係団体の財政状況及び健全化判断比率'!B32="","",'各会計、関係団体の財政状況及び健全化判断比率'!B32)</f>
        <v>原村下水道事業会計</v>
      </c>
      <c r="AP35" s="365"/>
      <c r="AQ35" s="365"/>
      <c r="AR35" s="365"/>
      <c r="AS35" s="365"/>
      <c r="AT35" s="365"/>
      <c r="AU35" s="365"/>
      <c r="AV35" s="365"/>
      <c r="AW35" s="365"/>
      <c r="AX35" s="365"/>
      <c r="AY35" s="365"/>
      <c r="AZ35" s="365"/>
      <c r="BA35" s="365"/>
      <c r="BB35" s="365"/>
      <c r="BC35" s="365"/>
      <c r="BD35" s="178"/>
      <c r="BE35" s="364" t="str">
        <f t="shared" ref="BE35:BE43" si="1">IF(BG35="","",BE34+1)</f>
        <v/>
      </c>
      <c r="BF35" s="364"/>
      <c r="BG35" s="365"/>
      <c r="BH35" s="365"/>
      <c r="BI35" s="365"/>
      <c r="BJ35" s="365"/>
      <c r="BK35" s="365"/>
      <c r="BL35" s="365"/>
      <c r="BM35" s="365"/>
      <c r="BN35" s="365"/>
      <c r="BO35" s="365"/>
      <c r="BP35" s="365"/>
      <c r="BQ35" s="365"/>
      <c r="BR35" s="365"/>
      <c r="BS35" s="365"/>
      <c r="BT35" s="365"/>
      <c r="BU35" s="365"/>
      <c r="BV35" s="178"/>
      <c r="BW35" s="364">
        <f t="shared" ref="BW35:BW43" si="2">IF(BY35="","",BW34+1)</f>
        <v>9</v>
      </c>
      <c r="BX35" s="364"/>
      <c r="BY35" s="365" t="str">
        <f>IF('各会計、関係団体の財政状況及び健全化判断比率'!B69="","",'各会計、関係団体の財政状況及び健全化判断比率'!B69)</f>
        <v>〃（救護施設八ヶ岳寮特別会計）</v>
      </c>
      <c r="BZ35" s="365"/>
      <c r="CA35" s="365"/>
      <c r="CB35" s="365"/>
      <c r="CC35" s="365"/>
      <c r="CD35" s="365"/>
      <c r="CE35" s="365"/>
      <c r="CF35" s="365"/>
      <c r="CG35" s="365"/>
      <c r="CH35" s="365"/>
      <c r="CI35" s="365"/>
      <c r="CJ35" s="365"/>
      <c r="CK35" s="365"/>
      <c r="CL35" s="365"/>
      <c r="CM35" s="365"/>
      <c r="CN35" s="178"/>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f t="shared" ref="U36:U43" si="4">IF(W36="","",U35+1)</f>
        <v>5</v>
      </c>
      <c r="V36" s="364"/>
      <c r="W36" s="365" t="str">
        <f>IF('各会計、関係団体の財政状況及び健全化判断比率'!B30="","",'各会計、関係団体の財政状況及び健全化判断比率'!B30)</f>
        <v>原村後期高齢者医療特別会計</v>
      </c>
      <c r="X36" s="365"/>
      <c r="Y36" s="365"/>
      <c r="Z36" s="365"/>
      <c r="AA36" s="365"/>
      <c r="AB36" s="365"/>
      <c r="AC36" s="365"/>
      <c r="AD36" s="365"/>
      <c r="AE36" s="365"/>
      <c r="AF36" s="365"/>
      <c r="AG36" s="365"/>
      <c r="AH36" s="365"/>
      <c r="AI36" s="365"/>
      <c r="AJ36" s="365"/>
      <c r="AK36" s="365"/>
      <c r="AL36" s="178"/>
      <c r="AM36" s="364" t="str">
        <f t="shared" si="0"/>
        <v/>
      </c>
      <c r="AN36" s="364"/>
      <c r="AO36" s="365"/>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10</v>
      </c>
      <c r="BX36" s="364"/>
      <c r="BY36" s="365" t="str">
        <f>IF('各会計、関係団体の財政状況及び健全化判断比率'!B70="","",'各会計、関係団体の財政状況及び健全化判断比率'!B70)</f>
        <v>〃（介護保険特別会計）</v>
      </c>
      <c r="BZ36" s="365"/>
      <c r="CA36" s="365"/>
      <c r="CB36" s="365"/>
      <c r="CC36" s="365"/>
      <c r="CD36" s="365"/>
      <c r="CE36" s="365"/>
      <c r="CF36" s="365"/>
      <c r="CG36" s="365"/>
      <c r="CH36" s="365"/>
      <c r="CI36" s="365"/>
      <c r="CJ36" s="365"/>
      <c r="CK36" s="365"/>
      <c r="CL36" s="365"/>
      <c r="CM36" s="365"/>
      <c r="CN36" s="178"/>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11</v>
      </c>
      <c r="BX37" s="364"/>
      <c r="BY37" s="365" t="str">
        <f>IF('各会計、関係団体の財政状況及び健全化判断比率'!B71="","",'各会計、関係団体の財政状況及び健全化判断比率'!B71)</f>
        <v>〃（諏訪広域消防特別会計）</v>
      </c>
      <c r="BZ37" s="365"/>
      <c r="CA37" s="365"/>
      <c r="CB37" s="365"/>
      <c r="CC37" s="365"/>
      <c r="CD37" s="365"/>
      <c r="CE37" s="365"/>
      <c r="CF37" s="365"/>
      <c r="CG37" s="365"/>
      <c r="CH37" s="365"/>
      <c r="CI37" s="365"/>
      <c r="CJ37" s="365"/>
      <c r="CK37" s="365"/>
      <c r="CL37" s="365"/>
      <c r="CM37" s="365"/>
      <c r="CN37" s="178"/>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12</v>
      </c>
      <c r="BX38" s="364"/>
      <c r="BY38" s="365" t="str">
        <f>IF('各会計、関係団体の財政状況及び健全化判断比率'!B72="","",'各会計、関係団体の財政状況及び健全化判断比率'!B72)</f>
        <v>〃（ふるさと振興基金事業特別会計）</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13</v>
      </c>
      <c r="BX39" s="364"/>
      <c r="BY39" s="365" t="str">
        <f>IF('各会計、関係団体の財政状況及び健全化判断比率'!B73="","",'各会計、関係団体の財政状況及び健全化判断比率'!B73)</f>
        <v>諏訪南行政事務組合（一般会計）</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14</v>
      </c>
      <c r="BX40" s="364"/>
      <c r="BY40" s="365" t="str">
        <f>IF('各会計、関係団体の財政状況及び健全化判断比率'!B74="","",'各会計、関係団体の財政状況及び健全化判断比率'!B74)</f>
        <v>〃（ごみ処理事業特別会計）</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f t="shared" si="2"/>
        <v>15</v>
      </c>
      <c r="BX41" s="364"/>
      <c r="BY41" s="365" t="str">
        <f>IF('各会計、関係団体の財政状況及び健全化判断比率'!B75="","",'各会計、関係団体の財政状況及び健全化判断比率'!B75)</f>
        <v>諏訪中央病院組合（病院事業会計）</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f t="shared" si="2"/>
        <v>16</v>
      </c>
      <c r="BX42" s="364"/>
      <c r="BY42" s="365" t="str">
        <f>IF('各会計、関係団体の財政状況及び健全化判断比率'!B76="","",'各会計、関係団体の財政状況及び健全化判断比率'!B76)</f>
        <v>〃（介護老人保健施設特別会計）</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f t="shared" si="2"/>
        <v>17</v>
      </c>
      <c r="BX43" s="364"/>
      <c r="BY43" s="365" t="str">
        <f>IF('各会計、関係団体の財政状況及び健全化判断比率'!B77="","",'各会計、関係団体の財政状況及び健全化判断比率'!B77)</f>
        <v>〃（看護専門学校特別会計）</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1" t="s">
        <v>205</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206</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207</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208</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209</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210</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211</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607</v>
      </c>
    </row>
    <row r="54" spans="5:113" x14ac:dyDescent="0.15"/>
    <row r="55" spans="5:113" x14ac:dyDescent="0.15"/>
    <row r="56" spans="5:113" x14ac:dyDescent="0.15"/>
  </sheetData>
  <sheetProtection algorithmName="SHA-512" hashValue="QEuXDr8W75jX0h3CKU0Os9VGkQMAkYIzzx+DyowG7SYzGpn9KMknnd3gFi6kB9uFGwzkQuKVUIVjaEo3pyqaoQ==" saltValue="GIzQ/HOqiKDl5NDNU8QwA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47" t="s">
        <v>564</v>
      </c>
      <c r="D34" s="1147"/>
      <c r="E34" s="1148"/>
      <c r="F34" s="32">
        <v>36.89</v>
      </c>
      <c r="G34" s="33">
        <v>36.76</v>
      </c>
      <c r="H34" s="33">
        <v>37.340000000000003</v>
      </c>
      <c r="I34" s="33">
        <v>36.049999999999997</v>
      </c>
      <c r="J34" s="34">
        <v>34.28</v>
      </c>
      <c r="K34" s="22"/>
      <c r="L34" s="22"/>
      <c r="M34" s="22"/>
      <c r="N34" s="22"/>
      <c r="O34" s="22"/>
      <c r="P34" s="22"/>
    </row>
    <row r="35" spans="1:16" ht="39" customHeight="1" x14ac:dyDescent="0.15">
      <c r="A35" s="22"/>
      <c r="B35" s="35"/>
      <c r="C35" s="1141" t="s">
        <v>565</v>
      </c>
      <c r="D35" s="1142"/>
      <c r="E35" s="1143"/>
      <c r="F35" s="36">
        <v>11.26</v>
      </c>
      <c r="G35" s="37">
        <v>13.86</v>
      </c>
      <c r="H35" s="37">
        <v>17.420000000000002</v>
      </c>
      <c r="I35" s="37">
        <v>19.96</v>
      </c>
      <c r="J35" s="38">
        <v>22</v>
      </c>
      <c r="K35" s="22"/>
      <c r="L35" s="22"/>
      <c r="M35" s="22"/>
      <c r="N35" s="22"/>
      <c r="O35" s="22"/>
      <c r="P35" s="22"/>
    </row>
    <row r="36" spans="1:16" ht="39" customHeight="1" x14ac:dyDescent="0.15">
      <c r="A36" s="22"/>
      <c r="B36" s="35"/>
      <c r="C36" s="1141" t="s">
        <v>566</v>
      </c>
      <c r="D36" s="1142"/>
      <c r="E36" s="1143"/>
      <c r="F36" s="36">
        <v>7.21</v>
      </c>
      <c r="G36" s="37">
        <v>7.78</v>
      </c>
      <c r="H36" s="37">
        <v>11.08</v>
      </c>
      <c r="I36" s="37">
        <v>13.52</v>
      </c>
      <c r="J36" s="38">
        <v>19.73</v>
      </c>
      <c r="K36" s="22"/>
      <c r="L36" s="22"/>
      <c r="M36" s="22"/>
      <c r="N36" s="22"/>
      <c r="O36" s="22"/>
      <c r="P36" s="22"/>
    </row>
    <row r="37" spans="1:16" ht="39" customHeight="1" x14ac:dyDescent="0.15">
      <c r="A37" s="22"/>
      <c r="B37" s="35"/>
      <c r="C37" s="1141" t="s">
        <v>567</v>
      </c>
      <c r="D37" s="1142"/>
      <c r="E37" s="1143"/>
      <c r="F37" s="36">
        <v>3.66</v>
      </c>
      <c r="G37" s="37">
        <v>3.49</v>
      </c>
      <c r="H37" s="37">
        <v>3.23</v>
      </c>
      <c r="I37" s="37">
        <v>3.14</v>
      </c>
      <c r="J37" s="38">
        <v>3.82</v>
      </c>
      <c r="K37" s="22"/>
      <c r="L37" s="22"/>
      <c r="M37" s="22"/>
      <c r="N37" s="22"/>
      <c r="O37" s="22"/>
      <c r="P37" s="22"/>
    </row>
    <row r="38" spans="1:16" ht="39" customHeight="1" x14ac:dyDescent="0.15">
      <c r="A38" s="22"/>
      <c r="B38" s="35"/>
      <c r="C38" s="1141" t="s">
        <v>568</v>
      </c>
      <c r="D38" s="1142"/>
      <c r="E38" s="1143"/>
      <c r="F38" s="36">
        <v>2.36</v>
      </c>
      <c r="G38" s="37">
        <v>2.11</v>
      </c>
      <c r="H38" s="37">
        <v>1.34</v>
      </c>
      <c r="I38" s="37">
        <v>1.24</v>
      </c>
      <c r="J38" s="38">
        <v>1.1499999999999999</v>
      </c>
      <c r="K38" s="22"/>
      <c r="L38" s="22"/>
      <c r="M38" s="22"/>
      <c r="N38" s="22"/>
      <c r="O38" s="22"/>
      <c r="P38" s="22"/>
    </row>
    <row r="39" spans="1:16" ht="39" customHeight="1" x14ac:dyDescent="0.15">
      <c r="A39" s="22"/>
      <c r="B39" s="35"/>
      <c r="C39" s="1141" t="s">
        <v>569</v>
      </c>
      <c r="D39" s="1142"/>
      <c r="E39" s="1143"/>
      <c r="F39" s="36">
        <v>0.01</v>
      </c>
      <c r="G39" s="37">
        <v>0.01</v>
      </c>
      <c r="H39" s="37">
        <v>0.06</v>
      </c>
      <c r="I39" s="37">
        <v>0</v>
      </c>
      <c r="J39" s="38">
        <v>7.0000000000000007E-2</v>
      </c>
      <c r="K39" s="22"/>
      <c r="L39" s="22"/>
      <c r="M39" s="22"/>
      <c r="N39" s="22"/>
      <c r="O39" s="22"/>
      <c r="P39" s="22"/>
    </row>
    <row r="40" spans="1:16" ht="39" customHeight="1" x14ac:dyDescent="0.15">
      <c r="A40" s="22"/>
      <c r="B40" s="35"/>
      <c r="C40" s="1141" t="s">
        <v>570</v>
      </c>
      <c r="D40" s="1142"/>
      <c r="E40" s="1143"/>
      <c r="F40" s="36">
        <v>7.0000000000000007E-2</v>
      </c>
      <c r="G40" s="37">
        <v>0.08</v>
      </c>
      <c r="H40" s="37">
        <v>0.06</v>
      </c>
      <c r="I40" s="37">
        <v>7.0000000000000007E-2</v>
      </c>
      <c r="J40" s="38">
        <v>0.06</v>
      </c>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571</v>
      </c>
      <c r="D42" s="1142"/>
      <c r="E42" s="1143"/>
      <c r="F42" s="36" t="s">
        <v>516</v>
      </c>
      <c r="G42" s="37" t="s">
        <v>516</v>
      </c>
      <c r="H42" s="37" t="s">
        <v>516</v>
      </c>
      <c r="I42" s="37" t="s">
        <v>516</v>
      </c>
      <c r="J42" s="38" t="s">
        <v>516</v>
      </c>
      <c r="K42" s="22"/>
      <c r="L42" s="22"/>
      <c r="M42" s="22"/>
      <c r="N42" s="22"/>
      <c r="O42" s="22"/>
      <c r="P42" s="22"/>
    </row>
    <row r="43" spans="1:16" ht="39" customHeight="1" thickBot="1" x14ac:dyDescent="0.2">
      <c r="A43" s="22"/>
      <c r="B43" s="40"/>
      <c r="C43" s="1144" t="s">
        <v>572</v>
      </c>
      <c r="D43" s="1145"/>
      <c r="E43" s="1146"/>
      <c r="F43" s="41">
        <v>0.14000000000000001</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jm8l+Dgawu2woOiaRK3nngxOqHlNwdp+tuoLjdxwASIrAI9iqOf3BAlObwvsADCI1n6WqB3/BoiL2SpfR7yXA==" saltValue="pvUq7oeyU1zAA2osrezi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290</v>
      </c>
      <c r="L45" s="60">
        <v>296</v>
      </c>
      <c r="M45" s="60">
        <v>306</v>
      </c>
      <c r="N45" s="60">
        <v>313</v>
      </c>
      <c r="O45" s="61">
        <v>321</v>
      </c>
      <c r="P45" s="48"/>
      <c r="Q45" s="48"/>
      <c r="R45" s="48"/>
      <c r="S45" s="48"/>
      <c r="T45" s="48"/>
      <c r="U45" s="48"/>
    </row>
    <row r="46" spans="1:21" ht="30.75" customHeight="1" x14ac:dyDescent="0.15">
      <c r="A46" s="48"/>
      <c r="B46" s="1169"/>
      <c r="C46" s="1170"/>
      <c r="D46" s="62"/>
      <c r="E46" s="1151" t="s">
        <v>13</v>
      </c>
      <c r="F46" s="1151"/>
      <c r="G46" s="1151"/>
      <c r="H46" s="1151"/>
      <c r="I46" s="1151"/>
      <c r="J46" s="1152"/>
      <c r="K46" s="63" t="s">
        <v>516</v>
      </c>
      <c r="L46" s="64" t="s">
        <v>516</v>
      </c>
      <c r="M46" s="64" t="s">
        <v>516</v>
      </c>
      <c r="N46" s="64" t="s">
        <v>516</v>
      </c>
      <c r="O46" s="65" t="s">
        <v>516</v>
      </c>
      <c r="P46" s="48"/>
      <c r="Q46" s="48"/>
      <c r="R46" s="48"/>
      <c r="S46" s="48"/>
      <c r="T46" s="48"/>
      <c r="U46" s="48"/>
    </row>
    <row r="47" spans="1:21" ht="30.75" customHeight="1" x14ac:dyDescent="0.15">
      <c r="A47" s="48"/>
      <c r="B47" s="1169"/>
      <c r="C47" s="1170"/>
      <c r="D47" s="62"/>
      <c r="E47" s="1151" t="s">
        <v>14</v>
      </c>
      <c r="F47" s="1151"/>
      <c r="G47" s="1151"/>
      <c r="H47" s="1151"/>
      <c r="I47" s="1151"/>
      <c r="J47" s="1152"/>
      <c r="K47" s="63" t="s">
        <v>516</v>
      </c>
      <c r="L47" s="64" t="s">
        <v>516</v>
      </c>
      <c r="M47" s="64" t="s">
        <v>516</v>
      </c>
      <c r="N47" s="64" t="s">
        <v>516</v>
      </c>
      <c r="O47" s="65" t="s">
        <v>516</v>
      </c>
      <c r="P47" s="48"/>
      <c r="Q47" s="48"/>
      <c r="R47" s="48"/>
      <c r="S47" s="48"/>
      <c r="T47" s="48"/>
      <c r="U47" s="48"/>
    </row>
    <row r="48" spans="1:21" ht="30.75" customHeight="1" x14ac:dyDescent="0.15">
      <c r="A48" s="48"/>
      <c r="B48" s="1169"/>
      <c r="C48" s="1170"/>
      <c r="D48" s="62"/>
      <c r="E48" s="1151" t="s">
        <v>15</v>
      </c>
      <c r="F48" s="1151"/>
      <c r="G48" s="1151"/>
      <c r="H48" s="1151"/>
      <c r="I48" s="1151"/>
      <c r="J48" s="1152"/>
      <c r="K48" s="63">
        <v>185</v>
      </c>
      <c r="L48" s="64">
        <v>165</v>
      </c>
      <c r="M48" s="64">
        <v>137</v>
      </c>
      <c r="N48" s="64">
        <v>120</v>
      </c>
      <c r="O48" s="65">
        <v>111</v>
      </c>
      <c r="P48" s="48"/>
      <c r="Q48" s="48"/>
      <c r="R48" s="48"/>
      <c r="S48" s="48"/>
      <c r="T48" s="48"/>
      <c r="U48" s="48"/>
    </row>
    <row r="49" spans="1:21" ht="30.75" customHeight="1" x14ac:dyDescent="0.15">
      <c r="A49" s="48"/>
      <c r="B49" s="1169"/>
      <c r="C49" s="1170"/>
      <c r="D49" s="62"/>
      <c r="E49" s="1151" t="s">
        <v>16</v>
      </c>
      <c r="F49" s="1151"/>
      <c r="G49" s="1151"/>
      <c r="H49" s="1151"/>
      <c r="I49" s="1151"/>
      <c r="J49" s="1152"/>
      <c r="K49" s="63">
        <v>37</v>
      </c>
      <c r="L49" s="64">
        <v>42</v>
      </c>
      <c r="M49" s="64">
        <v>47</v>
      </c>
      <c r="N49" s="64">
        <v>53</v>
      </c>
      <c r="O49" s="65">
        <v>55</v>
      </c>
      <c r="P49" s="48"/>
      <c r="Q49" s="48"/>
      <c r="R49" s="48"/>
      <c r="S49" s="48"/>
      <c r="T49" s="48"/>
      <c r="U49" s="48"/>
    </row>
    <row r="50" spans="1:21" ht="30.75" customHeight="1" x14ac:dyDescent="0.15">
      <c r="A50" s="48"/>
      <c r="B50" s="1169"/>
      <c r="C50" s="1170"/>
      <c r="D50" s="62"/>
      <c r="E50" s="1151" t="s">
        <v>17</v>
      </c>
      <c r="F50" s="1151"/>
      <c r="G50" s="1151"/>
      <c r="H50" s="1151"/>
      <c r="I50" s="1151"/>
      <c r="J50" s="1152"/>
      <c r="K50" s="63" t="s">
        <v>516</v>
      </c>
      <c r="L50" s="64" t="s">
        <v>516</v>
      </c>
      <c r="M50" s="64" t="s">
        <v>516</v>
      </c>
      <c r="N50" s="64" t="s">
        <v>516</v>
      </c>
      <c r="O50" s="65" t="s">
        <v>516</v>
      </c>
      <c r="P50" s="48"/>
      <c r="Q50" s="48"/>
      <c r="R50" s="48"/>
      <c r="S50" s="48"/>
      <c r="T50" s="48"/>
      <c r="U50" s="48"/>
    </row>
    <row r="51" spans="1:21" ht="30.75" customHeight="1" x14ac:dyDescent="0.15">
      <c r="A51" s="48"/>
      <c r="B51" s="1171"/>
      <c r="C51" s="1172"/>
      <c r="D51" s="66"/>
      <c r="E51" s="1151" t="s">
        <v>18</v>
      </c>
      <c r="F51" s="1151"/>
      <c r="G51" s="1151"/>
      <c r="H51" s="1151"/>
      <c r="I51" s="1151"/>
      <c r="J51" s="1152"/>
      <c r="K51" s="63" t="s">
        <v>516</v>
      </c>
      <c r="L51" s="64" t="s">
        <v>516</v>
      </c>
      <c r="M51" s="64" t="s">
        <v>516</v>
      </c>
      <c r="N51" s="64" t="s">
        <v>516</v>
      </c>
      <c r="O51" s="65" t="s">
        <v>516</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376</v>
      </c>
      <c r="L52" s="64">
        <v>355</v>
      </c>
      <c r="M52" s="64">
        <v>335</v>
      </c>
      <c r="N52" s="64">
        <v>314</v>
      </c>
      <c r="O52" s="65">
        <v>293</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136</v>
      </c>
      <c r="L53" s="69">
        <v>148</v>
      </c>
      <c r="M53" s="69">
        <v>155</v>
      </c>
      <c r="N53" s="69">
        <v>172</v>
      </c>
      <c r="O53" s="70">
        <v>194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57" t="s">
        <v>25</v>
      </c>
      <c r="C57" s="1158"/>
      <c r="D57" s="1161" t="s">
        <v>26</v>
      </c>
      <c r="E57" s="1162"/>
      <c r="F57" s="1162"/>
      <c r="G57" s="1162"/>
      <c r="H57" s="1162"/>
      <c r="I57" s="1162"/>
      <c r="J57" s="1163"/>
      <c r="K57" s="83"/>
      <c r="L57" s="84"/>
      <c r="M57" s="84"/>
      <c r="N57" s="84"/>
      <c r="O57" s="85"/>
    </row>
    <row r="58" spans="1:21" ht="31.5" customHeight="1" thickBot="1" x14ac:dyDescent="0.2">
      <c r="B58" s="1159"/>
      <c r="C58" s="1160"/>
      <c r="D58" s="1164" t="s">
        <v>27</v>
      </c>
      <c r="E58" s="1165"/>
      <c r="F58" s="1165"/>
      <c r="G58" s="1165"/>
      <c r="H58" s="1165"/>
      <c r="I58" s="1165"/>
      <c r="J58" s="116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7MV6ojRWAcrX7rvzOPkX8pSsH4e77sx4fSxf2scISHhYrGINYbgEXPVRv6uuEws74ZC05GiPEXehTdblqOF8Q==" saltValue="LAN1si/s7ywWlRCYSvsm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6"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187" t="s">
        <v>30</v>
      </c>
      <c r="C41" s="1188"/>
      <c r="D41" s="102"/>
      <c r="E41" s="1189" t="s">
        <v>31</v>
      </c>
      <c r="F41" s="1189"/>
      <c r="G41" s="1189"/>
      <c r="H41" s="1190"/>
      <c r="I41" s="346">
        <v>1902</v>
      </c>
      <c r="J41" s="347">
        <v>1898</v>
      </c>
      <c r="K41" s="347">
        <v>1886</v>
      </c>
      <c r="L41" s="347">
        <v>1787</v>
      </c>
      <c r="M41" s="348">
        <v>1653</v>
      </c>
    </row>
    <row r="42" spans="2:13" ht="27.75" customHeight="1" x14ac:dyDescent="0.15">
      <c r="B42" s="1177"/>
      <c r="C42" s="1178"/>
      <c r="D42" s="103"/>
      <c r="E42" s="1181" t="s">
        <v>32</v>
      </c>
      <c r="F42" s="1181"/>
      <c r="G42" s="1181"/>
      <c r="H42" s="1182"/>
      <c r="I42" s="349" t="s">
        <v>516</v>
      </c>
      <c r="J42" s="350" t="s">
        <v>516</v>
      </c>
      <c r="K42" s="350" t="s">
        <v>516</v>
      </c>
      <c r="L42" s="350" t="s">
        <v>516</v>
      </c>
      <c r="M42" s="351" t="s">
        <v>516</v>
      </c>
    </row>
    <row r="43" spans="2:13" ht="27.75" customHeight="1" x14ac:dyDescent="0.15">
      <c r="B43" s="1177"/>
      <c r="C43" s="1178"/>
      <c r="D43" s="103"/>
      <c r="E43" s="1181" t="s">
        <v>33</v>
      </c>
      <c r="F43" s="1181"/>
      <c r="G43" s="1181"/>
      <c r="H43" s="1182"/>
      <c r="I43" s="349">
        <v>651</v>
      </c>
      <c r="J43" s="350">
        <v>536</v>
      </c>
      <c r="K43" s="350">
        <v>446</v>
      </c>
      <c r="L43" s="350">
        <v>355</v>
      </c>
      <c r="M43" s="351">
        <v>264</v>
      </c>
    </row>
    <row r="44" spans="2:13" ht="27.75" customHeight="1" x14ac:dyDescent="0.15">
      <c r="B44" s="1177"/>
      <c r="C44" s="1178"/>
      <c r="D44" s="103"/>
      <c r="E44" s="1181" t="s">
        <v>34</v>
      </c>
      <c r="F44" s="1181"/>
      <c r="G44" s="1181"/>
      <c r="H44" s="1182"/>
      <c r="I44" s="349">
        <v>593</v>
      </c>
      <c r="J44" s="350">
        <v>259</v>
      </c>
      <c r="K44" s="350">
        <v>826</v>
      </c>
      <c r="L44" s="350">
        <v>604</v>
      </c>
      <c r="M44" s="351">
        <v>830</v>
      </c>
    </row>
    <row r="45" spans="2:13" ht="27.75" customHeight="1" x14ac:dyDescent="0.15">
      <c r="B45" s="1177"/>
      <c r="C45" s="1178"/>
      <c r="D45" s="103"/>
      <c r="E45" s="1181" t="s">
        <v>35</v>
      </c>
      <c r="F45" s="1181"/>
      <c r="G45" s="1181"/>
      <c r="H45" s="1182"/>
      <c r="I45" s="349">
        <v>318</v>
      </c>
      <c r="J45" s="350">
        <v>309</v>
      </c>
      <c r="K45" s="350">
        <v>379</v>
      </c>
      <c r="L45" s="350">
        <v>399</v>
      </c>
      <c r="M45" s="351">
        <v>487</v>
      </c>
    </row>
    <row r="46" spans="2:13" ht="27.75" customHeight="1" x14ac:dyDescent="0.15">
      <c r="B46" s="1177"/>
      <c r="C46" s="1178"/>
      <c r="D46" s="104"/>
      <c r="E46" s="1181" t="s">
        <v>36</v>
      </c>
      <c r="F46" s="1181"/>
      <c r="G46" s="1181"/>
      <c r="H46" s="1182"/>
      <c r="I46" s="349" t="s">
        <v>516</v>
      </c>
      <c r="J46" s="350" t="s">
        <v>516</v>
      </c>
      <c r="K46" s="350" t="s">
        <v>516</v>
      </c>
      <c r="L46" s="350" t="s">
        <v>516</v>
      </c>
      <c r="M46" s="351" t="s">
        <v>516</v>
      </c>
    </row>
    <row r="47" spans="2:13" ht="27.75" customHeight="1" x14ac:dyDescent="0.15">
      <c r="B47" s="1177"/>
      <c r="C47" s="1178"/>
      <c r="D47" s="105"/>
      <c r="E47" s="1191" t="s">
        <v>37</v>
      </c>
      <c r="F47" s="1192"/>
      <c r="G47" s="1192"/>
      <c r="H47" s="1193"/>
      <c r="I47" s="349" t="s">
        <v>516</v>
      </c>
      <c r="J47" s="350" t="s">
        <v>516</v>
      </c>
      <c r="K47" s="350" t="s">
        <v>516</v>
      </c>
      <c r="L47" s="350" t="s">
        <v>516</v>
      </c>
      <c r="M47" s="351" t="s">
        <v>516</v>
      </c>
    </row>
    <row r="48" spans="2:13" ht="27.75" customHeight="1" x14ac:dyDescent="0.15">
      <c r="B48" s="1177"/>
      <c r="C48" s="1178"/>
      <c r="D48" s="103"/>
      <c r="E48" s="1181" t="s">
        <v>38</v>
      </c>
      <c r="F48" s="1181"/>
      <c r="G48" s="1181"/>
      <c r="H48" s="1182"/>
      <c r="I48" s="349" t="s">
        <v>516</v>
      </c>
      <c r="J48" s="350" t="s">
        <v>516</v>
      </c>
      <c r="K48" s="350" t="s">
        <v>516</v>
      </c>
      <c r="L48" s="350" t="s">
        <v>516</v>
      </c>
      <c r="M48" s="351" t="s">
        <v>516</v>
      </c>
    </row>
    <row r="49" spans="2:13" ht="27.75" customHeight="1" x14ac:dyDescent="0.15">
      <c r="B49" s="1179"/>
      <c r="C49" s="1180"/>
      <c r="D49" s="103"/>
      <c r="E49" s="1181" t="s">
        <v>39</v>
      </c>
      <c r="F49" s="1181"/>
      <c r="G49" s="1181"/>
      <c r="H49" s="1182"/>
      <c r="I49" s="349" t="s">
        <v>516</v>
      </c>
      <c r="J49" s="350" t="s">
        <v>516</v>
      </c>
      <c r="K49" s="350" t="s">
        <v>516</v>
      </c>
      <c r="L49" s="350" t="s">
        <v>516</v>
      </c>
      <c r="M49" s="351" t="s">
        <v>516</v>
      </c>
    </row>
    <row r="50" spans="2:13" ht="27.75" customHeight="1" x14ac:dyDescent="0.15">
      <c r="B50" s="1175" t="s">
        <v>40</v>
      </c>
      <c r="C50" s="1176"/>
      <c r="D50" s="106"/>
      <c r="E50" s="1181" t="s">
        <v>41</v>
      </c>
      <c r="F50" s="1181"/>
      <c r="G50" s="1181"/>
      <c r="H50" s="1182"/>
      <c r="I50" s="349">
        <v>3140</v>
      </c>
      <c r="J50" s="350">
        <v>2554</v>
      </c>
      <c r="K50" s="350">
        <v>2642</v>
      </c>
      <c r="L50" s="350">
        <v>2629</v>
      </c>
      <c r="M50" s="351">
        <v>2787</v>
      </c>
    </row>
    <row r="51" spans="2:13" ht="27.75" customHeight="1" x14ac:dyDescent="0.15">
      <c r="B51" s="1177"/>
      <c r="C51" s="1178"/>
      <c r="D51" s="103"/>
      <c r="E51" s="1181" t="s">
        <v>42</v>
      </c>
      <c r="F51" s="1181"/>
      <c r="G51" s="1181"/>
      <c r="H51" s="1182"/>
      <c r="I51" s="349" t="s">
        <v>516</v>
      </c>
      <c r="J51" s="350" t="s">
        <v>516</v>
      </c>
      <c r="K51" s="350" t="s">
        <v>516</v>
      </c>
      <c r="L51" s="350" t="s">
        <v>516</v>
      </c>
      <c r="M51" s="351" t="s">
        <v>516</v>
      </c>
    </row>
    <row r="52" spans="2:13" ht="27.75" customHeight="1" x14ac:dyDescent="0.15">
      <c r="B52" s="1179"/>
      <c r="C52" s="1180"/>
      <c r="D52" s="103"/>
      <c r="E52" s="1181" t="s">
        <v>43</v>
      </c>
      <c r="F52" s="1181"/>
      <c r="G52" s="1181"/>
      <c r="H52" s="1182"/>
      <c r="I52" s="349">
        <v>3147</v>
      </c>
      <c r="J52" s="350">
        <v>3025</v>
      </c>
      <c r="K52" s="350">
        <v>3051</v>
      </c>
      <c r="L52" s="350">
        <v>3066</v>
      </c>
      <c r="M52" s="351">
        <v>2987</v>
      </c>
    </row>
    <row r="53" spans="2:13" ht="27.75" customHeight="1" thickBot="1" x14ac:dyDescent="0.2">
      <c r="B53" s="1183" t="s">
        <v>44</v>
      </c>
      <c r="C53" s="1184"/>
      <c r="D53" s="107"/>
      <c r="E53" s="1185" t="s">
        <v>45</v>
      </c>
      <c r="F53" s="1185"/>
      <c r="G53" s="1185"/>
      <c r="H53" s="1186"/>
      <c r="I53" s="352">
        <v>-2824</v>
      </c>
      <c r="J53" s="353">
        <v>-2577</v>
      </c>
      <c r="K53" s="353">
        <v>-2156</v>
      </c>
      <c r="L53" s="353">
        <v>-2550</v>
      </c>
      <c r="M53" s="354">
        <v>-2541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XHOFqX9URUGxAK06WdjUdV+dbjWNrB1ga7Db05EVx6I4eTOVX3XqtBxHWnLrFHGVn8K/AYu4jW9R/h8YCRuZ2Q==" saltValue="ijAcKBUbLO8ska4fFF28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70" zoomScaleNormal="70" zoomScaleSheetLayoutView="100" workbookViewId="0">
      <selection activeCell="F62" sqref="F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02" t="s">
        <v>48</v>
      </c>
      <c r="D55" s="1202"/>
      <c r="E55" s="1203"/>
      <c r="F55" s="119">
        <v>984</v>
      </c>
      <c r="G55" s="119">
        <v>987</v>
      </c>
      <c r="H55" s="120">
        <v>1090</v>
      </c>
    </row>
    <row r="56" spans="2:8" ht="52.5" customHeight="1" x14ac:dyDescent="0.15">
      <c r="B56" s="121"/>
      <c r="C56" s="1204" t="s">
        <v>49</v>
      </c>
      <c r="D56" s="1204"/>
      <c r="E56" s="1205"/>
      <c r="F56" s="122">
        <v>237</v>
      </c>
      <c r="G56" s="122">
        <v>237</v>
      </c>
      <c r="H56" s="123">
        <v>238</v>
      </c>
    </row>
    <row r="57" spans="2:8" ht="53.25" customHeight="1" x14ac:dyDescent="0.15">
      <c r="B57" s="121"/>
      <c r="C57" s="1206" t="s">
        <v>50</v>
      </c>
      <c r="D57" s="1206"/>
      <c r="E57" s="1207"/>
      <c r="F57" s="124">
        <v>937</v>
      </c>
      <c r="G57" s="124">
        <v>921</v>
      </c>
      <c r="H57" s="125">
        <v>976</v>
      </c>
    </row>
    <row r="58" spans="2:8" ht="45.75" customHeight="1" x14ac:dyDescent="0.15">
      <c r="B58" s="126"/>
      <c r="C58" s="1194" t="s">
        <v>600</v>
      </c>
      <c r="D58" s="1195"/>
      <c r="E58" s="1196"/>
      <c r="F58" s="127">
        <v>0</v>
      </c>
      <c r="G58" s="127">
        <v>300</v>
      </c>
      <c r="H58" s="128">
        <v>319</v>
      </c>
    </row>
    <row r="59" spans="2:8" ht="45.75" customHeight="1" x14ac:dyDescent="0.15">
      <c r="B59" s="126"/>
      <c r="C59" s="1194" t="s">
        <v>601</v>
      </c>
      <c r="D59" s="1195"/>
      <c r="E59" s="1196"/>
      <c r="F59" s="127">
        <v>232</v>
      </c>
      <c r="G59" s="127">
        <v>216</v>
      </c>
      <c r="H59" s="128">
        <v>217</v>
      </c>
    </row>
    <row r="60" spans="2:8" ht="45.75" customHeight="1" x14ac:dyDescent="0.15">
      <c r="B60" s="126"/>
      <c r="C60" s="1194" t="s">
        <v>602</v>
      </c>
      <c r="D60" s="1195"/>
      <c r="E60" s="1196"/>
      <c r="F60" s="127">
        <v>200</v>
      </c>
      <c r="G60" s="127">
        <v>200</v>
      </c>
      <c r="H60" s="128">
        <v>200</v>
      </c>
    </row>
    <row r="61" spans="2:8" ht="45.75" customHeight="1" x14ac:dyDescent="0.15">
      <c r="B61" s="126"/>
      <c r="C61" s="1194" t="s">
        <v>603</v>
      </c>
      <c r="D61" s="1195"/>
      <c r="E61" s="1196"/>
      <c r="F61" s="127">
        <v>40</v>
      </c>
      <c r="G61" s="127">
        <v>51</v>
      </c>
      <c r="H61" s="128">
        <v>68</v>
      </c>
    </row>
    <row r="62" spans="2:8" ht="45.75" customHeight="1" thickBot="1" x14ac:dyDescent="0.2">
      <c r="B62" s="129"/>
      <c r="C62" s="1197" t="s">
        <v>604</v>
      </c>
      <c r="D62" s="1198"/>
      <c r="E62" s="1199"/>
      <c r="F62" s="130">
        <v>81</v>
      </c>
      <c r="G62" s="130">
        <v>66</v>
      </c>
      <c r="H62" s="131">
        <v>66</v>
      </c>
    </row>
    <row r="63" spans="2:8" ht="52.5" customHeight="1" thickBot="1" x14ac:dyDescent="0.2">
      <c r="B63" s="132"/>
      <c r="C63" s="1200" t="s">
        <v>51</v>
      </c>
      <c r="D63" s="1200"/>
      <c r="E63" s="1201"/>
      <c r="F63" s="133">
        <v>2158</v>
      </c>
      <c r="G63" s="133">
        <v>2145</v>
      </c>
      <c r="H63" s="134">
        <v>2304</v>
      </c>
    </row>
    <row r="64" spans="2:8" x14ac:dyDescent="0.15"/>
  </sheetData>
  <sheetProtection algorithmName="SHA-512" hashValue="5vARwi5gaUk2UvU45lYfDlFEpaLI5EVWEG5KW9hLAUb6jw6zkrtmc+RYsWhcp4IMr013JkrOGv2qPOCzx4VAig==" saltValue="LKP45oRjVuArB7nTKcOR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T28" zoomScaleNormal="100" zoomScaleSheetLayoutView="55" workbookViewId="0">
      <selection activeCell="BM61" sqref="BM61"/>
    </sheetView>
  </sheetViews>
  <sheetFormatPr defaultColWidth="0" defaultRowHeight="0" customHeight="1" zeroHeight="1" x14ac:dyDescent="0.15"/>
  <cols>
    <col min="1" max="1" width="6.375" style="1208" customWidth="1"/>
    <col min="2" max="107" width="2.5" style="1208" customWidth="1"/>
    <col min="108" max="108" width="6.125" style="1210" customWidth="1"/>
    <col min="109" max="109" width="5.875" style="1209" customWidth="1"/>
    <col min="110" max="16384" width="8.625" style="1208" hidden="1"/>
  </cols>
  <sheetData>
    <row r="1" spans="1:109" ht="42.75" customHeight="1" x14ac:dyDescent="0.15">
      <c r="A1" s="1265"/>
      <c r="B1" s="1264"/>
      <c r="DD1" s="1208"/>
      <c r="DE1" s="1208"/>
    </row>
    <row r="2" spans="1:109" ht="25.5" customHeight="1" x14ac:dyDescent="0.15">
      <c r="A2" s="1263"/>
      <c r="C2" s="1263"/>
      <c r="O2" s="1263"/>
      <c r="P2" s="1263"/>
      <c r="Q2" s="1263"/>
      <c r="R2" s="1263"/>
      <c r="S2" s="1263"/>
      <c r="T2" s="1263"/>
      <c r="U2" s="1263"/>
      <c r="V2" s="1263"/>
      <c r="W2" s="1263"/>
      <c r="X2" s="1263"/>
      <c r="Y2" s="1263"/>
      <c r="Z2" s="1263"/>
      <c r="AA2" s="1263"/>
      <c r="AB2" s="1263"/>
      <c r="AC2" s="1263"/>
      <c r="AD2" s="1263"/>
      <c r="AE2" s="1263"/>
      <c r="AF2" s="1263"/>
      <c r="AG2" s="1263"/>
      <c r="AH2" s="1263"/>
      <c r="AI2" s="1263"/>
      <c r="AU2" s="1263"/>
      <c r="BG2" s="1263"/>
      <c r="BS2" s="1263"/>
      <c r="CE2" s="1263"/>
      <c r="CQ2" s="1263"/>
      <c r="DD2" s="1208"/>
      <c r="DE2" s="1208"/>
    </row>
    <row r="3" spans="1:109" ht="25.5" customHeight="1" x14ac:dyDescent="0.15">
      <c r="A3" s="1263"/>
      <c r="C3" s="1263"/>
      <c r="O3" s="1263"/>
      <c r="P3" s="1263"/>
      <c r="Q3" s="1263"/>
      <c r="R3" s="1263"/>
      <c r="S3" s="1263"/>
      <c r="T3" s="1263"/>
      <c r="U3" s="1263"/>
      <c r="V3" s="1263"/>
      <c r="W3" s="1263"/>
      <c r="X3" s="1263"/>
      <c r="Y3" s="1263"/>
      <c r="Z3" s="1263"/>
      <c r="AA3" s="1263"/>
      <c r="AB3" s="1263"/>
      <c r="AC3" s="1263"/>
      <c r="AD3" s="1263"/>
      <c r="AE3" s="1263"/>
      <c r="AF3" s="1263"/>
      <c r="AG3" s="1263"/>
      <c r="AH3" s="1263"/>
      <c r="AI3" s="1263"/>
      <c r="AU3" s="1263"/>
      <c r="BG3" s="1263"/>
      <c r="BS3" s="1263"/>
      <c r="CE3" s="1263"/>
      <c r="CQ3" s="1263"/>
      <c r="DD3" s="1208"/>
      <c r="DE3" s="1208"/>
    </row>
    <row r="4" spans="1:109" s="250" customFormat="1" ht="13.5" x14ac:dyDescent="0.15">
      <c r="A4" s="1263"/>
      <c r="B4" s="1263"/>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c r="AA4" s="1263"/>
      <c r="AB4" s="1263"/>
      <c r="AC4" s="1263"/>
      <c r="AD4" s="1263"/>
      <c r="AE4" s="1263"/>
      <c r="AF4" s="1263"/>
      <c r="AG4" s="1263"/>
      <c r="AH4" s="1263"/>
      <c r="AI4" s="1263"/>
      <c r="AJ4" s="1263"/>
      <c r="AK4" s="1263"/>
      <c r="AL4" s="1263"/>
      <c r="AM4" s="1263"/>
      <c r="AN4" s="1263"/>
      <c r="AO4" s="1263"/>
      <c r="AP4" s="1263"/>
      <c r="AQ4" s="1263"/>
      <c r="AR4" s="1263"/>
      <c r="AS4" s="1263"/>
      <c r="AT4" s="1263"/>
      <c r="AU4" s="1263"/>
      <c r="AV4" s="1263"/>
      <c r="AW4" s="1263"/>
      <c r="AX4" s="1263"/>
      <c r="AY4" s="1263"/>
      <c r="AZ4" s="1263"/>
      <c r="BA4" s="1263"/>
      <c r="BB4" s="1263"/>
      <c r="BC4" s="1263"/>
      <c r="BD4" s="1263"/>
      <c r="BE4" s="1263"/>
      <c r="BF4" s="1263"/>
      <c r="BG4" s="1263"/>
      <c r="BH4" s="1263"/>
      <c r="BI4" s="1263"/>
      <c r="BJ4" s="1263"/>
      <c r="BK4" s="1263"/>
      <c r="BL4" s="1263"/>
      <c r="BM4" s="1263"/>
      <c r="BN4" s="1263"/>
      <c r="BO4" s="1263"/>
      <c r="BP4" s="1263"/>
      <c r="BQ4" s="1263"/>
      <c r="BR4" s="1263"/>
      <c r="BS4" s="1263"/>
      <c r="BT4" s="1263"/>
      <c r="BU4" s="1263"/>
      <c r="BV4" s="1263"/>
      <c r="BW4" s="1263"/>
      <c r="BX4" s="1263"/>
      <c r="BY4" s="1263"/>
      <c r="BZ4" s="1263"/>
      <c r="CA4" s="1263"/>
      <c r="CB4" s="1263"/>
      <c r="CC4" s="1263"/>
      <c r="CD4" s="1263"/>
      <c r="CE4" s="1263"/>
      <c r="CF4" s="1263"/>
      <c r="CG4" s="1263"/>
      <c r="CH4" s="1263"/>
      <c r="CI4" s="1263"/>
      <c r="CJ4" s="1263"/>
      <c r="CK4" s="1263"/>
      <c r="CL4" s="1263"/>
      <c r="CM4" s="1263"/>
      <c r="CN4" s="1263"/>
      <c r="CO4" s="1263"/>
      <c r="CP4" s="1263"/>
      <c r="CQ4" s="1263"/>
      <c r="CR4" s="1263"/>
      <c r="CS4" s="1263"/>
      <c r="CT4" s="1263"/>
      <c r="CU4" s="1263"/>
      <c r="CV4" s="1263"/>
      <c r="CW4" s="1263"/>
      <c r="CX4" s="1263"/>
      <c r="CY4" s="1263"/>
      <c r="CZ4" s="1263"/>
      <c r="DA4" s="1263"/>
      <c r="DB4" s="1263"/>
      <c r="DC4" s="1263"/>
      <c r="DD4" s="1263"/>
      <c r="DE4" s="1263"/>
    </row>
    <row r="5" spans="1:109" s="250" customFormat="1" ht="13.5" x14ac:dyDescent="0.15">
      <c r="A5" s="1263"/>
      <c r="B5" s="1263"/>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263"/>
      <c r="AL5" s="1263"/>
      <c r="AM5" s="1263"/>
      <c r="AN5" s="1263"/>
      <c r="AO5" s="1263"/>
      <c r="AP5" s="1263"/>
      <c r="AQ5" s="1263"/>
      <c r="AR5" s="1263"/>
      <c r="AS5" s="1263"/>
      <c r="AT5" s="1263"/>
      <c r="AU5" s="1263"/>
      <c r="AV5" s="1263"/>
      <c r="AW5" s="1263"/>
      <c r="AX5" s="1263"/>
      <c r="AY5" s="1263"/>
      <c r="AZ5" s="1263"/>
      <c r="BA5" s="1263"/>
      <c r="BB5" s="1263"/>
      <c r="BC5" s="1263"/>
      <c r="BD5" s="1263"/>
      <c r="BE5" s="1263"/>
      <c r="BF5" s="1263"/>
      <c r="BG5" s="1263"/>
      <c r="BH5" s="1263"/>
      <c r="BI5" s="1263"/>
      <c r="BJ5" s="1263"/>
      <c r="BK5" s="1263"/>
      <c r="BL5" s="1263"/>
      <c r="BM5" s="1263"/>
      <c r="BN5" s="1263"/>
      <c r="BO5" s="1263"/>
      <c r="BP5" s="1263"/>
      <c r="BQ5" s="1263"/>
      <c r="BR5" s="1263"/>
      <c r="BS5" s="1263"/>
      <c r="BT5" s="1263"/>
      <c r="BU5" s="1263"/>
      <c r="BV5" s="1263"/>
      <c r="BW5" s="1263"/>
      <c r="BX5" s="1263"/>
      <c r="BY5" s="1263"/>
      <c r="BZ5" s="1263"/>
      <c r="CA5" s="1263"/>
      <c r="CB5" s="1263"/>
      <c r="CC5" s="1263"/>
      <c r="CD5" s="1263"/>
      <c r="CE5" s="1263"/>
      <c r="CF5" s="1263"/>
      <c r="CG5" s="1263"/>
      <c r="CH5" s="1263"/>
      <c r="CI5" s="1263"/>
      <c r="CJ5" s="1263"/>
      <c r="CK5" s="1263"/>
      <c r="CL5" s="1263"/>
      <c r="CM5" s="1263"/>
      <c r="CN5" s="1263"/>
      <c r="CO5" s="1263"/>
      <c r="CP5" s="1263"/>
      <c r="CQ5" s="1263"/>
      <c r="CR5" s="1263"/>
      <c r="CS5" s="1263"/>
      <c r="CT5" s="1263"/>
      <c r="CU5" s="1263"/>
      <c r="CV5" s="1263"/>
      <c r="CW5" s="1263"/>
      <c r="CX5" s="1263"/>
      <c r="CY5" s="1263"/>
      <c r="CZ5" s="1263"/>
      <c r="DA5" s="1263"/>
      <c r="DB5" s="1263"/>
      <c r="DC5" s="1263"/>
      <c r="DD5" s="1263"/>
      <c r="DE5" s="1263"/>
    </row>
    <row r="6" spans="1:109" s="250" customFormat="1" ht="13.5" x14ac:dyDescent="0.15">
      <c r="A6" s="1263"/>
      <c r="B6" s="1263"/>
      <c r="C6" s="1263"/>
      <c r="D6" s="1263"/>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263"/>
      <c r="AD6" s="1263"/>
      <c r="AE6" s="1263"/>
      <c r="AF6" s="1263"/>
      <c r="AG6" s="1263"/>
      <c r="AH6" s="1263"/>
      <c r="AI6" s="1263"/>
      <c r="AJ6" s="1263"/>
      <c r="AK6" s="1263"/>
      <c r="AL6" s="1263"/>
      <c r="AM6" s="1263"/>
      <c r="AN6" s="1263"/>
      <c r="AO6" s="1263"/>
      <c r="AP6" s="1263"/>
      <c r="AQ6" s="1263"/>
      <c r="AR6" s="1263"/>
      <c r="AS6" s="1263"/>
      <c r="AT6" s="1263"/>
      <c r="AU6" s="1263"/>
      <c r="AV6" s="1263"/>
      <c r="AW6" s="1263"/>
      <c r="AX6" s="1263"/>
      <c r="AY6" s="1263"/>
      <c r="AZ6" s="1263"/>
      <c r="BA6" s="1263"/>
      <c r="BB6" s="1263"/>
      <c r="BC6" s="1263"/>
      <c r="BD6" s="1263"/>
      <c r="BE6" s="1263"/>
      <c r="BF6" s="1263"/>
      <c r="BG6" s="1263"/>
      <c r="BH6" s="1263"/>
      <c r="BI6" s="1263"/>
      <c r="BJ6" s="1263"/>
      <c r="BK6" s="1263"/>
      <c r="BL6" s="1263"/>
      <c r="BM6" s="1263"/>
      <c r="BN6" s="1263"/>
      <c r="BO6" s="1263"/>
      <c r="BP6" s="1263"/>
      <c r="BQ6" s="1263"/>
      <c r="BR6" s="1263"/>
      <c r="BS6" s="1263"/>
      <c r="BT6" s="1263"/>
      <c r="BU6" s="1263"/>
      <c r="BV6" s="1263"/>
      <c r="BW6" s="1263"/>
      <c r="BX6" s="1263"/>
      <c r="BY6" s="1263"/>
      <c r="BZ6" s="1263"/>
      <c r="CA6" s="1263"/>
      <c r="CB6" s="1263"/>
      <c r="CC6" s="1263"/>
      <c r="CD6" s="1263"/>
      <c r="CE6" s="1263"/>
      <c r="CF6" s="1263"/>
      <c r="CG6" s="1263"/>
      <c r="CH6" s="1263"/>
      <c r="CI6" s="1263"/>
      <c r="CJ6" s="1263"/>
      <c r="CK6" s="1263"/>
      <c r="CL6" s="1263"/>
      <c r="CM6" s="1263"/>
      <c r="CN6" s="1263"/>
      <c r="CO6" s="1263"/>
      <c r="CP6" s="1263"/>
      <c r="CQ6" s="1263"/>
      <c r="CR6" s="1263"/>
      <c r="CS6" s="1263"/>
      <c r="CT6" s="1263"/>
      <c r="CU6" s="1263"/>
      <c r="CV6" s="1263"/>
      <c r="CW6" s="1263"/>
      <c r="CX6" s="1263"/>
      <c r="CY6" s="1263"/>
      <c r="CZ6" s="1263"/>
      <c r="DA6" s="1263"/>
      <c r="DB6" s="1263"/>
      <c r="DC6" s="1263"/>
      <c r="DD6" s="1263"/>
      <c r="DE6" s="1263"/>
    </row>
    <row r="7" spans="1:109" s="250" customFormat="1" ht="13.5" x14ac:dyDescent="0.15">
      <c r="A7" s="1263"/>
      <c r="B7" s="1263"/>
      <c r="C7" s="1263"/>
      <c r="D7" s="1263"/>
      <c r="E7" s="1263"/>
      <c r="F7" s="1263"/>
      <c r="G7" s="1263"/>
      <c r="H7" s="1263"/>
      <c r="I7" s="1263"/>
      <c r="J7" s="1263"/>
      <c r="K7" s="1263"/>
      <c r="L7" s="1263"/>
      <c r="M7" s="1263"/>
      <c r="N7" s="1263"/>
      <c r="O7" s="1263"/>
      <c r="P7" s="1263"/>
      <c r="Q7" s="1263"/>
      <c r="R7" s="1263"/>
      <c r="S7" s="1263"/>
      <c r="T7" s="1263"/>
      <c r="U7" s="1263"/>
      <c r="V7" s="1263"/>
      <c r="W7" s="1263"/>
      <c r="X7" s="1263"/>
      <c r="Y7" s="1263"/>
      <c r="Z7" s="1263"/>
      <c r="AA7" s="1263"/>
      <c r="AB7" s="1263"/>
      <c r="AC7" s="1263"/>
      <c r="AD7" s="1263"/>
      <c r="AE7" s="1263"/>
      <c r="AF7" s="1263"/>
      <c r="AG7" s="1263"/>
      <c r="AH7" s="1263"/>
      <c r="AI7" s="1263"/>
      <c r="AJ7" s="1263"/>
      <c r="AK7" s="1263"/>
      <c r="AL7" s="1263"/>
      <c r="AM7" s="1263"/>
      <c r="AN7" s="1263"/>
      <c r="AO7" s="1263"/>
      <c r="AP7" s="1263"/>
      <c r="AQ7" s="1263"/>
      <c r="AR7" s="1263"/>
      <c r="AS7" s="1263"/>
      <c r="AT7" s="1263"/>
      <c r="AU7" s="1263"/>
      <c r="AV7" s="1263"/>
      <c r="AW7" s="1263"/>
      <c r="AX7" s="1263"/>
      <c r="AY7" s="1263"/>
      <c r="AZ7" s="1263"/>
      <c r="BA7" s="1263"/>
      <c r="BB7" s="1263"/>
      <c r="BC7" s="1263"/>
      <c r="BD7" s="1263"/>
      <c r="BE7" s="1263"/>
      <c r="BF7" s="1263"/>
      <c r="BG7" s="1263"/>
      <c r="BH7" s="1263"/>
      <c r="BI7" s="1263"/>
      <c r="BJ7" s="1263"/>
      <c r="BK7" s="1263"/>
      <c r="BL7" s="1263"/>
      <c r="BM7" s="1263"/>
      <c r="BN7" s="1263"/>
      <c r="BO7" s="1263"/>
      <c r="BP7" s="1263"/>
      <c r="BQ7" s="1263"/>
      <c r="BR7" s="1263"/>
      <c r="BS7" s="1263"/>
      <c r="BT7" s="1263"/>
      <c r="BU7" s="1263"/>
      <c r="BV7" s="1263"/>
      <c r="BW7" s="1263"/>
      <c r="BX7" s="1263"/>
      <c r="BY7" s="1263"/>
      <c r="BZ7" s="1263"/>
      <c r="CA7" s="1263"/>
      <c r="CB7" s="1263"/>
      <c r="CC7" s="1263"/>
      <c r="CD7" s="1263"/>
      <c r="CE7" s="1263"/>
      <c r="CF7" s="1263"/>
      <c r="CG7" s="1263"/>
      <c r="CH7" s="1263"/>
      <c r="CI7" s="1263"/>
      <c r="CJ7" s="1263"/>
      <c r="CK7" s="1263"/>
      <c r="CL7" s="1263"/>
      <c r="CM7" s="1263"/>
      <c r="CN7" s="1263"/>
      <c r="CO7" s="1263"/>
      <c r="CP7" s="1263"/>
      <c r="CQ7" s="1263"/>
      <c r="CR7" s="1263"/>
      <c r="CS7" s="1263"/>
      <c r="CT7" s="1263"/>
      <c r="CU7" s="1263"/>
      <c r="CV7" s="1263"/>
      <c r="CW7" s="1263"/>
      <c r="CX7" s="1263"/>
      <c r="CY7" s="1263"/>
      <c r="CZ7" s="1263"/>
      <c r="DA7" s="1263"/>
      <c r="DB7" s="1263"/>
      <c r="DC7" s="1263"/>
      <c r="DD7" s="1263"/>
      <c r="DE7" s="1263"/>
    </row>
    <row r="8" spans="1:109" s="250" customFormat="1" ht="13.5" x14ac:dyDescent="0.15">
      <c r="A8" s="1263"/>
      <c r="B8" s="1263"/>
      <c r="C8" s="1263"/>
      <c r="D8" s="1263"/>
      <c r="E8" s="1263"/>
      <c r="F8" s="1263"/>
      <c r="G8" s="1263"/>
      <c r="H8" s="1263"/>
      <c r="I8" s="1263"/>
      <c r="J8" s="1263"/>
      <c r="K8" s="1263"/>
      <c r="L8" s="1263"/>
      <c r="M8" s="1263"/>
      <c r="N8" s="1263"/>
      <c r="O8" s="1263"/>
      <c r="P8" s="1263"/>
      <c r="Q8" s="1263"/>
      <c r="R8" s="1263"/>
      <c r="S8" s="1263"/>
      <c r="T8" s="1263"/>
      <c r="U8" s="1263"/>
      <c r="V8" s="1263"/>
      <c r="W8" s="1263"/>
      <c r="X8" s="1263"/>
      <c r="Y8" s="1263"/>
      <c r="Z8" s="1263"/>
      <c r="AA8" s="1263"/>
      <c r="AB8" s="1263"/>
      <c r="AC8" s="1263"/>
      <c r="AD8" s="1263"/>
      <c r="AE8" s="1263"/>
      <c r="AF8" s="1263"/>
      <c r="AG8" s="1263"/>
      <c r="AH8" s="1263"/>
      <c r="AI8" s="1263"/>
      <c r="AJ8" s="1263"/>
      <c r="AK8" s="1263"/>
      <c r="AL8" s="1263"/>
      <c r="AM8" s="1263"/>
      <c r="AN8" s="1263"/>
      <c r="AO8" s="1263"/>
      <c r="AP8" s="1263"/>
      <c r="AQ8" s="1263"/>
      <c r="AR8" s="1263"/>
      <c r="AS8" s="1263"/>
      <c r="AT8" s="1263"/>
      <c r="AU8" s="1263"/>
      <c r="AV8" s="1263"/>
      <c r="AW8" s="1263"/>
      <c r="AX8" s="1263"/>
      <c r="AY8" s="1263"/>
      <c r="AZ8" s="1263"/>
      <c r="BA8" s="1263"/>
      <c r="BB8" s="1263"/>
      <c r="BC8" s="1263"/>
      <c r="BD8" s="1263"/>
      <c r="BE8" s="1263"/>
      <c r="BF8" s="1263"/>
      <c r="BG8" s="1263"/>
      <c r="BH8" s="1263"/>
      <c r="BI8" s="1263"/>
      <c r="BJ8" s="1263"/>
      <c r="BK8" s="1263"/>
      <c r="BL8" s="1263"/>
      <c r="BM8" s="1263"/>
      <c r="BN8" s="1263"/>
      <c r="BO8" s="1263"/>
      <c r="BP8" s="1263"/>
      <c r="BQ8" s="1263"/>
      <c r="BR8" s="1263"/>
      <c r="BS8" s="1263"/>
      <c r="BT8" s="1263"/>
      <c r="BU8" s="1263"/>
      <c r="BV8" s="1263"/>
      <c r="BW8" s="1263"/>
      <c r="BX8" s="1263"/>
      <c r="BY8" s="1263"/>
      <c r="BZ8" s="1263"/>
      <c r="CA8" s="1263"/>
      <c r="CB8" s="1263"/>
      <c r="CC8" s="1263"/>
      <c r="CD8" s="1263"/>
      <c r="CE8" s="1263"/>
      <c r="CF8" s="1263"/>
      <c r="CG8" s="1263"/>
      <c r="CH8" s="1263"/>
      <c r="CI8" s="1263"/>
      <c r="CJ8" s="1263"/>
      <c r="CK8" s="1263"/>
      <c r="CL8" s="1263"/>
      <c r="CM8" s="1263"/>
      <c r="CN8" s="1263"/>
      <c r="CO8" s="1263"/>
      <c r="CP8" s="1263"/>
      <c r="CQ8" s="1263"/>
      <c r="CR8" s="1263"/>
      <c r="CS8" s="1263"/>
      <c r="CT8" s="1263"/>
      <c r="CU8" s="1263"/>
      <c r="CV8" s="1263"/>
      <c r="CW8" s="1263"/>
      <c r="CX8" s="1263"/>
      <c r="CY8" s="1263"/>
      <c r="CZ8" s="1263"/>
      <c r="DA8" s="1263"/>
      <c r="DB8" s="1263"/>
      <c r="DC8" s="1263"/>
      <c r="DD8" s="1263"/>
      <c r="DE8" s="1263"/>
    </row>
    <row r="9" spans="1:109" s="250" customFormat="1" ht="13.5" x14ac:dyDescent="0.15">
      <c r="A9" s="1263"/>
      <c r="B9" s="1263"/>
      <c r="C9" s="1263"/>
      <c r="D9" s="1263"/>
      <c r="E9" s="1263"/>
      <c r="F9" s="1263"/>
      <c r="G9" s="1263"/>
      <c r="H9" s="1263"/>
      <c r="I9" s="1263"/>
      <c r="J9" s="1263"/>
      <c r="K9" s="1263"/>
      <c r="L9" s="1263"/>
      <c r="M9" s="1263"/>
      <c r="N9" s="1263"/>
      <c r="O9" s="1263"/>
      <c r="P9" s="1263"/>
      <c r="Q9" s="1263"/>
      <c r="R9" s="1263"/>
      <c r="S9" s="1263"/>
      <c r="T9" s="1263"/>
      <c r="U9" s="1263"/>
      <c r="V9" s="1263"/>
      <c r="W9" s="1263"/>
      <c r="X9" s="1263"/>
      <c r="Y9" s="1263"/>
      <c r="Z9" s="1263"/>
      <c r="AA9" s="1263"/>
      <c r="AB9" s="1263"/>
      <c r="AC9" s="1263"/>
      <c r="AD9" s="1263"/>
      <c r="AE9" s="1263"/>
      <c r="AF9" s="1263"/>
      <c r="AG9" s="1263"/>
      <c r="AH9" s="1263"/>
      <c r="AI9" s="1263"/>
      <c r="AJ9" s="1263"/>
      <c r="AK9" s="1263"/>
      <c r="AL9" s="1263"/>
      <c r="AM9" s="1263"/>
      <c r="AN9" s="1263"/>
      <c r="AO9" s="1263"/>
      <c r="AP9" s="1263"/>
      <c r="AQ9" s="1263"/>
      <c r="AR9" s="1263"/>
      <c r="AS9" s="1263"/>
      <c r="AT9" s="1263"/>
      <c r="AU9" s="1263"/>
      <c r="AV9" s="1263"/>
      <c r="AW9" s="1263"/>
      <c r="AX9" s="1263"/>
      <c r="AY9" s="1263"/>
      <c r="AZ9" s="1263"/>
      <c r="BA9" s="1263"/>
      <c r="BB9" s="1263"/>
      <c r="BC9" s="1263"/>
      <c r="BD9" s="1263"/>
      <c r="BE9" s="1263"/>
      <c r="BF9" s="1263"/>
      <c r="BG9" s="1263"/>
      <c r="BH9" s="1263"/>
      <c r="BI9" s="1263"/>
      <c r="BJ9" s="1263"/>
      <c r="BK9" s="1263"/>
      <c r="BL9" s="1263"/>
      <c r="BM9" s="1263"/>
      <c r="BN9" s="1263"/>
      <c r="BO9" s="1263"/>
      <c r="BP9" s="1263"/>
      <c r="BQ9" s="1263"/>
      <c r="BR9" s="1263"/>
      <c r="BS9" s="1263"/>
      <c r="BT9" s="1263"/>
      <c r="BU9" s="1263"/>
      <c r="BV9" s="1263"/>
      <c r="BW9" s="1263"/>
      <c r="BX9" s="1263"/>
      <c r="BY9" s="1263"/>
      <c r="BZ9" s="1263"/>
      <c r="CA9" s="1263"/>
      <c r="CB9" s="1263"/>
      <c r="CC9" s="1263"/>
      <c r="CD9" s="1263"/>
      <c r="CE9" s="1263"/>
      <c r="CF9" s="1263"/>
      <c r="CG9" s="1263"/>
      <c r="CH9" s="1263"/>
      <c r="CI9" s="1263"/>
      <c r="CJ9" s="1263"/>
      <c r="CK9" s="1263"/>
      <c r="CL9" s="1263"/>
      <c r="CM9" s="1263"/>
      <c r="CN9" s="1263"/>
      <c r="CO9" s="1263"/>
      <c r="CP9" s="1263"/>
      <c r="CQ9" s="1263"/>
      <c r="CR9" s="1263"/>
      <c r="CS9" s="1263"/>
      <c r="CT9" s="1263"/>
      <c r="CU9" s="1263"/>
      <c r="CV9" s="1263"/>
      <c r="CW9" s="1263"/>
      <c r="CX9" s="1263"/>
      <c r="CY9" s="1263"/>
      <c r="CZ9" s="1263"/>
      <c r="DA9" s="1263"/>
      <c r="DB9" s="1263"/>
      <c r="DC9" s="1263"/>
      <c r="DD9" s="1263"/>
      <c r="DE9" s="1263"/>
    </row>
    <row r="10" spans="1:109" s="250" customFormat="1" ht="13.5" x14ac:dyDescent="0.15">
      <c r="A10" s="1263"/>
      <c r="B10" s="1263"/>
      <c r="C10" s="1263"/>
      <c r="D10" s="1263"/>
      <c r="E10" s="1263"/>
      <c r="F10" s="1263"/>
      <c r="G10" s="1263"/>
      <c r="H10" s="1263"/>
      <c r="I10" s="1263"/>
      <c r="J10" s="1263"/>
      <c r="K10" s="1263"/>
      <c r="L10" s="1263"/>
      <c r="M10" s="1263"/>
      <c r="N10" s="1263"/>
      <c r="O10" s="1263"/>
      <c r="P10" s="1263"/>
      <c r="Q10" s="1263"/>
      <c r="R10" s="1263"/>
      <c r="S10" s="1263"/>
      <c r="T10" s="1263"/>
      <c r="U10" s="1263"/>
      <c r="V10" s="1263"/>
      <c r="W10" s="1263"/>
      <c r="X10" s="1263"/>
      <c r="Y10" s="1263"/>
      <c r="Z10" s="1263"/>
      <c r="AA10" s="1263"/>
      <c r="AB10" s="1263"/>
      <c r="AC10" s="1263"/>
      <c r="AD10" s="1263"/>
      <c r="AE10" s="1263"/>
      <c r="AF10" s="1263"/>
      <c r="AG10" s="1263"/>
      <c r="AH10" s="1263"/>
      <c r="AI10" s="1263"/>
      <c r="AJ10" s="1263"/>
      <c r="AK10" s="1263"/>
      <c r="AL10" s="1263"/>
      <c r="AM10" s="1263"/>
      <c r="AN10" s="1263"/>
      <c r="AO10" s="1263"/>
      <c r="AP10" s="1263"/>
      <c r="AQ10" s="1263"/>
      <c r="AR10" s="1263"/>
      <c r="AS10" s="1263"/>
      <c r="AT10" s="1263"/>
      <c r="AU10" s="1263"/>
      <c r="AV10" s="1263"/>
      <c r="AW10" s="1263"/>
      <c r="AX10" s="1263"/>
      <c r="AY10" s="1263"/>
      <c r="AZ10" s="1263"/>
      <c r="BA10" s="1263"/>
      <c r="BB10" s="1263"/>
      <c r="BC10" s="1263"/>
      <c r="BD10" s="1263"/>
      <c r="BE10" s="1263"/>
      <c r="BF10" s="1263"/>
      <c r="BG10" s="1263"/>
      <c r="BH10" s="1263"/>
      <c r="BI10" s="1263"/>
      <c r="BJ10" s="1263"/>
      <c r="BK10" s="1263"/>
      <c r="BL10" s="1263"/>
      <c r="BM10" s="1263"/>
      <c r="BN10" s="1263"/>
      <c r="BO10" s="1263"/>
      <c r="BP10" s="1263"/>
      <c r="BQ10" s="1263"/>
      <c r="BR10" s="1263"/>
      <c r="BS10" s="1263"/>
      <c r="BT10" s="1263"/>
      <c r="BU10" s="1263"/>
      <c r="BV10" s="1263"/>
      <c r="BW10" s="1263"/>
      <c r="BX10" s="1263"/>
      <c r="BY10" s="1263"/>
      <c r="BZ10" s="1263"/>
      <c r="CA10" s="1263"/>
      <c r="CB10" s="1263"/>
      <c r="CC10" s="1263"/>
      <c r="CD10" s="1263"/>
      <c r="CE10" s="1263"/>
      <c r="CF10" s="1263"/>
      <c r="CG10" s="1263"/>
      <c r="CH10" s="1263"/>
      <c r="CI10" s="1263"/>
      <c r="CJ10" s="1263"/>
      <c r="CK10" s="1263"/>
      <c r="CL10" s="1263"/>
      <c r="CM10" s="1263"/>
      <c r="CN10" s="1263"/>
      <c r="CO10" s="1263"/>
      <c r="CP10" s="1263"/>
      <c r="CQ10" s="1263"/>
      <c r="CR10" s="1263"/>
      <c r="CS10" s="1263"/>
      <c r="CT10" s="1263"/>
      <c r="CU10" s="1263"/>
      <c r="CV10" s="1263"/>
      <c r="CW10" s="1263"/>
      <c r="CX10" s="1263"/>
      <c r="CY10" s="1263"/>
      <c r="CZ10" s="1263"/>
      <c r="DA10" s="1263"/>
      <c r="DB10" s="1263"/>
      <c r="DC10" s="1263"/>
      <c r="DD10" s="1263"/>
      <c r="DE10" s="1263"/>
    </row>
    <row r="11" spans="1:109" s="250" customFormat="1" ht="13.5" x14ac:dyDescent="0.15">
      <c r="A11" s="1263"/>
      <c r="B11" s="1263"/>
      <c r="C11" s="1263"/>
      <c r="D11" s="1263"/>
      <c r="E11" s="1263"/>
      <c r="F11" s="1263"/>
      <c r="G11" s="1263"/>
      <c r="H11" s="1263"/>
      <c r="I11" s="1263"/>
      <c r="J11" s="1263"/>
      <c r="K11" s="1263"/>
      <c r="L11" s="1263"/>
      <c r="M11" s="1263"/>
      <c r="N11" s="1263"/>
      <c r="O11" s="1263"/>
      <c r="P11" s="1263"/>
      <c r="Q11" s="1263"/>
      <c r="R11" s="1263"/>
      <c r="S11" s="1263"/>
      <c r="T11" s="1263"/>
      <c r="U11" s="1263"/>
      <c r="V11" s="1263"/>
      <c r="W11" s="1263"/>
      <c r="X11" s="1263"/>
      <c r="Y11" s="1263"/>
      <c r="Z11" s="1263"/>
      <c r="AA11" s="1263"/>
      <c r="AB11" s="1263"/>
      <c r="AC11" s="1263"/>
      <c r="AD11" s="1263"/>
      <c r="AE11" s="1263"/>
      <c r="AF11" s="1263"/>
      <c r="AG11" s="1263"/>
      <c r="AH11" s="1263"/>
      <c r="AI11" s="1263"/>
      <c r="AJ11" s="1263"/>
      <c r="AK11" s="1263"/>
      <c r="AL11" s="1263"/>
      <c r="AM11" s="1263"/>
      <c r="AN11" s="1263"/>
      <c r="AO11" s="1263"/>
      <c r="AP11" s="1263"/>
      <c r="AQ11" s="1263"/>
      <c r="AR11" s="1263"/>
      <c r="AS11" s="1263"/>
      <c r="AT11" s="1263"/>
      <c r="AU11" s="1263"/>
      <c r="AV11" s="1263"/>
      <c r="AW11" s="1263"/>
      <c r="AX11" s="1263"/>
      <c r="AY11" s="1263"/>
      <c r="AZ11" s="1263"/>
      <c r="BA11" s="1263"/>
      <c r="BB11" s="1263"/>
      <c r="BC11" s="1263"/>
      <c r="BD11" s="1263"/>
      <c r="BE11" s="1263"/>
      <c r="BF11" s="1263"/>
      <c r="BG11" s="1263"/>
      <c r="BH11" s="1263"/>
      <c r="BI11" s="1263"/>
      <c r="BJ11" s="1263"/>
      <c r="BK11" s="1263"/>
      <c r="BL11" s="1263"/>
      <c r="BM11" s="1263"/>
      <c r="BN11" s="1263"/>
      <c r="BO11" s="1263"/>
      <c r="BP11" s="1263"/>
      <c r="BQ11" s="1263"/>
      <c r="BR11" s="1263"/>
      <c r="BS11" s="1263"/>
      <c r="BT11" s="1263"/>
      <c r="BU11" s="1263"/>
      <c r="BV11" s="1263"/>
      <c r="BW11" s="1263"/>
      <c r="BX11" s="1263"/>
      <c r="BY11" s="1263"/>
      <c r="BZ11" s="1263"/>
      <c r="CA11" s="1263"/>
      <c r="CB11" s="1263"/>
      <c r="CC11" s="1263"/>
      <c r="CD11" s="1263"/>
      <c r="CE11" s="1263"/>
      <c r="CF11" s="1263"/>
      <c r="CG11" s="1263"/>
      <c r="CH11" s="1263"/>
      <c r="CI11" s="1263"/>
      <c r="CJ11" s="1263"/>
      <c r="CK11" s="1263"/>
      <c r="CL11" s="1263"/>
      <c r="CM11" s="1263"/>
      <c r="CN11" s="1263"/>
      <c r="CO11" s="1263"/>
      <c r="CP11" s="1263"/>
      <c r="CQ11" s="1263"/>
      <c r="CR11" s="1263"/>
      <c r="CS11" s="1263"/>
      <c r="CT11" s="1263"/>
      <c r="CU11" s="1263"/>
      <c r="CV11" s="1263"/>
      <c r="CW11" s="1263"/>
      <c r="CX11" s="1263"/>
      <c r="CY11" s="1263"/>
      <c r="CZ11" s="1263"/>
      <c r="DA11" s="1263"/>
      <c r="DB11" s="1263"/>
      <c r="DC11" s="1263"/>
      <c r="DD11" s="1263"/>
      <c r="DE11" s="1263"/>
    </row>
    <row r="12" spans="1:109" s="250" customFormat="1" ht="13.5" x14ac:dyDescent="0.15">
      <c r="A12" s="1263"/>
      <c r="B12" s="1263"/>
      <c r="C12" s="1263"/>
      <c r="D12" s="1263"/>
      <c r="E12" s="1263"/>
      <c r="F12" s="1263"/>
      <c r="G12" s="1263"/>
      <c r="H12" s="1263"/>
      <c r="I12" s="1263"/>
      <c r="J12" s="1263"/>
      <c r="K12" s="1263"/>
      <c r="L12" s="1263"/>
      <c r="M12" s="1263"/>
      <c r="N12" s="1263"/>
      <c r="O12" s="1263"/>
      <c r="P12" s="1263"/>
      <c r="Q12" s="1263"/>
      <c r="R12" s="1263"/>
      <c r="S12" s="1263"/>
      <c r="T12" s="1263"/>
      <c r="U12" s="1263"/>
      <c r="V12" s="1263"/>
      <c r="W12" s="1263"/>
      <c r="X12" s="1263"/>
      <c r="Y12" s="1263"/>
      <c r="Z12" s="1263"/>
      <c r="AA12" s="1263"/>
      <c r="AB12" s="1263"/>
      <c r="AC12" s="1263"/>
      <c r="AD12" s="1263"/>
      <c r="AE12" s="1263"/>
      <c r="AF12" s="1263"/>
      <c r="AG12" s="1263"/>
      <c r="AH12" s="1263"/>
      <c r="AI12" s="1263"/>
      <c r="AJ12" s="1263"/>
      <c r="AK12" s="1263"/>
      <c r="AL12" s="1263"/>
      <c r="AM12" s="1263"/>
      <c r="AN12" s="1263"/>
      <c r="AO12" s="1263"/>
      <c r="AP12" s="1263"/>
      <c r="AQ12" s="1263"/>
      <c r="AR12" s="1263"/>
      <c r="AS12" s="1263"/>
      <c r="AT12" s="1263"/>
      <c r="AU12" s="1263"/>
      <c r="AV12" s="1263"/>
      <c r="AW12" s="1263"/>
      <c r="AX12" s="1263"/>
      <c r="AY12" s="1263"/>
      <c r="AZ12" s="1263"/>
      <c r="BA12" s="1263"/>
      <c r="BB12" s="1263"/>
      <c r="BC12" s="1263"/>
      <c r="BD12" s="1263"/>
      <c r="BE12" s="1263"/>
      <c r="BF12" s="1263"/>
      <c r="BG12" s="1263"/>
      <c r="BH12" s="1263"/>
      <c r="BI12" s="1263"/>
      <c r="BJ12" s="1263"/>
      <c r="BK12" s="1263"/>
      <c r="BL12" s="1263"/>
      <c r="BM12" s="1263"/>
      <c r="BN12" s="1263"/>
      <c r="BO12" s="1263"/>
      <c r="BP12" s="1263"/>
      <c r="BQ12" s="1263"/>
      <c r="BR12" s="1263"/>
      <c r="BS12" s="1263"/>
      <c r="BT12" s="1263"/>
      <c r="BU12" s="1263"/>
      <c r="BV12" s="1263"/>
      <c r="BW12" s="1263"/>
      <c r="BX12" s="1263"/>
      <c r="BY12" s="1263"/>
      <c r="BZ12" s="1263"/>
      <c r="CA12" s="1263"/>
      <c r="CB12" s="1263"/>
      <c r="CC12" s="1263"/>
      <c r="CD12" s="1263"/>
      <c r="CE12" s="1263"/>
      <c r="CF12" s="1263"/>
      <c r="CG12" s="1263"/>
      <c r="CH12" s="1263"/>
      <c r="CI12" s="1263"/>
      <c r="CJ12" s="1263"/>
      <c r="CK12" s="1263"/>
      <c r="CL12" s="1263"/>
      <c r="CM12" s="1263"/>
      <c r="CN12" s="1263"/>
      <c r="CO12" s="1263"/>
      <c r="CP12" s="1263"/>
      <c r="CQ12" s="1263"/>
      <c r="CR12" s="1263"/>
      <c r="CS12" s="1263"/>
      <c r="CT12" s="1263"/>
      <c r="CU12" s="1263"/>
      <c r="CV12" s="1263"/>
      <c r="CW12" s="1263"/>
      <c r="CX12" s="1263"/>
      <c r="CY12" s="1263"/>
      <c r="CZ12" s="1263"/>
      <c r="DA12" s="1263"/>
      <c r="DB12" s="1263"/>
      <c r="DC12" s="1263"/>
      <c r="DD12" s="1263"/>
      <c r="DE12" s="1263"/>
    </row>
    <row r="13" spans="1:109" s="250" customFormat="1" ht="13.5" x14ac:dyDescent="0.15">
      <c r="A13" s="1263"/>
      <c r="B13" s="1263"/>
      <c r="C13" s="1263"/>
      <c r="D13" s="1263"/>
      <c r="E13" s="1263"/>
      <c r="F13" s="1263"/>
      <c r="G13" s="1263"/>
      <c r="H13" s="1263"/>
      <c r="I13" s="1263"/>
      <c r="J13" s="1263"/>
      <c r="K13" s="1263"/>
      <c r="L13" s="1263"/>
      <c r="M13" s="1263"/>
      <c r="N13" s="1263"/>
      <c r="O13" s="1263"/>
      <c r="P13" s="1263"/>
      <c r="Q13" s="1263"/>
      <c r="R13" s="1263"/>
      <c r="S13" s="1263"/>
      <c r="T13" s="1263"/>
      <c r="U13" s="1263"/>
      <c r="V13" s="1263"/>
      <c r="W13" s="1263"/>
      <c r="X13" s="1263"/>
      <c r="Y13" s="1263"/>
      <c r="Z13" s="1263"/>
      <c r="AA13" s="1263"/>
      <c r="AB13" s="1263"/>
      <c r="AC13" s="1263"/>
      <c r="AD13" s="1263"/>
      <c r="AE13" s="1263"/>
      <c r="AF13" s="1263"/>
      <c r="AG13" s="1263"/>
      <c r="AH13" s="1263"/>
      <c r="AI13" s="1263"/>
      <c r="AJ13" s="1263"/>
      <c r="AK13" s="1263"/>
      <c r="AL13" s="1263"/>
      <c r="AM13" s="1263"/>
      <c r="AN13" s="1263"/>
      <c r="AO13" s="1263"/>
      <c r="AP13" s="1263"/>
      <c r="AQ13" s="1263"/>
      <c r="AR13" s="1263"/>
      <c r="AS13" s="1263"/>
      <c r="AT13" s="1263"/>
      <c r="AU13" s="1263"/>
      <c r="AV13" s="1263"/>
      <c r="AW13" s="1263"/>
      <c r="AX13" s="1263"/>
      <c r="AY13" s="1263"/>
      <c r="AZ13" s="1263"/>
      <c r="BA13" s="1263"/>
      <c r="BB13" s="1263"/>
      <c r="BC13" s="1263"/>
      <c r="BD13" s="1263"/>
      <c r="BE13" s="1263"/>
      <c r="BF13" s="1263"/>
      <c r="BG13" s="1263"/>
      <c r="BH13" s="1263"/>
      <c r="BI13" s="1263"/>
      <c r="BJ13" s="1263"/>
      <c r="BK13" s="1263"/>
      <c r="BL13" s="1263"/>
      <c r="BM13" s="1263"/>
      <c r="BN13" s="1263"/>
      <c r="BO13" s="1263"/>
      <c r="BP13" s="1263"/>
      <c r="BQ13" s="1263"/>
      <c r="BR13" s="1263"/>
      <c r="BS13" s="1263"/>
      <c r="BT13" s="1263"/>
      <c r="BU13" s="1263"/>
      <c r="BV13" s="1263"/>
      <c r="BW13" s="1263"/>
      <c r="BX13" s="1263"/>
      <c r="BY13" s="1263"/>
      <c r="BZ13" s="1263"/>
      <c r="CA13" s="1263"/>
      <c r="CB13" s="1263"/>
      <c r="CC13" s="1263"/>
      <c r="CD13" s="1263"/>
      <c r="CE13" s="1263"/>
      <c r="CF13" s="1263"/>
      <c r="CG13" s="1263"/>
      <c r="CH13" s="1263"/>
      <c r="CI13" s="1263"/>
      <c r="CJ13" s="1263"/>
      <c r="CK13" s="1263"/>
      <c r="CL13" s="1263"/>
      <c r="CM13" s="1263"/>
      <c r="CN13" s="1263"/>
      <c r="CO13" s="1263"/>
      <c r="CP13" s="1263"/>
      <c r="CQ13" s="1263"/>
      <c r="CR13" s="1263"/>
      <c r="CS13" s="1263"/>
      <c r="CT13" s="1263"/>
      <c r="CU13" s="1263"/>
      <c r="CV13" s="1263"/>
      <c r="CW13" s="1263"/>
      <c r="CX13" s="1263"/>
      <c r="CY13" s="1263"/>
      <c r="CZ13" s="1263"/>
      <c r="DA13" s="1263"/>
      <c r="DB13" s="1263"/>
      <c r="DC13" s="1263"/>
      <c r="DD13" s="1263"/>
      <c r="DE13" s="1263"/>
    </row>
    <row r="14" spans="1:109" s="250" customFormat="1" ht="13.5" x14ac:dyDescent="0.15">
      <c r="A14" s="1263"/>
      <c r="B14" s="1263"/>
      <c r="C14" s="1263"/>
      <c r="D14" s="1263"/>
      <c r="E14" s="1263"/>
      <c r="F14" s="1263"/>
      <c r="G14" s="1263"/>
      <c r="H14" s="1263"/>
      <c r="I14" s="1263"/>
      <c r="J14" s="1263"/>
      <c r="K14" s="1263"/>
      <c r="L14" s="1263"/>
      <c r="M14" s="1263"/>
      <c r="N14" s="1263"/>
      <c r="O14" s="1263"/>
      <c r="P14" s="1263"/>
      <c r="Q14" s="1263"/>
      <c r="R14" s="1263"/>
      <c r="S14" s="1263"/>
      <c r="T14" s="1263"/>
      <c r="U14" s="1263"/>
      <c r="V14" s="1263"/>
      <c r="W14" s="1263"/>
      <c r="X14" s="1263"/>
      <c r="Y14" s="1263"/>
      <c r="Z14" s="1263"/>
      <c r="AA14" s="1263"/>
      <c r="AB14" s="1263"/>
      <c r="AC14" s="1263"/>
      <c r="AD14" s="1263"/>
      <c r="AE14" s="1263"/>
      <c r="AF14" s="1263"/>
      <c r="AG14" s="1263"/>
      <c r="AH14" s="1263"/>
      <c r="AI14" s="1263"/>
      <c r="AJ14" s="1263"/>
      <c r="AK14" s="1263"/>
      <c r="AL14" s="1263"/>
      <c r="AM14" s="1263"/>
      <c r="AN14" s="1263"/>
      <c r="AO14" s="1263"/>
      <c r="AP14" s="1263"/>
      <c r="AQ14" s="1263"/>
      <c r="AR14" s="1263"/>
      <c r="AS14" s="1263"/>
      <c r="AT14" s="1263"/>
      <c r="AU14" s="1263"/>
      <c r="AV14" s="1263"/>
      <c r="AW14" s="1263"/>
      <c r="AX14" s="1263"/>
      <c r="AY14" s="1263"/>
      <c r="AZ14" s="1263"/>
      <c r="BA14" s="1263"/>
      <c r="BB14" s="1263"/>
      <c r="BC14" s="1263"/>
      <c r="BD14" s="1263"/>
      <c r="BE14" s="1263"/>
      <c r="BF14" s="1263"/>
      <c r="BG14" s="1263"/>
      <c r="BH14" s="1263"/>
      <c r="BI14" s="1263"/>
      <c r="BJ14" s="1263"/>
      <c r="BK14" s="1263"/>
      <c r="BL14" s="1263"/>
      <c r="BM14" s="1263"/>
      <c r="BN14" s="1263"/>
      <c r="BO14" s="1263"/>
      <c r="BP14" s="1263"/>
      <c r="BQ14" s="1263"/>
      <c r="BR14" s="1263"/>
      <c r="BS14" s="1263"/>
      <c r="BT14" s="1263"/>
      <c r="BU14" s="1263"/>
      <c r="BV14" s="1263"/>
      <c r="BW14" s="1263"/>
      <c r="BX14" s="1263"/>
      <c r="BY14" s="1263"/>
      <c r="BZ14" s="1263"/>
      <c r="CA14" s="1263"/>
      <c r="CB14" s="1263"/>
      <c r="CC14" s="1263"/>
      <c r="CD14" s="1263"/>
      <c r="CE14" s="1263"/>
      <c r="CF14" s="1263"/>
      <c r="CG14" s="1263"/>
      <c r="CH14" s="1263"/>
      <c r="CI14" s="1263"/>
      <c r="CJ14" s="1263"/>
      <c r="CK14" s="1263"/>
      <c r="CL14" s="1263"/>
      <c r="CM14" s="1263"/>
      <c r="CN14" s="1263"/>
      <c r="CO14" s="1263"/>
      <c r="CP14" s="1263"/>
      <c r="CQ14" s="1263"/>
      <c r="CR14" s="1263"/>
      <c r="CS14" s="1263"/>
      <c r="CT14" s="1263"/>
      <c r="CU14" s="1263"/>
      <c r="CV14" s="1263"/>
      <c r="CW14" s="1263"/>
      <c r="CX14" s="1263"/>
      <c r="CY14" s="1263"/>
      <c r="CZ14" s="1263"/>
      <c r="DA14" s="1263"/>
      <c r="DB14" s="1263"/>
      <c r="DC14" s="1263"/>
      <c r="DD14" s="1263"/>
      <c r="DE14" s="1263"/>
    </row>
    <row r="15" spans="1:109" s="250" customFormat="1" ht="13.5" x14ac:dyDescent="0.15">
      <c r="A15" s="1208"/>
      <c r="B15" s="1263"/>
      <c r="C15" s="1263"/>
      <c r="D15" s="1263"/>
      <c r="E15" s="1263"/>
      <c r="F15" s="1263"/>
      <c r="G15" s="1263"/>
      <c r="H15" s="1263"/>
      <c r="I15" s="1263"/>
      <c r="J15" s="1263"/>
      <c r="K15" s="1263"/>
      <c r="L15" s="1263"/>
      <c r="M15" s="1263"/>
      <c r="N15" s="1263"/>
      <c r="O15" s="1263"/>
      <c r="P15" s="1263"/>
      <c r="Q15" s="1263"/>
      <c r="R15" s="1263"/>
      <c r="S15" s="1263"/>
      <c r="T15" s="1263"/>
      <c r="U15" s="1263"/>
      <c r="V15" s="1263"/>
      <c r="W15" s="1263"/>
      <c r="X15" s="1263"/>
      <c r="Y15" s="1263"/>
      <c r="Z15" s="1263"/>
      <c r="AA15" s="1263"/>
      <c r="AB15" s="1263"/>
      <c r="AC15" s="1263"/>
      <c r="AD15" s="1263"/>
      <c r="AE15" s="1263"/>
      <c r="AF15" s="1263"/>
      <c r="AG15" s="1263"/>
      <c r="AH15" s="1263"/>
      <c r="AI15" s="1263"/>
      <c r="AJ15" s="1263"/>
      <c r="AK15" s="1263"/>
      <c r="AL15" s="1263"/>
      <c r="AM15" s="1263"/>
      <c r="AN15" s="1263"/>
      <c r="AO15" s="1263"/>
      <c r="AP15" s="1263"/>
      <c r="AQ15" s="1263"/>
      <c r="AR15" s="1263"/>
      <c r="AS15" s="1263"/>
      <c r="AT15" s="1263"/>
      <c r="AU15" s="1263"/>
      <c r="AV15" s="1263"/>
      <c r="AW15" s="1263"/>
      <c r="AX15" s="1263"/>
      <c r="AY15" s="1263"/>
      <c r="AZ15" s="1263"/>
      <c r="BA15" s="1263"/>
      <c r="BB15" s="1263"/>
      <c r="BC15" s="1263"/>
      <c r="BD15" s="1263"/>
      <c r="BE15" s="1263"/>
      <c r="BF15" s="1263"/>
      <c r="BG15" s="1263"/>
      <c r="BH15" s="1263"/>
      <c r="BI15" s="1263"/>
      <c r="BJ15" s="1263"/>
      <c r="BK15" s="1263"/>
      <c r="BL15" s="1263"/>
      <c r="BM15" s="1263"/>
      <c r="BN15" s="1263"/>
      <c r="BO15" s="1263"/>
      <c r="BP15" s="1263"/>
      <c r="BQ15" s="1263"/>
      <c r="BR15" s="1263"/>
      <c r="BS15" s="1263"/>
      <c r="BT15" s="1263"/>
      <c r="BU15" s="1263"/>
      <c r="BV15" s="1263"/>
      <c r="BW15" s="1263"/>
      <c r="BX15" s="1263"/>
      <c r="BY15" s="1263"/>
      <c r="BZ15" s="1263"/>
      <c r="CA15" s="1263"/>
      <c r="CB15" s="1263"/>
      <c r="CC15" s="1263"/>
      <c r="CD15" s="1263"/>
      <c r="CE15" s="1263"/>
      <c r="CF15" s="1263"/>
      <c r="CG15" s="1263"/>
      <c r="CH15" s="1263"/>
      <c r="CI15" s="1263"/>
      <c r="CJ15" s="1263"/>
      <c r="CK15" s="1263"/>
      <c r="CL15" s="1263"/>
      <c r="CM15" s="1263"/>
      <c r="CN15" s="1263"/>
      <c r="CO15" s="1263"/>
      <c r="CP15" s="1263"/>
      <c r="CQ15" s="1263"/>
      <c r="CR15" s="1263"/>
      <c r="CS15" s="1263"/>
      <c r="CT15" s="1263"/>
      <c r="CU15" s="1263"/>
      <c r="CV15" s="1263"/>
      <c r="CW15" s="1263"/>
      <c r="CX15" s="1263"/>
      <c r="CY15" s="1263"/>
      <c r="CZ15" s="1263"/>
      <c r="DA15" s="1263"/>
      <c r="DB15" s="1263"/>
      <c r="DC15" s="1263"/>
      <c r="DD15" s="1263"/>
      <c r="DE15" s="1263"/>
    </row>
    <row r="16" spans="1:109" s="250" customFormat="1" ht="13.5" x14ac:dyDescent="0.15">
      <c r="A16" s="1208"/>
      <c r="B16" s="1263"/>
      <c r="C16" s="1263"/>
      <c r="D16" s="1263"/>
      <c r="E16" s="1263"/>
      <c r="F16" s="1263"/>
      <c r="G16" s="1263"/>
      <c r="H16" s="1263"/>
      <c r="I16" s="1263"/>
      <c r="J16" s="1263"/>
      <c r="K16" s="1263"/>
      <c r="L16" s="1263"/>
      <c r="M16" s="1263"/>
      <c r="N16" s="1263"/>
      <c r="O16" s="1263"/>
      <c r="P16" s="1263"/>
      <c r="Q16" s="1263"/>
      <c r="R16" s="1263"/>
      <c r="S16" s="1263"/>
      <c r="T16" s="1263"/>
      <c r="U16" s="1263"/>
      <c r="V16" s="1263"/>
      <c r="W16" s="1263"/>
      <c r="X16" s="1263"/>
      <c r="Y16" s="1263"/>
      <c r="Z16" s="1263"/>
      <c r="AA16" s="1263"/>
      <c r="AB16" s="1263"/>
      <c r="AC16" s="1263"/>
      <c r="AD16" s="1263"/>
      <c r="AE16" s="1263"/>
      <c r="AF16" s="1263"/>
      <c r="AG16" s="1263"/>
      <c r="AH16" s="1263"/>
      <c r="AI16" s="1263"/>
      <c r="AJ16" s="1263"/>
      <c r="AK16" s="1263"/>
      <c r="AL16" s="1263"/>
      <c r="AM16" s="1263"/>
      <c r="AN16" s="1263"/>
      <c r="AO16" s="1263"/>
      <c r="AP16" s="1263"/>
      <c r="AQ16" s="1263"/>
      <c r="AR16" s="1263"/>
      <c r="AS16" s="1263"/>
      <c r="AT16" s="1263"/>
      <c r="AU16" s="1263"/>
      <c r="AV16" s="1263"/>
      <c r="AW16" s="1263"/>
      <c r="AX16" s="1263"/>
      <c r="AY16" s="1263"/>
      <c r="AZ16" s="1263"/>
      <c r="BA16" s="1263"/>
      <c r="BB16" s="1263"/>
      <c r="BC16" s="1263"/>
      <c r="BD16" s="1263"/>
      <c r="BE16" s="1263"/>
      <c r="BF16" s="1263"/>
      <c r="BG16" s="1263"/>
      <c r="BH16" s="1263"/>
      <c r="BI16" s="1263"/>
      <c r="BJ16" s="1263"/>
      <c r="BK16" s="1263"/>
      <c r="BL16" s="1263"/>
      <c r="BM16" s="1263"/>
      <c r="BN16" s="1263"/>
      <c r="BO16" s="1263"/>
      <c r="BP16" s="1263"/>
      <c r="BQ16" s="1263"/>
      <c r="BR16" s="1263"/>
      <c r="BS16" s="1263"/>
      <c r="BT16" s="1263"/>
      <c r="BU16" s="1263"/>
      <c r="BV16" s="1263"/>
      <c r="BW16" s="1263"/>
      <c r="BX16" s="1263"/>
      <c r="BY16" s="1263"/>
      <c r="BZ16" s="1263"/>
      <c r="CA16" s="1263"/>
      <c r="CB16" s="1263"/>
      <c r="CC16" s="1263"/>
      <c r="CD16" s="1263"/>
      <c r="CE16" s="1263"/>
      <c r="CF16" s="1263"/>
      <c r="CG16" s="1263"/>
      <c r="CH16" s="1263"/>
      <c r="CI16" s="1263"/>
      <c r="CJ16" s="1263"/>
      <c r="CK16" s="1263"/>
      <c r="CL16" s="1263"/>
      <c r="CM16" s="1263"/>
      <c r="CN16" s="1263"/>
      <c r="CO16" s="1263"/>
      <c r="CP16" s="1263"/>
      <c r="CQ16" s="1263"/>
      <c r="CR16" s="1263"/>
      <c r="CS16" s="1263"/>
      <c r="CT16" s="1263"/>
      <c r="CU16" s="1263"/>
      <c r="CV16" s="1263"/>
      <c r="CW16" s="1263"/>
      <c r="CX16" s="1263"/>
      <c r="CY16" s="1263"/>
      <c r="CZ16" s="1263"/>
      <c r="DA16" s="1263"/>
      <c r="DB16" s="1263"/>
      <c r="DC16" s="1263"/>
      <c r="DD16" s="1263"/>
      <c r="DE16" s="1263"/>
    </row>
    <row r="17" spans="1:109" s="250" customFormat="1" ht="13.5" x14ac:dyDescent="0.15">
      <c r="A17" s="1208"/>
      <c r="B17" s="1263"/>
      <c r="C17" s="1263"/>
      <c r="D17" s="1263"/>
      <c r="E17" s="1263"/>
      <c r="F17" s="1263"/>
      <c r="G17" s="1263"/>
      <c r="H17" s="1263"/>
      <c r="I17" s="1263"/>
      <c r="J17" s="1263"/>
      <c r="K17" s="1263"/>
      <c r="L17" s="1263"/>
      <c r="M17" s="1263"/>
      <c r="N17" s="1263"/>
      <c r="O17" s="1263"/>
      <c r="P17" s="1263"/>
      <c r="Q17" s="1263"/>
      <c r="R17" s="1263"/>
      <c r="S17" s="1263"/>
      <c r="T17" s="1263"/>
      <c r="U17" s="1263"/>
      <c r="V17" s="1263"/>
      <c r="W17" s="1263"/>
      <c r="X17" s="1263"/>
      <c r="Y17" s="1263"/>
      <c r="Z17" s="1263"/>
      <c r="AA17" s="1263"/>
      <c r="AB17" s="1263"/>
      <c r="AC17" s="1263"/>
      <c r="AD17" s="1263"/>
      <c r="AE17" s="1263"/>
      <c r="AF17" s="1263"/>
      <c r="AG17" s="1263"/>
      <c r="AH17" s="1263"/>
      <c r="AI17" s="1263"/>
      <c r="AJ17" s="1263"/>
      <c r="AK17" s="1263"/>
      <c r="AL17" s="1263"/>
      <c r="AM17" s="1263"/>
      <c r="AN17" s="1263"/>
      <c r="AO17" s="1263"/>
      <c r="AP17" s="1263"/>
      <c r="AQ17" s="1263"/>
      <c r="AR17" s="1263"/>
      <c r="AS17" s="1263"/>
      <c r="AT17" s="1263"/>
      <c r="AU17" s="1263"/>
      <c r="AV17" s="1263"/>
      <c r="AW17" s="1263"/>
      <c r="AX17" s="1263"/>
      <c r="AY17" s="1263"/>
      <c r="AZ17" s="1263"/>
      <c r="BA17" s="1263"/>
      <c r="BB17" s="1263"/>
      <c r="BC17" s="1263"/>
      <c r="BD17" s="1263"/>
      <c r="BE17" s="1263"/>
      <c r="BF17" s="1263"/>
      <c r="BG17" s="1263"/>
      <c r="BH17" s="1263"/>
      <c r="BI17" s="1263"/>
      <c r="BJ17" s="1263"/>
      <c r="BK17" s="1263"/>
      <c r="BL17" s="1263"/>
      <c r="BM17" s="1263"/>
      <c r="BN17" s="1263"/>
      <c r="BO17" s="1263"/>
      <c r="BP17" s="1263"/>
      <c r="BQ17" s="1263"/>
      <c r="BR17" s="1263"/>
      <c r="BS17" s="1263"/>
      <c r="BT17" s="1263"/>
      <c r="BU17" s="1263"/>
      <c r="BV17" s="1263"/>
      <c r="BW17" s="1263"/>
      <c r="BX17" s="1263"/>
      <c r="BY17" s="1263"/>
      <c r="BZ17" s="1263"/>
      <c r="CA17" s="1263"/>
      <c r="CB17" s="1263"/>
      <c r="CC17" s="1263"/>
      <c r="CD17" s="1263"/>
      <c r="CE17" s="1263"/>
      <c r="CF17" s="1263"/>
      <c r="CG17" s="1263"/>
      <c r="CH17" s="1263"/>
      <c r="CI17" s="1263"/>
      <c r="CJ17" s="1263"/>
      <c r="CK17" s="1263"/>
      <c r="CL17" s="1263"/>
      <c r="CM17" s="1263"/>
      <c r="CN17" s="1263"/>
      <c r="CO17" s="1263"/>
      <c r="CP17" s="1263"/>
      <c r="CQ17" s="1263"/>
      <c r="CR17" s="1263"/>
      <c r="CS17" s="1263"/>
      <c r="CT17" s="1263"/>
      <c r="CU17" s="1263"/>
      <c r="CV17" s="1263"/>
      <c r="CW17" s="1263"/>
      <c r="CX17" s="1263"/>
      <c r="CY17" s="1263"/>
      <c r="CZ17" s="1263"/>
      <c r="DA17" s="1263"/>
      <c r="DB17" s="1263"/>
      <c r="DC17" s="1263"/>
      <c r="DD17" s="1263"/>
      <c r="DE17" s="1263"/>
    </row>
    <row r="18" spans="1:109" s="250" customFormat="1" ht="13.5" x14ac:dyDescent="0.15">
      <c r="A18" s="1208"/>
      <c r="B18" s="1263"/>
      <c r="C18" s="1263"/>
      <c r="D18" s="1263"/>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3"/>
      <c r="AS18" s="1263"/>
      <c r="AT18" s="1263"/>
      <c r="AU18" s="1263"/>
      <c r="AV18" s="1263"/>
      <c r="AW18" s="1263"/>
      <c r="AX18" s="1263"/>
      <c r="AY18" s="1263"/>
      <c r="AZ18" s="1263"/>
      <c r="BA18" s="1263"/>
      <c r="BB18" s="1263"/>
      <c r="BC18" s="1263"/>
      <c r="BD18" s="1263"/>
      <c r="BE18" s="1263"/>
      <c r="BF18" s="1263"/>
      <c r="BG18" s="1263"/>
      <c r="BH18" s="1263"/>
      <c r="BI18" s="1263"/>
      <c r="BJ18" s="1263"/>
      <c r="BK18" s="1263"/>
      <c r="BL18" s="1263"/>
      <c r="BM18" s="1263"/>
      <c r="BN18" s="1263"/>
      <c r="BO18" s="1263"/>
      <c r="BP18" s="1263"/>
      <c r="BQ18" s="1263"/>
      <c r="BR18" s="1263"/>
      <c r="BS18" s="1263"/>
      <c r="BT18" s="1263"/>
      <c r="BU18" s="1263"/>
      <c r="BV18" s="1263"/>
      <c r="BW18" s="1263"/>
      <c r="BX18" s="1263"/>
      <c r="BY18" s="1263"/>
      <c r="BZ18" s="1263"/>
      <c r="CA18" s="1263"/>
      <c r="CB18" s="1263"/>
      <c r="CC18" s="1263"/>
      <c r="CD18" s="1263"/>
      <c r="CE18" s="1263"/>
      <c r="CF18" s="1263"/>
      <c r="CG18" s="1263"/>
      <c r="CH18" s="1263"/>
      <c r="CI18" s="1263"/>
      <c r="CJ18" s="1263"/>
      <c r="CK18" s="1263"/>
      <c r="CL18" s="1263"/>
      <c r="CM18" s="1263"/>
      <c r="CN18" s="1263"/>
      <c r="CO18" s="1263"/>
      <c r="CP18" s="1263"/>
      <c r="CQ18" s="1263"/>
      <c r="CR18" s="1263"/>
      <c r="CS18" s="1263"/>
      <c r="CT18" s="1263"/>
      <c r="CU18" s="1263"/>
      <c r="CV18" s="1263"/>
      <c r="CW18" s="1263"/>
      <c r="CX18" s="1263"/>
      <c r="CY18" s="1263"/>
      <c r="CZ18" s="1263"/>
      <c r="DA18" s="1263"/>
      <c r="DB18" s="1263"/>
      <c r="DC18" s="1263"/>
      <c r="DD18" s="1263"/>
      <c r="DE18" s="1263"/>
    </row>
    <row r="19" spans="1:109" ht="13.5" x14ac:dyDescent="0.15">
      <c r="DD19" s="1208"/>
      <c r="DE19" s="1208"/>
    </row>
    <row r="20" spans="1:109" ht="13.5" x14ac:dyDescent="0.15">
      <c r="DD20" s="1208"/>
      <c r="DE20" s="1208"/>
    </row>
    <row r="21" spans="1:109" ht="17.25" customHeight="1" x14ac:dyDescent="0.15">
      <c r="B21" s="1262"/>
      <c r="C21" s="1259"/>
      <c r="D21" s="1259"/>
      <c r="E21" s="1259"/>
      <c r="F21" s="1259"/>
      <c r="G21" s="1259"/>
      <c r="H21" s="1259"/>
      <c r="I21" s="1259"/>
      <c r="J21" s="1259"/>
      <c r="K21" s="1259"/>
      <c r="L21" s="1259"/>
      <c r="M21" s="1259"/>
      <c r="N21" s="1261"/>
      <c r="O21" s="1259"/>
      <c r="P21" s="1259"/>
      <c r="Q21" s="1259"/>
      <c r="R21" s="1259"/>
      <c r="S21" s="1259"/>
      <c r="T21" s="1259"/>
      <c r="U21" s="1259"/>
      <c r="V21" s="1259"/>
      <c r="W21" s="1259"/>
      <c r="X21" s="1259"/>
      <c r="Y21" s="1259"/>
      <c r="Z21" s="1259"/>
      <c r="AA21" s="1259"/>
      <c r="AB21" s="1259"/>
      <c r="AC21" s="1259"/>
      <c r="AD21" s="1259"/>
      <c r="AE21" s="1259"/>
      <c r="AF21" s="1259"/>
      <c r="AG21" s="1259"/>
      <c r="AH21" s="1259"/>
      <c r="AI21" s="1259"/>
      <c r="AJ21" s="1259"/>
      <c r="AK21" s="1259"/>
      <c r="AL21" s="1259"/>
      <c r="AM21" s="1259"/>
      <c r="AN21" s="1259"/>
      <c r="AO21" s="1259"/>
      <c r="AP21" s="1259"/>
      <c r="AQ21" s="1259"/>
      <c r="AR21" s="1259"/>
      <c r="AS21" s="1259"/>
      <c r="AT21" s="1261"/>
      <c r="AU21" s="1259"/>
      <c r="AV21" s="1259"/>
      <c r="AW21" s="1259"/>
      <c r="AX21" s="1259"/>
      <c r="AY21" s="1259"/>
      <c r="AZ21" s="1259"/>
      <c r="BA21" s="1259"/>
      <c r="BB21" s="1259"/>
      <c r="BC21" s="1259"/>
      <c r="BD21" s="1259"/>
      <c r="BE21" s="1259"/>
      <c r="BF21" s="1261"/>
      <c r="BG21" s="1259"/>
      <c r="BH21" s="1259"/>
      <c r="BI21" s="1259"/>
      <c r="BJ21" s="1259"/>
      <c r="BK21" s="1259"/>
      <c r="BL21" s="1259"/>
      <c r="BM21" s="1259"/>
      <c r="BN21" s="1259"/>
      <c r="BO21" s="1259"/>
      <c r="BP21" s="1259"/>
      <c r="BQ21" s="1259"/>
      <c r="BR21" s="1261"/>
      <c r="BS21" s="1259"/>
      <c r="BT21" s="1259"/>
      <c r="BU21" s="1259"/>
      <c r="BV21" s="1259"/>
      <c r="BW21" s="1259"/>
      <c r="BX21" s="1259"/>
      <c r="BY21" s="1259"/>
      <c r="BZ21" s="1259"/>
      <c r="CA21" s="1259"/>
      <c r="CB21" s="1259"/>
      <c r="CC21" s="1259"/>
      <c r="CD21" s="1261"/>
      <c r="CE21" s="1259"/>
      <c r="CF21" s="1259"/>
      <c r="CG21" s="1259"/>
      <c r="CH21" s="1259"/>
      <c r="CI21" s="1259"/>
      <c r="CJ21" s="1259"/>
      <c r="CK21" s="1259"/>
      <c r="CL21" s="1259"/>
      <c r="CM21" s="1259"/>
      <c r="CN21" s="1259"/>
      <c r="CO21" s="1259"/>
      <c r="CP21" s="1261"/>
      <c r="CQ21" s="1259"/>
      <c r="CR21" s="1259"/>
      <c r="CS21" s="1259"/>
      <c r="CT21" s="1259"/>
      <c r="CU21" s="1259"/>
      <c r="CV21" s="1259"/>
      <c r="CW21" s="1259"/>
      <c r="CX21" s="1259"/>
      <c r="CY21" s="1259"/>
      <c r="CZ21" s="1259"/>
      <c r="DA21" s="1259"/>
      <c r="DB21" s="1261"/>
      <c r="DC21" s="1259"/>
      <c r="DD21" s="1258"/>
      <c r="DE21" s="1208"/>
    </row>
    <row r="22" spans="1:109" ht="17.25" customHeight="1" x14ac:dyDescent="0.15">
      <c r="B22" s="1209"/>
    </row>
    <row r="23" spans="1:109" ht="13.5" x14ac:dyDescent="0.15">
      <c r="B23" s="1209"/>
    </row>
    <row r="24" spans="1:109" ht="13.5" x14ac:dyDescent="0.15">
      <c r="B24" s="1209"/>
    </row>
    <row r="25" spans="1:109" ht="13.5" x14ac:dyDescent="0.15">
      <c r="B25" s="1209"/>
    </row>
    <row r="26" spans="1:109" ht="13.5" x14ac:dyDescent="0.15">
      <c r="B26" s="1209"/>
    </row>
    <row r="27" spans="1:109" ht="13.5" x14ac:dyDescent="0.15">
      <c r="B27" s="1209"/>
    </row>
    <row r="28" spans="1:109" ht="13.5" x14ac:dyDescent="0.15">
      <c r="B28" s="1209"/>
    </row>
    <row r="29" spans="1:109" ht="13.5" x14ac:dyDescent="0.15">
      <c r="B29" s="1209"/>
    </row>
    <row r="30" spans="1:109" ht="13.5" x14ac:dyDescent="0.15">
      <c r="B30" s="1209"/>
    </row>
    <row r="31" spans="1:109" ht="13.5" x14ac:dyDescent="0.15">
      <c r="B31" s="1209"/>
    </row>
    <row r="32" spans="1:109" ht="13.5" x14ac:dyDescent="0.15">
      <c r="B32" s="1209"/>
    </row>
    <row r="33" spans="2:109" ht="13.5" x14ac:dyDescent="0.15">
      <c r="B33" s="1209"/>
    </row>
    <row r="34" spans="2:109" ht="13.5" x14ac:dyDescent="0.15">
      <c r="B34" s="1209"/>
    </row>
    <row r="35" spans="2:109" ht="13.5" x14ac:dyDescent="0.15">
      <c r="B35" s="1209"/>
    </row>
    <row r="36" spans="2:109" ht="13.5" x14ac:dyDescent="0.15">
      <c r="B36" s="1209"/>
    </row>
    <row r="37" spans="2:109" ht="13.5" x14ac:dyDescent="0.15">
      <c r="B37" s="1209"/>
    </row>
    <row r="38" spans="2:109" ht="13.5" x14ac:dyDescent="0.15">
      <c r="B38" s="1209"/>
    </row>
    <row r="39" spans="2:109" ht="13.5" x14ac:dyDescent="0.15">
      <c r="B39" s="1213"/>
      <c r="C39" s="1212"/>
      <c r="D39" s="1212"/>
      <c r="E39" s="1212"/>
      <c r="F39" s="1212"/>
      <c r="G39" s="1212"/>
      <c r="H39" s="1212"/>
      <c r="I39" s="1212"/>
      <c r="J39" s="1212"/>
      <c r="K39" s="1212"/>
      <c r="L39" s="1212"/>
      <c r="M39" s="1212"/>
      <c r="N39" s="1212"/>
      <c r="O39" s="1212"/>
      <c r="P39" s="1212"/>
      <c r="Q39" s="1212"/>
      <c r="R39" s="1212"/>
      <c r="S39" s="1212"/>
      <c r="T39" s="1212"/>
      <c r="U39" s="1212"/>
      <c r="V39" s="1212"/>
      <c r="W39" s="1212"/>
      <c r="X39" s="1212"/>
      <c r="Y39" s="1212"/>
      <c r="Z39" s="1212"/>
      <c r="AA39" s="1212"/>
      <c r="AB39" s="1212"/>
      <c r="AC39" s="1212"/>
      <c r="AD39" s="1212"/>
      <c r="AE39" s="1212"/>
      <c r="AF39" s="1212"/>
      <c r="AG39" s="1212"/>
      <c r="AH39" s="1212"/>
      <c r="AI39" s="1212"/>
      <c r="AJ39" s="1212"/>
      <c r="AK39" s="1212"/>
      <c r="AL39" s="1212"/>
      <c r="AM39" s="1212"/>
      <c r="AN39" s="1212"/>
      <c r="AO39" s="1212"/>
      <c r="AP39" s="1212"/>
      <c r="AQ39" s="1212"/>
      <c r="AR39" s="1212"/>
      <c r="AS39" s="1212"/>
      <c r="AT39" s="1212"/>
      <c r="AU39" s="1212"/>
      <c r="AV39" s="1212"/>
      <c r="AW39" s="1212"/>
      <c r="AX39" s="1212"/>
      <c r="AY39" s="1212"/>
      <c r="AZ39" s="1212"/>
      <c r="BA39" s="1212"/>
      <c r="BB39" s="1212"/>
      <c r="BC39" s="1212"/>
      <c r="BD39" s="1212"/>
      <c r="BE39" s="1212"/>
      <c r="BF39" s="1212"/>
      <c r="BG39" s="1212"/>
      <c r="BH39" s="1212"/>
      <c r="BI39" s="1212"/>
      <c r="BJ39" s="1212"/>
      <c r="BK39" s="1212"/>
      <c r="BL39" s="1212"/>
      <c r="BM39" s="1212"/>
      <c r="BN39" s="1212"/>
      <c r="BO39" s="1212"/>
      <c r="BP39" s="1212"/>
      <c r="BQ39" s="1212"/>
      <c r="BR39" s="1212"/>
      <c r="BS39" s="1212"/>
      <c r="BT39" s="1212"/>
      <c r="BU39" s="1212"/>
      <c r="BV39" s="1212"/>
      <c r="BW39" s="1212"/>
      <c r="BX39" s="1212"/>
      <c r="BY39" s="1212"/>
      <c r="BZ39" s="1212"/>
      <c r="CA39" s="1212"/>
      <c r="CB39" s="1212"/>
      <c r="CC39" s="1212"/>
      <c r="CD39" s="1212"/>
      <c r="CE39" s="1212"/>
      <c r="CF39" s="1212"/>
      <c r="CG39" s="1212"/>
      <c r="CH39" s="1212"/>
      <c r="CI39" s="1212"/>
      <c r="CJ39" s="1212"/>
      <c r="CK39" s="1212"/>
      <c r="CL39" s="1212"/>
      <c r="CM39" s="1212"/>
      <c r="CN39" s="1212"/>
      <c r="CO39" s="1212"/>
      <c r="CP39" s="1212"/>
      <c r="CQ39" s="1212"/>
      <c r="CR39" s="1212"/>
      <c r="CS39" s="1212"/>
      <c r="CT39" s="1212"/>
      <c r="CU39" s="1212"/>
      <c r="CV39" s="1212"/>
      <c r="CW39" s="1212"/>
      <c r="CX39" s="1212"/>
      <c r="CY39" s="1212"/>
      <c r="CZ39" s="1212"/>
      <c r="DA39" s="1212"/>
      <c r="DB39" s="1212"/>
      <c r="DC39" s="1212"/>
      <c r="DD39" s="1211"/>
    </row>
    <row r="40" spans="2:109" ht="13.5" x14ac:dyDescent="0.15">
      <c r="B40" s="1249"/>
      <c r="DD40" s="1249"/>
      <c r="DE40" s="1208"/>
    </row>
    <row r="41" spans="2:109" ht="17.25" x14ac:dyDescent="0.15">
      <c r="B41" s="1260" t="s">
        <v>618</v>
      </c>
      <c r="C41" s="1259"/>
      <c r="D41" s="1259"/>
      <c r="E41" s="1259"/>
      <c r="F41" s="1259"/>
      <c r="G41" s="1259"/>
      <c r="H41" s="1259"/>
      <c r="I41" s="1259"/>
      <c r="J41" s="1259"/>
      <c r="K41" s="1259"/>
      <c r="L41" s="1259"/>
      <c r="M41" s="1259"/>
      <c r="N41" s="1259"/>
      <c r="O41" s="1259"/>
      <c r="P41" s="1259"/>
      <c r="Q41" s="1259"/>
      <c r="R41" s="1259"/>
      <c r="S41" s="1259"/>
      <c r="T41" s="1259"/>
      <c r="U41" s="1259"/>
      <c r="V41" s="1259"/>
      <c r="W41" s="1259"/>
      <c r="X41" s="1259"/>
      <c r="Y41" s="1259"/>
      <c r="Z41" s="1259"/>
      <c r="AA41" s="1259"/>
      <c r="AB41" s="1259"/>
      <c r="AC41" s="1259"/>
      <c r="AD41" s="1259"/>
      <c r="AE41" s="1259"/>
      <c r="AF41" s="1259"/>
      <c r="AG41" s="1259"/>
      <c r="AH41" s="1259"/>
      <c r="AI41" s="1259"/>
      <c r="AJ41" s="1259"/>
      <c r="AK41" s="1259"/>
      <c r="AL41" s="1259"/>
      <c r="AM41" s="1259"/>
      <c r="AN41" s="1259"/>
      <c r="AO41" s="1259"/>
      <c r="AP41" s="1259"/>
      <c r="AQ41" s="1259"/>
      <c r="AR41" s="1259"/>
      <c r="AS41" s="1259"/>
      <c r="AT41" s="1259"/>
      <c r="AU41" s="1259"/>
      <c r="AV41" s="1259"/>
      <c r="AW41" s="1259"/>
      <c r="AX41" s="1259"/>
      <c r="AY41" s="1259"/>
      <c r="AZ41" s="1259"/>
      <c r="BA41" s="1259"/>
      <c r="BB41" s="1259"/>
      <c r="BC41" s="1259"/>
      <c r="BD41" s="1259"/>
      <c r="BE41" s="1259"/>
      <c r="BF41" s="1259"/>
      <c r="BG41" s="1259"/>
      <c r="BH41" s="1259"/>
      <c r="BI41" s="1259"/>
      <c r="BJ41" s="1259"/>
      <c r="BK41" s="1259"/>
      <c r="BL41" s="1259"/>
      <c r="BM41" s="1259"/>
      <c r="BN41" s="1259"/>
      <c r="BO41" s="1259"/>
      <c r="BP41" s="1259"/>
      <c r="BQ41" s="1259"/>
      <c r="BR41" s="1259"/>
      <c r="BS41" s="1259"/>
      <c r="BT41" s="1259"/>
      <c r="BU41" s="1259"/>
      <c r="BV41" s="1259"/>
      <c r="BW41" s="1259"/>
      <c r="BX41" s="1259"/>
      <c r="BY41" s="1259"/>
      <c r="BZ41" s="1259"/>
      <c r="CA41" s="1259"/>
      <c r="CB41" s="1259"/>
      <c r="CC41" s="1259"/>
      <c r="CD41" s="1259"/>
      <c r="CE41" s="1259"/>
      <c r="CF41" s="1259"/>
      <c r="CG41" s="1259"/>
      <c r="CH41" s="1259"/>
      <c r="CI41" s="1259"/>
      <c r="CJ41" s="1259"/>
      <c r="CK41" s="1259"/>
      <c r="CL41" s="1259"/>
      <c r="CM41" s="1259"/>
      <c r="CN41" s="1259"/>
      <c r="CO41" s="1259"/>
      <c r="CP41" s="1259"/>
      <c r="CQ41" s="1259"/>
      <c r="CR41" s="1259"/>
      <c r="CS41" s="1259"/>
      <c r="CT41" s="1259"/>
      <c r="CU41" s="1259"/>
      <c r="CV41" s="1259"/>
      <c r="CW41" s="1259"/>
      <c r="CX41" s="1259"/>
      <c r="CY41" s="1259"/>
      <c r="CZ41" s="1259"/>
      <c r="DA41" s="1259"/>
      <c r="DB41" s="1259"/>
      <c r="DC41" s="1259"/>
      <c r="DD41" s="1258"/>
    </row>
    <row r="42" spans="2:109" ht="13.5" x14ac:dyDescent="0.15">
      <c r="B42" s="1209"/>
      <c r="G42" s="1245"/>
      <c r="I42" s="1244"/>
      <c r="J42" s="1244"/>
      <c r="K42" s="1244"/>
      <c r="AM42" s="1245"/>
      <c r="AN42" s="1245" t="s">
        <v>614</v>
      </c>
      <c r="AP42" s="1244"/>
      <c r="AQ42" s="1244"/>
      <c r="AR42" s="1244"/>
      <c r="AY42" s="1245"/>
      <c r="BA42" s="1244"/>
      <c r="BB42" s="1244"/>
      <c r="BC42" s="1244"/>
      <c r="BK42" s="1245"/>
      <c r="BM42" s="1244"/>
      <c r="BN42" s="1244"/>
      <c r="BO42" s="1244"/>
      <c r="BW42" s="1245"/>
      <c r="BY42" s="1244"/>
      <c r="BZ42" s="1244"/>
      <c r="CA42" s="1244"/>
      <c r="CI42" s="1245"/>
      <c r="CK42" s="1244"/>
      <c r="CL42" s="1244"/>
      <c r="CM42" s="1244"/>
      <c r="CU42" s="1245"/>
      <c r="CW42" s="1244"/>
      <c r="CX42" s="1244"/>
      <c r="CY42" s="1244"/>
    </row>
    <row r="43" spans="2:109" ht="13.5" customHeight="1" x14ac:dyDescent="0.15">
      <c r="B43" s="1209"/>
      <c r="AN43" s="1243" t="s">
        <v>617</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1"/>
    </row>
    <row r="44" spans="2:109" ht="13.5" x14ac:dyDescent="0.15">
      <c r="B44" s="1209"/>
      <c r="AN44" s="1240"/>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38"/>
    </row>
    <row r="45" spans="2:109" ht="13.5" x14ac:dyDescent="0.15">
      <c r="B45" s="1209"/>
      <c r="AN45" s="1240"/>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38"/>
    </row>
    <row r="46" spans="2:109" ht="13.5" x14ac:dyDescent="0.15">
      <c r="B46" s="1209"/>
      <c r="AN46" s="1240"/>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38"/>
    </row>
    <row r="47" spans="2:109" ht="13.5" x14ac:dyDescent="0.15">
      <c r="B47" s="1209"/>
      <c r="AN47" s="1237"/>
      <c r="AO47" s="1236"/>
      <c r="AP47" s="1236"/>
      <c r="AQ47" s="1236"/>
      <c r="AR47" s="1236"/>
      <c r="AS47" s="1236"/>
      <c r="AT47" s="1236"/>
      <c r="AU47" s="1236"/>
      <c r="AV47" s="1236"/>
      <c r="AW47" s="1236"/>
      <c r="AX47" s="1236"/>
      <c r="AY47" s="1236"/>
      <c r="AZ47" s="1236"/>
      <c r="BA47" s="1236"/>
      <c r="BB47" s="1236"/>
      <c r="BC47" s="1236"/>
      <c r="BD47" s="1236"/>
      <c r="BE47" s="1236"/>
      <c r="BF47" s="1236"/>
      <c r="BG47" s="1236"/>
      <c r="BH47" s="1236"/>
      <c r="BI47" s="1236"/>
      <c r="BJ47" s="1236"/>
      <c r="BK47" s="1236"/>
      <c r="BL47" s="1236"/>
      <c r="BM47" s="1236"/>
      <c r="BN47" s="1236"/>
      <c r="BO47" s="1236"/>
      <c r="BP47" s="1236"/>
      <c r="BQ47" s="1236"/>
      <c r="BR47" s="1236"/>
      <c r="BS47" s="1236"/>
      <c r="BT47" s="1236"/>
      <c r="BU47" s="1236"/>
      <c r="BV47" s="1236"/>
      <c r="BW47" s="1236"/>
      <c r="BX47" s="1236"/>
      <c r="BY47" s="1236"/>
      <c r="BZ47" s="1236"/>
      <c r="CA47" s="1236"/>
      <c r="CB47" s="1236"/>
      <c r="CC47" s="1236"/>
      <c r="CD47" s="1236"/>
      <c r="CE47" s="1236"/>
      <c r="CF47" s="1236"/>
      <c r="CG47" s="1236"/>
      <c r="CH47" s="1236"/>
      <c r="CI47" s="1236"/>
      <c r="CJ47" s="1236"/>
      <c r="CK47" s="1236"/>
      <c r="CL47" s="1236"/>
      <c r="CM47" s="1236"/>
      <c r="CN47" s="1236"/>
      <c r="CO47" s="1236"/>
      <c r="CP47" s="1236"/>
      <c r="CQ47" s="1236"/>
      <c r="CR47" s="1236"/>
      <c r="CS47" s="1236"/>
      <c r="CT47" s="1236"/>
      <c r="CU47" s="1236"/>
      <c r="CV47" s="1236"/>
      <c r="CW47" s="1236"/>
      <c r="CX47" s="1236"/>
      <c r="CY47" s="1236"/>
      <c r="CZ47" s="1236"/>
      <c r="DA47" s="1236"/>
      <c r="DB47" s="1236"/>
      <c r="DC47" s="1235"/>
    </row>
    <row r="48" spans="2:109" ht="13.5" x14ac:dyDescent="0.15">
      <c r="B48" s="1209"/>
      <c r="H48" s="1222"/>
      <c r="I48" s="1222"/>
      <c r="J48" s="1222"/>
      <c r="AN48" s="1222"/>
      <c r="AO48" s="1222"/>
      <c r="AP48" s="1222"/>
      <c r="AZ48" s="1222"/>
      <c r="BA48" s="1222"/>
      <c r="BB48" s="1222"/>
      <c r="BL48" s="1222"/>
      <c r="BM48" s="1222"/>
      <c r="BN48" s="1222"/>
      <c r="BX48" s="1222"/>
      <c r="BY48" s="1222"/>
      <c r="BZ48" s="1222"/>
      <c r="CJ48" s="1222"/>
      <c r="CK48" s="1222"/>
      <c r="CL48" s="1222"/>
      <c r="CV48" s="1222"/>
      <c r="CW48" s="1222"/>
      <c r="CX48" s="1222"/>
    </row>
    <row r="49" spans="1:109" ht="13.5" x14ac:dyDescent="0.15">
      <c r="B49" s="1209"/>
      <c r="AN49" s="1208" t="s">
        <v>612</v>
      </c>
    </row>
    <row r="50" spans="1:109" ht="13.5" x14ac:dyDescent="0.15">
      <c r="B50" s="1209"/>
      <c r="G50" s="1220"/>
      <c r="H50" s="1220"/>
      <c r="I50" s="1220"/>
      <c r="J50" s="1220"/>
      <c r="K50" s="1229"/>
      <c r="L50" s="1229"/>
      <c r="M50" s="1228"/>
      <c r="N50" s="1228"/>
      <c r="AN50" s="1227"/>
      <c r="AO50" s="1226"/>
      <c r="AP50" s="1226"/>
      <c r="AQ50" s="1226"/>
      <c r="AR50" s="1226"/>
      <c r="AS50" s="1226"/>
      <c r="AT50" s="1226"/>
      <c r="AU50" s="1226"/>
      <c r="AV50" s="1226"/>
      <c r="AW50" s="1226"/>
      <c r="AX50" s="1226"/>
      <c r="AY50" s="1226"/>
      <c r="AZ50" s="1226"/>
      <c r="BA50" s="1226"/>
      <c r="BB50" s="1226"/>
      <c r="BC50" s="1226"/>
      <c r="BD50" s="1226"/>
      <c r="BE50" s="1226"/>
      <c r="BF50" s="1226"/>
      <c r="BG50" s="1226"/>
      <c r="BH50" s="1226"/>
      <c r="BI50" s="1226"/>
      <c r="BJ50" s="1226"/>
      <c r="BK50" s="1226"/>
      <c r="BL50" s="1226"/>
      <c r="BM50" s="1226"/>
      <c r="BN50" s="1226"/>
      <c r="BO50" s="1225"/>
      <c r="BP50" s="1217" t="s">
        <v>557</v>
      </c>
      <c r="BQ50" s="1217"/>
      <c r="BR50" s="1217"/>
      <c r="BS50" s="1217"/>
      <c r="BT50" s="1217"/>
      <c r="BU50" s="1217"/>
      <c r="BV50" s="1217"/>
      <c r="BW50" s="1217"/>
      <c r="BX50" s="1217" t="s">
        <v>558</v>
      </c>
      <c r="BY50" s="1217"/>
      <c r="BZ50" s="1217"/>
      <c r="CA50" s="1217"/>
      <c r="CB50" s="1217"/>
      <c r="CC50" s="1217"/>
      <c r="CD50" s="1217"/>
      <c r="CE50" s="1217"/>
      <c r="CF50" s="1217" t="s">
        <v>559</v>
      </c>
      <c r="CG50" s="1217"/>
      <c r="CH50" s="1217"/>
      <c r="CI50" s="1217"/>
      <c r="CJ50" s="1217"/>
      <c r="CK50" s="1217"/>
      <c r="CL50" s="1217"/>
      <c r="CM50" s="1217"/>
      <c r="CN50" s="1217" t="s">
        <v>560</v>
      </c>
      <c r="CO50" s="1217"/>
      <c r="CP50" s="1217"/>
      <c r="CQ50" s="1217"/>
      <c r="CR50" s="1217"/>
      <c r="CS50" s="1217"/>
      <c r="CT50" s="1217"/>
      <c r="CU50" s="1217"/>
      <c r="CV50" s="1217" t="s">
        <v>561</v>
      </c>
      <c r="CW50" s="1217"/>
      <c r="CX50" s="1217"/>
      <c r="CY50" s="1217"/>
      <c r="CZ50" s="1217"/>
      <c r="DA50" s="1217"/>
      <c r="DB50" s="1217"/>
      <c r="DC50" s="1217"/>
    </row>
    <row r="51" spans="1:109" ht="13.5" customHeight="1" x14ac:dyDescent="0.15">
      <c r="B51" s="1209"/>
      <c r="G51" s="1224"/>
      <c r="H51" s="1224"/>
      <c r="I51" s="1257"/>
      <c r="J51" s="1257"/>
      <c r="K51" s="1223"/>
      <c r="L51" s="1223"/>
      <c r="M51" s="1223"/>
      <c r="N51" s="1223"/>
      <c r="AM51" s="1222"/>
      <c r="AN51" s="1216" t="s">
        <v>611</v>
      </c>
      <c r="AO51" s="1216"/>
      <c r="AP51" s="1216"/>
      <c r="AQ51" s="1216"/>
      <c r="AR51" s="1216"/>
      <c r="AS51" s="1216"/>
      <c r="AT51" s="1216"/>
      <c r="AU51" s="1216"/>
      <c r="AV51" s="1216"/>
      <c r="AW51" s="1216"/>
      <c r="AX51" s="1216"/>
      <c r="AY51" s="1216"/>
      <c r="AZ51" s="1216"/>
      <c r="BA51" s="1216"/>
      <c r="BB51" s="1216" t="s">
        <v>609</v>
      </c>
      <c r="BC51" s="1216"/>
      <c r="BD51" s="1216"/>
      <c r="BE51" s="1216"/>
      <c r="BF51" s="1216"/>
      <c r="BG51" s="1216"/>
      <c r="BH51" s="1216"/>
      <c r="BI51" s="1216"/>
      <c r="BJ51" s="1216"/>
      <c r="BK51" s="1216"/>
      <c r="BL51" s="1216"/>
      <c r="BM51" s="1216"/>
      <c r="BN51" s="1216"/>
      <c r="BO51" s="1216"/>
      <c r="BP51" s="1215"/>
      <c r="BQ51" s="1215"/>
      <c r="BR51" s="1215"/>
      <c r="BS51" s="1215"/>
      <c r="BT51" s="1215"/>
      <c r="BU51" s="1215"/>
      <c r="BV51" s="1215"/>
      <c r="BW51" s="1215"/>
      <c r="BX51" s="1215"/>
      <c r="BY51" s="1215"/>
      <c r="BZ51" s="1215"/>
      <c r="CA51" s="1215"/>
      <c r="CB51" s="1215"/>
      <c r="CC51" s="1215"/>
      <c r="CD51" s="1215"/>
      <c r="CE51" s="1215"/>
      <c r="CF51" s="1215"/>
      <c r="CG51" s="1215"/>
      <c r="CH51" s="1215"/>
      <c r="CI51" s="1215"/>
      <c r="CJ51" s="1215"/>
      <c r="CK51" s="1215"/>
      <c r="CL51" s="1215"/>
      <c r="CM51" s="1215"/>
      <c r="CN51" s="1215"/>
      <c r="CO51" s="1215"/>
      <c r="CP51" s="1215"/>
      <c r="CQ51" s="1215"/>
      <c r="CR51" s="1215"/>
      <c r="CS51" s="1215"/>
      <c r="CT51" s="1215"/>
      <c r="CU51" s="1215"/>
      <c r="CV51" s="1215"/>
      <c r="CW51" s="1215"/>
      <c r="CX51" s="1215"/>
      <c r="CY51" s="1215"/>
      <c r="CZ51" s="1215"/>
      <c r="DA51" s="1215"/>
      <c r="DB51" s="1215"/>
      <c r="DC51" s="1215"/>
    </row>
    <row r="52" spans="1:109" ht="13.5" x14ac:dyDescent="0.15">
      <c r="B52" s="1209"/>
      <c r="G52" s="1224"/>
      <c r="H52" s="1224"/>
      <c r="I52" s="1257"/>
      <c r="J52" s="1257"/>
      <c r="K52" s="1223"/>
      <c r="L52" s="1223"/>
      <c r="M52" s="1223"/>
      <c r="N52" s="1223"/>
      <c r="AM52" s="1222"/>
      <c r="AN52" s="1216"/>
      <c r="AO52" s="1216"/>
      <c r="AP52" s="1216"/>
      <c r="AQ52" s="1216"/>
      <c r="AR52" s="1216"/>
      <c r="AS52" s="1216"/>
      <c r="AT52" s="1216"/>
      <c r="AU52" s="1216"/>
      <c r="AV52" s="1216"/>
      <c r="AW52" s="1216"/>
      <c r="AX52" s="1216"/>
      <c r="AY52" s="1216"/>
      <c r="AZ52" s="1216"/>
      <c r="BA52" s="1216"/>
      <c r="BB52" s="1216"/>
      <c r="BC52" s="1216"/>
      <c r="BD52" s="1216"/>
      <c r="BE52" s="1216"/>
      <c r="BF52" s="1216"/>
      <c r="BG52" s="1216"/>
      <c r="BH52" s="1216"/>
      <c r="BI52" s="1216"/>
      <c r="BJ52" s="1216"/>
      <c r="BK52" s="1216"/>
      <c r="BL52" s="1216"/>
      <c r="BM52" s="1216"/>
      <c r="BN52" s="1216"/>
      <c r="BO52" s="1216"/>
      <c r="BP52" s="1215"/>
      <c r="BQ52" s="1215"/>
      <c r="BR52" s="1215"/>
      <c r="BS52" s="1215"/>
      <c r="BT52" s="1215"/>
      <c r="BU52" s="1215"/>
      <c r="BV52" s="1215"/>
      <c r="BW52" s="1215"/>
      <c r="BX52" s="1215"/>
      <c r="BY52" s="1215"/>
      <c r="BZ52" s="1215"/>
      <c r="CA52" s="1215"/>
      <c r="CB52" s="1215"/>
      <c r="CC52" s="1215"/>
      <c r="CD52" s="1215"/>
      <c r="CE52" s="1215"/>
      <c r="CF52" s="1215"/>
      <c r="CG52" s="1215"/>
      <c r="CH52" s="1215"/>
      <c r="CI52" s="1215"/>
      <c r="CJ52" s="1215"/>
      <c r="CK52" s="1215"/>
      <c r="CL52" s="1215"/>
      <c r="CM52" s="1215"/>
      <c r="CN52" s="1215"/>
      <c r="CO52" s="1215"/>
      <c r="CP52" s="1215"/>
      <c r="CQ52" s="1215"/>
      <c r="CR52" s="1215"/>
      <c r="CS52" s="1215"/>
      <c r="CT52" s="1215"/>
      <c r="CU52" s="1215"/>
      <c r="CV52" s="1215"/>
      <c r="CW52" s="1215"/>
      <c r="CX52" s="1215"/>
      <c r="CY52" s="1215"/>
      <c r="CZ52" s="1215"/>
      <c r="DA52" s="1215"/>
      <c r="DB52" s="1215"/>
      <c r="DC52" s="1215"/>
    </row>
    <row r="53" spans="1:109" ht="13.5" x14ac:dyDescent="0.15">
      <c r="A53" s="1244"/>
      <c r="B53" s="1209"/>
      <c r="G53" s="1224"/>
      <c r="H53" s="1224"/>
      <c r="I53" s="1220"/>
      <c r="J53" s="1220"/>
      <c r="K53" s="1223"/>
      <c r="L53" s="1223"/>
      <c r="M53" s="1223"/>
      <c r="N53" s="1223"/>
      <c r="AM53" s="1222"/>
      <c r="AN53" s="1216"/>
      <c r="AO53" s="1216"/>
      <c r="AP53" s="1216"/>
      <c r="AQ53" s="1216"/>
      <c r="AR53" s="1216"/>
      <c r="AS53" s="1216"/>
      <c r="AT53" s="1216"/>
      <c r="AU53" s="1216"/>
      <c r="AV53" s="1216"/>
      <c r="AW53" s="1216"/>
      <c r="AX53" s="1216"/>
      <c r="AY53" s="1216"/>
      <c r="AZ53" s="1216"/>
      <c r="BA53" s="1216"/>
      <c r="BB53" s="1216" t="s">
        <v>616</v>
      </c>
      <c r="BC53" s="1216"/>
      <c r="BD53" s="1216"/>
      <c r="BE53" s="1216"/>
      <c r="BF53" s="1216"/>
      <c r="BG53" s="1216"/>
      <c r="BH53" s="1216"/>
      <c r="BI53" s="1216"/>
      <c r="BJ53" s="1216"/>
      <c r="BK53" s="1216"/>
      <c r="BL53" s="1216"/>
      <c r="BM53" s="1216"/>
      <c r="BN53" s="1216"/>
      <c r="BO53" s="1216"/>
      <c r="BP53" s="1215">
        <v>54.3</v>
      </c>
      <c r="BQ53" s="1215"/>
      <c r="BR53" s="1215"/>
      <c r="BS53" s="1215"/>
      <c r="BT53" s="1215"/>
      <c r="BU53" s="1215"/>
      <c r="BV53" s="1215"/>
      <c r="BW53" s="1215"/>
      <c r="BX53" s="1215">
        <v>55.5</v>
      </c>
      <c r="BY53" s="1215"/>
      <c r="BZ53" s="1215"/>
      <c r="CA53" s="1215"/>
      <c r="CB53" s="1215"/>
      <c r="CC53" s="1215"/>
      <c r="CD53" s="1215"/>
      <c r="CE53" s="1215"/>
      <c r="CF53" s="1215">
        <v>57.3</v>
      </c>
      <c r="CG53" s="1215"/>
      <c r="CH53" s="1215"/>
      <c r="CI53" s="1215"/>
      <c r="CJ53" s="1215"/>
      <c r="CK53" s="1215"/>
      <c r="CL53" s="1215"/>
      <c r="CM53" s="1215"/>
      <c r="CN53" s="1215">
        <v>59.3</v>
      </c>
      <c r="CO53" s="1215"/>
      <c r="CP53" s="1215"/>
      <c r="CQ53" s="1215"/>
      <c r="CR53" s="1215"/>
      <c r="CS53" s="1215"/>
      <c r="CT53" s="1215"/>
      <c r="CU53" s="1215"/>
      <c r="CV53" s="1215">
        <v>61.3</v>
      </c>
      <c r="CW53" s="1215"/>
      <c r="CX53" s="1215"/>
      <c r="CY53" s="1215"/>
      <c r="CZ53" s="1215"/>
      <c r="DA53" s="1215"/>
      <c r="DB53" s="1215"/>
      <c r="DC53" s="1215"/>
    </row>
    <row r="54" spans="1:109" ht="13.5" x14ac:dyDescent="0.15">
      <c r="A54" s="1244"/>
      <c r="B54" s="1209"/>
      <c r="G54" s="1224"/>
      <c r="H54" s="1224"/>
      <c r="I54" s="1220"/>
      <c r="J54" s="1220"/>
      <c r="K54" s="1223"/>
      <c r="L54" s="1223"/>
      <c r="M54" s="1223"/>
      <c r="N54" s="1223"/>
      <c r="AM54" s="1222"/>
      <c r="AN54" s="1216"/>
      <c r="AO54" s="1216"/>
      <c r="AP54" s="1216"/>
      <c r="AQ54" s="1216"/>
      <c r="AR54" s="1216"/>
      <c r="AS54" s="1216"/>
      <c r="AT54" s="1216"/>
      <c r="AU54" s="1216"/>
      <c r="AV54" s="1216"/>
      <c r="AW54" s="1216"/>
      <c r="AX54" s="1216"/>
      <c r="AY54" s="1216"/>
      <c r="AZ54" s="1216"/>
      <c r="BA54" s="1216"/>
      <c r="BB54" s="1216"/>
      <c r="BC54" s="1216"/>
      <c r="BD54" s="1216"/>
      <c r="BE54" s="1216"/>
      <c r="BF54" s="1216"/>
      <c r="BG54" s="1216"/>
      <c r="BH54" s="1216"/>
      <c r="BI54" s="1216"/>
      <c r="BJ54" s="1216"/>
      <c r="BK54" s="1216"/>
      <c r="BL54" s="1216"/>
      <c r="BM54" s="1216"/>
      <c r="BN54" s="1216"/>
      <c r="BO54" s="1216"/>
      <c r="BP54" s="1215"/>
      <c r="BQ54" s="1215"/>
      <c r="BR54" s="1215"/>
      <c r="BS54" s="1215"/>
      <c r="BT54" s="1215"/>
      <c r="BU54" s="1215"/>
      <c r="BV54" s="1215"/>
      <c r="BW54" s="1215"/>
      <c r="BX54" s="1215"/>
      <c r="BY54" s="1215"/>
      <c r="BZ54" s="1215"/>
      <c r="CA54" s="1215"/>
      <c r="CB54" s="1215"/>
      <c r="CC54" s="1215"/>
      <c r="CD54" s="1215"/>
      <c r="CE54" s="1215"/>
      <c r="CF54" s="1215"/>
      <c r="CG54" s="1215"/>
      <c r="CH54" s="1215"/>
      <c r="CI54" s="1215"/>
      <c r="CJ54" s="1215"/>
      <c r="CK54" s="1215"/>
      <c r="CL54" s="1215"/>
      <c r="CM54" s="1215"/>
      <c r="CN54" s="1215"/>
      <c r="CO54" s="1215"/>
      <c r="CP54" s="1215"/>
      <c r="CQ54" s="1215"/>
      <c r="CR54" s="1215"/>
      <c r="CS54" s="1215"/>
      <c r="CT54" s="1215"/>
      <c r="CU54" s="1215"/>
      <c r="CV54" s="1215"/>
      <c r="CW54" s="1215"/>
      <c r="CX54" s="1215"/>
      <c r="CY54" s="1215"/>
      <c r="CZ54" s="1215"/>
      <c r="DA54" s="1215"/>
      <c r="DB54" s="1215"/>
      <c r="DC54" s="1215"/>
    </row>
    <row r="55" spans="1:109" ht="13.5" x14ac:dyDescent="0.15">
      <c r="A55" s="1244"/>
      <c r="B55" s="1209"/>
      <c r="G55" s="1220"/>
      <c r="H55" s="1220"/>
      <c r="I55" s="1220"/>
      <c r="J55" s="1220"/>
      <c r="K55" s="1223"/>
      <c r="L55" s="1223"/>
      <c r="M55" s="1223"/>
      <c r="N55" s="1223"/>
      <c r="AN55" s="1217" t="s">
        <v>610</v>
      </c>
      <c r="AO55" s="1217"/>
      <c r="AP55" s="1217"/>
      <c r="AQ55" s="1217"/>
      <c r="AR55" s="1217"/>
      <c r="AS55" s="1217"/>
      <c r="AT55" s="1217"/>
      <c r="AU55" s="1217"/>
      <c r="AV55" s="1217"/>
      <c r="AW55" s="1217"/>
      <c r="AX55" s="1217"/>
      <c r="AY55" s="1217"/>
      <c r="AZ55" s="1217"/>
      <c r="BA55" s="1217"/>
      <c r="BB55" s="1216" t="s">
        <v>609</v>
      </c>
      <c r="BC55" s="1216"/>
      <c r="BD55" s="1216"/>
      <c r="BE55" s="1216"/>
      <c r="BF55" s="1216"/>
      <c r="BG55" s="1216"/>
      <c r="BH55" s="1216"/>
      <c r="BI55" s="1216"/>
      <c r="BJ55" s="1216"/>
      <c r="BK55" s="1216"/>
      <c r="BL55" s="1216"/>
      <c r="BM55" s="1216"/>
      <c r="BN55" s="1216"/>
      <c r="BO55" s="1216"/>
      <c r="BP55" s="1215">
        <v>0</v>
      </c>
      <c r="BQ55" s="1215"/>
      <c r="BR55" s="1215"/>
      <c r="BS55" s="1215"/>
      <c r="BT55" s="1215"/>
      <c r="BU55" s="1215"/>
      <c r="BV55" s="1215"/>
      <c r="BW55" s="1215"/>
      <c r="BX55" s="1215">
        <v>0</v>
      </c>
      <c r="BY55" s="1215"/>
      <c r="BZ55" s="1215"/>
      <c r="CA55" s="1215"/>
      <c r="CB55" s="1215"/>
      <c r="CC55" s="1215"/>
      <c r="CD55" s="1215"/>
      <c r="CE55" s="1215"/>
      <c r="CF55" s="1215">
        <v>0</v>
      </c>
      <c r="CG55" s="1215"/>
      <c r="CH55" s="1215"/>
      <c r="CI55" s="1215"/>
      <c r="CJ55" s="1215"/>
      <c r="CK55" s="1215"/>
      <c r="CL55" s="1215"/>
      <c r="CM55" s="1215"/>
      <c r="CN55" s="1215">
        <v>0</v>
      </c>
      <c r="CO55" s="1215"/>
      <c r="CP55" s="1215"/>
      <c r="CQ55" s="1215"/>
      <c r="CR55" s="1215"/>
      <c r="CS55" s="1215"/>
      <c r="CT55" s="1215"/>
      <c r="CU55" s="1215"/>
      <c r="CV55" s="1215">
        <v>0</v>
      </c>
      <c r="CW55" s="1215"/>
      <c r="CX55" s="1215"/>
      <c r="CY55" s="1215"/>
      <c r="CZ55" s="1215"/>
      <c r="DA55" s="1215"/>
      <c r="DB55" s="1215"/>
      <c r="DC55" s="1215"/>
    </row>
    <row r="56" spans="1:109" ht="13.5" x14ac:dyDescent="0.15">
      <c r="A56" s="1244"/>
      <c r="B56" s="1209"/>
      <c r="G56" s="1220"/>
      <c r="H56" s="1220"/>
      <c r="I56" s="1220"/>
      <c r="J56" s="1220"/>
      <c r="K56" s="1223"/>
      <c r="L56" s="1223"/>
      <c r="M56" s="1223"/>
      <c r="N56" s="1223"/>
      <c r="AN56" s="1217"/>
      <c r="AO56" s="1217"/>
      <c r="AP56" s="1217"/>
      <c r="AQ56" s="1217"/>
      <c r="AR56" s="1217"/>
      <c r="AS56" s="1217"/>
      <c r="AT56" s="1217"/>
      <c r="AU56" s="1217"/>
      <c r="AV56" s="1217"/>
      <c r="AW56" s="1217"/>
      <c r="AX56" s="1217"/>
      <c r="AY56" s="1217"/>
      <c r="AZ56" s="1217"/>
      <c r="BA56" s="1217"/>
      <c r="BB56" s="1216"/>
      <c r="BC56" s="1216"/>
      <c r="BD56" s="1216"/>
      <c r="BE56" s="1216"/>
      <c r="BF56" s="1216"/>
      <c r="BG56" s="1216"/>
      <c r="BH56" s="1216"/>
      <c r="BI56" s="1216"/>
      <c r="BJ56" s="1216"/>
      <c r="BK56" s="1216"/>
      <c r="BL56" s="1216"/>
      <c r="BM56" s="1216"/>
      <c r="BN56" s="1216"/>
      <c r="BO56" s="1216"/>
      <c r="BP56" s="1215"/>
      <c r="BQ56" s="1215"/>
      <c r="BR56" s="1215"/>
      <c r="BS56" s="1215"/>
      <c r="BT56" s="1215"/>
      <c r="BU56" s="1215"/>
      <c r="BV56" s="1215"/>
      <c r="BW56" s="1215"/>
      <c r="BX56" s="1215"/>
      <c r="BY56" s="1215"/>
      <c r="BZ56" s="1215"/>
      <c r="CA56" s="1215"/>
      <c r="CB56" s="1215"/>
      <c r="CC56" s="1215"/>
      <c r="CD56" s="1215"/>
      <c r="CE56" s="1215"/>
      <c r="CF56" s="1215"/>
      <c r="CG56" s="1215"/>
      <c r="CH56" s="1215"/>
      <c r="CI56" s="1215"/>
      <c r="CJ56" s="1215"/>
      <c r="CK56" s="1215"/>
      <c r="CL56" s="1215"/>
      <c r="CM56" s="1215"/>
      <c r="CN56" s="1215"/>
      <c r="CO56" s="1215"/>
      <c r="CP56" s="1215"/>
      <c r="CQ56" s="1215"/>
      <c r="CR56" s="1215"/>
      <c r="CS56" s="1215"/>
      <c r="CT56" s="1215"/>
      <c r="CU56" s="1215"/>
      <c r="CV56" s="1215"/>
      <c r="CW56" s="1215"/>
      <c r="CX56" s="1215"/>
      <c r="CY56" s="1215"/>
      <c r="CZ56" s="1215"/>
      <c r="DA56" s="1215"/>
      <c r="DB56" s="1215"/>
      <c r="DC56" s="1215"/>
    </row>
    <row r="57" spans="1:109" s="1244" customFormat="1" ht="13.5" x14ac:dyDescent="0.15">
      <c r="B57" s="1250"/>
      <c r="G57" s="1220"/>
      <c r="H57" s="1220"/>
      <c r="I57" s="1219"/>
      <c r="J57" s="1219"/>
      <c r="K57" s="1223"/>
      <c r="L57" s="1223"/>
      <c r="M57" s="1223"/>
      <c r="N57" s="1223"/>
      <c r="AM57" s="1208"/>
      <c r="AN57" s="1217"/>
      <c r="AO57" s="1217"/>
      <c r="AP57" s="1217"/>
      <c r="AQ57" s="1217"/>
      <c r="AR57" s="1217"/>
      <c r="AS57" s="1217"/>
      <c r="AT57" s="1217"/>
      <c r="AU57" s="1217"/>
      <c r="AV57" s="1217"/>
      <c r="AW57" s="1217"/>
      <c r="AX57" s="1217"/>
      <c r="AY57" s="1217"/>
      <c r="AZ57" s="1217"/>
      <c r="BA57" s="1217"/>
      <c r="BB57" s="1216" t="s">
        <v>616</v>
      </c>
      <c r="BC57" s="1216"/>
      <c r="BD57" s="1216"/>
      <c r="BE57" s="1216"/>
      <c r="BF57" s="1216"/>
      <c r="BG57" s="1216"/>
      <c r="BH57" s="1216"/>
      <c r="BI57" s="1216"/>
      <c r="BJ57" s="1216"/>
      <c r="BK57" s="1216"/>
      <c r="BL57" s="1216"/>
      <c r="BM57" s="1216"/>
      <c r="BN57" s="1216"/>
      <c r="BO57" s="1216"/>
      <c r="BP57" s="1215">
        <v>58.2</v>
      </c>
      <c r="BQ57" s="1215"/>
      <c r="BR57" s="1215"/>
      <c r="BS57" s="1215"/>
      <c r="BT57" s="1215"/>
      <c r="BU57" s="1215"/>
      <c r="BV57" s="1215"/>
      <c r="BW57" s="1215"/>
      <c r="BX57" s="1215">
        <v>60.1</v>
      </c>
      <c r="BY57" s="1215"/>
      <c r="BZ57" s="1215"/>
      <c r="CA57" s="1215"/>
      <c r="CB57" s="1215"/>
      <c r="CC57" s="1215"/>
      <c r="CD57" s="1215"/>
      <c r="CE57" s="1215"/>
      <c r="CF57" s="1215">
        <v>61.6</v>
      </c>
      <c r="CG57" s="1215"/>
      <c r="CH57" s="1215"/>
      <c r="CI57" s="1215"/>
      <c r="CJ57" s="1215"/>
      <c r="CK57" s="1215"/>
      <c r="CL57" s="1215"/>
      <c r="CM57" s="1215"/>
      <c r="CN57" s="1215">
        <v>64</v>
      </c>
      <c r="CO57" s="1215"/>
      <c r="CP57" s="1215"/>
      <c r="CQ57" s="1215"/>
      <c r="CR57" s="1215"/>
      <c r="CS57" s="1215"/>
      <c r="CT57" s="1215"/>
      <c r="CU57" s="1215"/>
      <c r="CV57" s="1215">
        <v>64.900000000000006</v>
      </c>
      <c r="CW57" s="1215"/>
      <c r="CX57" s="1215"/>
      <c r="CY57" s="1215"/>
      <c r="CZ57" s="1215"/>
      <c r="DA57" s="1215"/>
      <c r="DB57" s="1215"/>
      <c r="DC57" s="1215"/>
      <c r="DD57" s="1255"/>
      <c r="DE57" s="1250"/>
    </row>
    <row r="58" spans="1:109" s="1244" customFormat="1" ht="13.5" x14ac:dyDescent="0.15">
      <c r="A58" s="1208"/>
      <c r="B58" s="1250"/>
      <c r="G58" s="1220"/>
      <c r="H58" s="1220"/>
      <c r="I58" s="1219"/>
      <c r="J58" s="1219"/>
      <c r="K58" s="1223"/>
      <c r="L58" s="1223"/>
      <c r="M58" s="1223"/>
      <c r="N58" s="1223"/>
      <c r="AM58" s="1208"/>
      <c r="AN58" s="1217"/>
      <c r="AO58" s="1217"/>
      <c r="AP58" s="1217"/>
      <c r="AQ58" s="1217"/>
      <c r="AR58" s="1217"/>
      <c r="AS58" s="1217"/>
      <c r="AT58" s="1217"/>
      <c r="AU58" s="1217"/>
      <c r="AV58" s="1217"/>
      <c r="AW58" s="1217"/>
      <c r="AX58" s="1217"/>
      <c r="AY58" s="1217"/>
      <c r="AZ58" s="1217"/>
      <c r="BA58" s="1217"/>
      <c r="BB58" s="1216"/>
      <c r="BC58" s="1216"/>
      <c r="BD58" s="1216"/>
      <c r="BE58" s="1216"/>
      <c r="BF58" s="1216"/>
      <c r="BG58" s="1216"/>
      <c r="BH58" s="1216"/>
      <c r="BI58" s="1216"/>
      <c r="BJ58" s="1216"/>
      <c r="BK58" s="1216"/>
      <c r="BL58" s="1216"/>
      <c r="BM58" s="1216"/>
      <c r="BN58" s="1216"/>
      <c r="BO58" s="1216"/>
      <c r="BP58" s="1215"/>
      <c r="BQ58" s="1215"/>
      <c r="BR58" s="1215"/>
      <c r="BS58" s="1215"/>
      <c r="BT58" s="1215"/>
      <c r="BU58" s="1215"/>
      <c r="BV58" s="1215"/>
      <c r="BW58" s="1215"/>
      <c r="BX58" s="1215"/>
      <c r="BY58" s="1215"/>
      <c r="BZ58" s="1215"/>
      <c r="CA58" s="1215"/>
      <c r="CB58" s="1215"/>
      <c r="CC58" s="1215"/>
      <c r="CD58" s="1215"/>
      <c r="CE58" s="1215"/>
      <c r="CF58" s="1215"/>
      <c r="CG58" s="1215"/>
      <c r="CH58" s="1215"/>
      <c r="CI58" s="1215"/>
      <c r="CJ58" s="1215"/>
      <c r="CK58" s="1215"/>
      <c r="CL58" s="1215"/>
      <c r="CM58" s="1215"/>
      <c r="CN58" s="1215"/>
      <c r="CO58" s="1215"/>
      <c r="CP58" s="1215"/>
      <c r="CQ58" s="1215"/>
      <c r="CR58" s="1215"/>
      <c r="CS58" s="1215"/>
      <c r="CT58" s="1215"/>
      <c r="CU58" s="1215"/>
      <c r="CV58" s="1215"/>
      <c r="CW58" s="1215"/>
      <c r="CX58" s="1215"/>
      <c r="CY58" s="1215"/>
      <c r="CZ58" s="1215"/>
      <c r="DA58" s="1215"/>
      <c r="DB58" s="1215"/>
      <c r="DC58" s="1215"/>
      <c r="DD58" s="1255"/>
      <c r="DE58" s="1250"/>
    </row>
    <row r="59" spans="1:109" s="1244" customFormat="1" ht="13.5" x14ac:dyDescent="0.15">
      <c r="A59" s="1208"/>
      <c r="B59" s="1250"/>
      <c r="K59" s="1256"/>
      <c r="L59" s="1256"/>
      <c r="M59" s="1256"/>
      <c r="N59" s="1256"/>
      <c r="AQ59" s="1256"/>
      <c r="AR59" s="1256"/>
      <c r="AS59" s="1256"/>
      <c r="AT59" s="1256"/>
      <c r="BC59" s="1256"/>
      <c r="BD59" s="1256"/>
      <c r="BE59" s="1256"/>
      <c r="BF59" s="1256"/>
      <c r="BO59" s="1256"/>
      <c r="BP59" s="1256"/>
      <c r="BQ59" s="1256"/>
      <c r="BR59" s="1256"/>
      <c r="CA59" s="1256"/>
      <c r="CB59" s="1256"/>
      <c r="CC59" s="1256"/>
      <c r="CD59" s="1256"/>
      <c r="CM59" s="1256"/>
      <c r="CN59" s="1256"/>
      <c r="CO59" s="1256"/>
      <c r="CP59" s="1256"/>
      <c r="CY59" s="1256"/>
      <c r="CZ59" s="1256"/>
      <c r="DA59" s="1256"/>
      <c r="DB59" s="1256"/>
      <c r="DC59" s="1256"/>
      <c r="DD59" s="1255"/>
      <c r="DE59" s="1250"/>
    </row>
    <row r="60" spans="1:109" s="1244" customFormat="1" ht="13.5" x14ac:dyDescent="0.15">
      <c r="A60" s="1208"/>
      <c r="B60" s="1250"/>
      <c r="K60" s="1256"/>
      <c r="L60" s="1256"/>
      <c r="M60" s="1256"/>
      <c r="N60" s="1256"/>
      <c r="AQ60" s="1256"/>
      <c r="AR60" s="1256"/>
      <c r="AS60" s="1256"/>
      <c r="AT60" s="1256"/>
      <c r="BC60" s="1256"/>
      <c r="BD60" s="1256"/>
      <c r="BE60" s="1256"/>
      <c r="BF60" s="1256"/>
      <c r="BO60" s="1256"/>
      <c r="BP60" s="1256"/>
      <c r="BQ60" s="1256"/>
      <c r="BR60" s="1256"/>
      <c r="CA60" s="1256"/>
      <c r="CB60" s="1256"/>
      <c r="CC60" s="1256"/>
      <c r="CD60" s="1256"/>
      <c r="CM60" s="1256"/>
      <c r="CN60" s="1256"/>
      <c r="CO60" s="1256"/>
      <c r="CP60" s="1256"/>
      <c r="CY60" s="1256"/>
      <c r="CZ60" s="1256"/>
      <c r="DA60" s="1256"/>
      <c r="DB60" s="1256"/>
      <c r="DC60" s="1256"/>
      <c r="DD60" s="1255"/>
      <c r="DE60" s="1250"/>
    </row>
    <row r="61" spans="1:109" s="1244" customFormat="1" ht="13.5" x14ac:dyDescent="0.15">
      <c r="A61" s="1208"/>
      <c r="B61" s="1254"/>
      <c r="C61" s="1253"/>
      <c r="D61" s="1253"/>
      <c r="E61" s="1253"/>
      <c r="F61" s="1253"/>
      <c r="G61" s="1253"/>
      <c r="H61" s="1253"/>
      <c r="I61" s="1253"/>
      <c r="J61" s="1253"/>
      <c r="K61" s="1253"/>
      <c r="L61" s="1253"/>
      <c r="M61" s="1252"/>
      <c r="N61" s="1252"/>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2"/>
      <c r="AT61" s="1252"/>
      <c r="AU61" s="1253"/>
      <c r="AV61" s="1253"/>
      <c r="AW61" s="1253"/>
      <c r="AX61" s="1253"/>
      <c r="AY61" s="1253"/>
      <c r="AZ61" s="1253"/>
      <c r="BA61" s="1253"/>
      <c r="BB61" s="1253"/>
      <c r="BC61" s="1253"/>
      <c r="BD61" s="1253"/>
      <c r="BE61" s="1252"/>
      <c r="BF61" s="1252"/>
      <c r="BG61" s="1253"/>
      <c r="BH61" s="1253"/>
      <c r="BI61" s="1253"/>
      <c r="BJ61" s="1253"/>
      <c r="BK61" s="1253"/>
      <c r="BL61" s="1253"/>
      <c r="BM61" s="1253"/>
      <c r="BN61" s="1253"/>
      <c r="BO61" s="1253"/>
      <c r="BP61" s="1253"/>
      <c r="BQ61" s="1252"/>
      <c r="BR61" s="1252"/>
      <c r="BS61" s="1253"/>
      <c r="BT61" s="1253"/>
      <c r="BU61" s="1253"/>
      <c r="BV61" s="1253"/>
      <c r="BW61" s="1253"/>
      <c r="BX61" s="1253"/>
      <c r="BY61" s="1253"/>
      <c r="BZ61" s="1253"/>
      <c r="CA61" s="1253"/>
      <c r="CB61" s="1253"/>
      <c r="CC61" s="1252"/>
      <c r="CD61" s="1252"/>
      <c r="CE61" s="1253"/>
      <c r="CF61" s="1253"/>
      <c r="CG61" s="1253"/>
      <c r="CH61" s="1253"/>
      <c r="CI61" s="1253"/>
      <c r="CJ61" s="1253"/>
      <c r="CK61" s="1253"/>
      <c r="CL61" s="1253"/>
      <c r="CM61" s="1253"/>
      <c r="CN61" s="1253"/>
      <c r="CO61" s="1252"/>
      <c r="CP61" s="1252"/>
      <c r="CQ61" s="1253"/>
      <c r="CR61" s="1253"/>
      <c r="CS61" s="1253"/>
      <c r="CT61" s="1253"/>
      <c r="CU61" s="1253"/>
      <c r="CV61" s="1253"/>
      <c r="CW61" s="1253"/>
      <c r="CX61" s="1253"/>
      <c r="CY61" s="1253"/>
      <c r="CZ61" s="1253"/>
      <c r="DA61" s="1252"/>
      <c r="DB61" s="1252"/>
      <c r="DC61" s="1252"/>
      <c r="DD61" s="1251"/>
      <c r="DE61" s="1250"/>
    </row>
    <row r="62" spans="1:109" ht="13.5" x14ac:dyDescent="0.15">
      <c r="B62" s="1249"/>
      <c r="C62" s="1249"/>
      <c r="D62" s="1249"/>
      <c r="E62" s="1249"/>
      <c r="F62" s="1249"/>
      <c r="G62" s="1249"/>
      <c r="H62" s="1249"/>
      <c r="I62" s="1249"/>
      <c r="J62" s="1249"/>
      <c r="K62" s="1249"/>
      <c r="L62" s="1249"/>
      <c r="M62" s="1249"/>
      <c r="N62" s="1249"/>
      <c r="O62" s="1249"/>
      <c r="P62" s="1249"/>
      <c r="Q62" s="1249"/>
      <c r="R62" s="1249"/>
      <c r="S62" s="1249"/>
      <c r="T62" s="1249"/>
      <c r="U62" s="1249"/>
      <c r="V62" s="1249"/>
      <c r="W62" s="1249"/>
      <c r="X62" s="1249"/>
      <c r="Y62" s="1249"/>
      <c r="Z62" s="1249"/>
      <c r="AA62" s="1249"/>
      <c r="AB62" s="1249"/>
      <c r="AC62" s="1249"/>
      <c r="AD62" s="1249"/>
      <c r="AE62" s="1249"/>
      <c r="AF62" s="1249"/>
      <c r="AG62" s="1249"/>
      <c r="AH62" s="1249"/>
      <c r="AI62" s="1249"/>
      <c r="AJ62" s="1249"/>
      <c r="AK62" s="1249"/>
      <c r="AL62" s="1249"/>
      <c r="AM62" s="1249"/>
      <c r="AN62" s="1249"/>
      <c r="AO62" s="1249"/>
      <c r="AP62" s="1249"/>
      <c r="AQ62" s="1249"/>
      <c r="AR62" s="1249"/>
      <c r="AS62" s="1249"/>
      <c r="AT62" s="1249"/>
      <c r="AU62" s="1249"/>
      <c r="AV62" s="1249"/>
      <c r="AW62" s="1249"/>
      <c r="AX62" s="1249"/>
      <c r="AY62" s="1249"/>
      <c r="AZ62" s="1249"/>
      <c r="BA62" s="1249"/>
      <c r="BB62" s="1249"/>
      <c r="BC62" s="1249"/>
      <c r="BD62" s="1249"/>
      <c r="BE62" s="1249"/>
      <c r="BF62" s="1249"/>
      <c r="BG62" s="1249"/>
      <c r="BH62" s="1249"/>
      <c r="BI62" s="1249"/>
      <c r="BJ62" s="1249"/>
      <c r="BK62" s="1249"/>
      <c r="BL62" s="1249"/>
      <c r="BM62" s="1249"/>
      <c r="BN62" s="1249"/>
      <c r="BO62" s="1249"/>
      <c r="BP62" s="1249"/>
      <c r="BQ62" s="1249"/>
      <c r="BR62" s="1249"/>
      <c r="BS62" s="1249"/>
      <c r="BT62" s="1249"/>
      <c r="BU62" s="1249"/>
      <c r="BV62" s="1249"/>
      <c r="BW62" s="1249"/>
      <c r="BX62" s="1249"/>
      <c r="BY62" s="1249"/>
      <c r="BZ62" s="1249"/>
      <c r="CA62" s="1249"/>
      <c r="CB62" s="1249"/>
      <c r="CC62" s="1249"/>
      <c r="CD62" s="1249"/>
      <c r="CE62" s="1249"/>
      <c r="CF62" s="1249"/>
      <c r="CG62" s="1249"/>
      <c r="CH62" s="1249"/>
      <c r="CI62" s="1249"/>
      <c r="CJ62" s="1249"/>
      <c r="CK62" s="1249"/>
      <c r="CL62" s="1249"/>
      <c r="CM62" s="1249"/>
      <c r="CN62" s="1249"/>
      <c r="CO62" s="1249"/>
      <c r="CP62" s="1249"/>
      <c r="CQ62" s="1249"/>
      <c r="CR62" s="1249"/>
      <c r="CS62" s="1249"/>
      <c r="CT62" s="1249"/>
      <c r="CU62" s="1249"/>
      <c r="CV62" s="1249"/>
      <c r="CW62" s="1249"/>
      <c r="CX62" s="1249"/>
      <c r="CY62" s="1249"/>
      <c r="CZ62" s="1249"/>
      <c r="DA62" s="1249"/>
      <c r="DB62" s="1249"/>
      <c r="DC62" s="1249"/>
      <c r="DD62" s="1249"/>
      <c r="DE62" s="1208"/>
    </row>
    <row r="63" spans="1:109" ht="17.25" x14ac:dyDescent="0.15">
      <c r="B63" s="1248" t="s">
        <v>615</v>
      </c>
    </row>
    <row r="64" spans="1:109" ht="13.5" x14ac:dyDescent="0.15">
      <c r="B64" s="1209"/>
      <c r="G64" s="1245"/>
      <c r="I64" s="1247"/>
      <c r="J64" s="1247"/>
      <c r="K64" s="1247"/>
      <c r="L64" s="1247"/>
      <c r="M64" s="1247"/>
      <c r="N64" s="1246"/>
      <c r="AM64" s="1245"/>
      <c r="AN64" s="1245" t="s">
        <v>614</v>
      </c>
      <c r="AP64" s="1244"/>
      <c r="AQ64" s="1244"/>
      <c r="AR64" s="1244"/>
      <c r="AY64" s="1245"/>
      <c r="BA64" s="1244"/>
      <c r="BB64" s="1244"/>
      <c r="BC64" s="1244"/>
      <c r="BK64" s="1245"/>
      <c r="BM64" s="1244"/>
      <c r="BN64" s="1244"/>
      <c r="BO64" s="1244"/>
      <c r="BW64" s="1245"/>
      <c r="BY64" s="1244"/>
      <c r="BZ64" s="1244"/>
      <c r="CA64" s="1244"/>
      <c r="CI64" s="1245"/>
      <c r="CK64" s="1244"/>
      <c r="CL64" s="1244"/>
      <c r="CM64" s="1244"/>
      <c r="CU64" s="1245"/>
      <c r="CW64" s="1244"/>
      <c r="CX64" s="1244"/>
      <c r="CY64" s="1244"/>
    </row>
    <row r="65" spans="2:107" ht="13.5" x14ac:dyDescent="0.15">
      <c r="B65" s="1209"/>
      <c r="AN65" s="1243" t="s">
        <v>613</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1"/>
    </row>
    <row r="66" spans="2:107" ht="13.5" x14ac:dyDescent="0.15">
      <c r="B66" s="1209"/>
      <c r="AN66" s="1240"/>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38"/>
    </row>
    <row r="67" spans="2:107" ht="13.5" x14ac:dyDescent="0.15">
      <c r="B67" s="1209"/>
      <c r="AN67" s="1240"/>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38"/>
    </row>
    <row r="68" spans="2:107" ht="13.5" x14ac:dyDescent="0.15">
      <c r="B68" s="1209"/>
      <c r="AN68" s="1240"/>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38"/>
    </row>
    <row r="69" spans="2:107" ht="13.5" x14ac:dyDescent="0.15">
      <c r="B69" s="1209"/>
      <c r="AN69" s="1237"/>
      <c r="AO69" s="1236"/>
      <c r="AP69" s="1236"/>
      <c r="AQ69" s="1236"/>
      <c r="AR69" s="1236"/>
      <c r="AS69" s="1236"/>
      <c r="AT69" s="1236"/>
      <c r="AU69" s="1236"/>
      <c r="AV69" s="1236"/>
      <c r="AW69" s="1236"/>
      <c r="AX69" s="1236"/>
      <c r="AY69" s="1236"/>
      <c r="AZ69" s="1236"/>
      <c r="BA69" s="1236"/>
      <c r="BB69" s="1236"/>
      <c r="BC69" s="1236"/>
      <c r="BD69" s="1236"/>
      <c r="BE69" s="1236"/>
      <c r="BF69" s="1236"/>
      <c r="BG69" s="1236"/>
      <c r="BH69" s="1236"/>
      <c r="BI69" s="1236"/>
      <c r="BJ69" s="1236"/>
      <c r="BK69" s="1236"/>
      <c r="BL69" s="1236"/>
      <c r="BM69" s="1236"/>
      <c r="BN69" s="1236"/>
      <c r="BO69" s="1236"/>
      <c r="BP69" s="1236"/>
      <c r="BQ69" s="1236"/>
      <c r="BR69" s="1236"/>
      <c r="BS69" s="1236"/>
      <c r="BT69" s="1236"/>
      <c r="BU69" s="1236"/>
      <c r="BV69" s="1236"/>
      <c r="BW69" s="1236"/>
      <c r="BX69" s="1236"/>
      <c r="BY69" s="1236"/>
      <c r="BZ69" s="1236"/>
      <c r="CA69" s="1236"/>
      <c r="CB69" s="1236"/>
      <c r="CC69" s="1236"/>
      <c r="CD69" s="1236"/>
      <c r="CE69" s="1236"/>
      <c r="CF69" s="1236"/>
      <c r="CG69" s="1236"/>
      <c r="CH69" s="1236"/>
      <c r="CI69" s="1236"/>
      <c r="CJ69" s="1236"/>
      <c r="CK69" s="1236"/>
      <c r="CL69" s="1236"/>
      <c r="CM69" s="1236"/>
      <c r="CN69" s="1236"/>
      <c r="CO69" s="1236"/>
      <c r="CP69" s="1236"/>
      <c r="CQ69" s="1236"/>
      <c r="CR69" s="1236"/>
      <c r="CS69" s="1236"/>
      <c r="CT69" s="1236"/>
      <c r="CU69" s="1236"/>
      <c r="CV69" s="1236"/>
      <c r="CW69" s="1236"/>
      <c r="CX69" s="1236"/>
      <c r="CY69" s="1236"/>
      <c r="CZ69" s="1236"/>
      <c r="DA69" s="1236"/>
      <c r="DB69" s="1236"/>
      <c r="DC69" s="1235"/>
    </row>
    <row r="70" spans="2:107" ht="13.5" x14ac:dyDescent="0.15">
      <c r="B70" s="1209"/>
      <c r="H70" s="1234"/>
      <c r="I70" s="1234"/>
      <c r="J70" s="1232"/>
      <c r="K70" s="1232"/>
      <c r="L70" s="1231"/>
      <c r="M70" s="1232"/>
      <c r="N70" s="1231"/>
      <c r="AN70" s="1222"/>
      <c r="AO70" s="1222"/>
      <c r="AP70" s="1222"/>
      <c r="AZ70" s="1222"/>
      <c r="BA70" s="1222"/>
      <c r="BB70" s="1222"/>
      <c r="BL70" s="1222"/>
      <c r="BM70" s="1222"/>
      <c r="BN70" s="1222"/>
      <c r="BX70" s="1222"/>
      <c r="BY70" s="1222"/>
      <c r="BZ70" s="1222"/>
      <c r="CJ70" s="1222"/>
      <c r="CK70" s="1222"/>
      <c r="CL70" s="1222"/>
      <c r="CV70" s="1222"/>
      <c r="CW70" s="1222"/>
      <c r="CX70" s="1222"/>
    </row>
    <row r="71" spans="2:107" ht="13.5" x14ac:dyDescent="0.15">
      <c r="B71" s="1209"/>
      <c r="G71" s="1230"/>
      <c r="I71" s="1233"/>
      <c r="J71" s="1232"/>
      <c r="K71" s="1232"/>
      <c r="L71" s="1231"/>
      <c r="M71" s="1232"/>
      <c r="N71" s="1231"/>
      <c r="AM71" s="1230"/>
      <c r="AN71" s="1208" t="s">
        <v>612</v>
      </c>
    </row>
    <row r="72" spans="2:107" ht="13.5" x14ac:dyDescent="0.15">
      <c r="B72" s="1209"/>
      <c r="G72" s="1220"/>
      <c r="H72" s="1220"/>
      <c r="I72" s="1220"/>
      <c r="J72" s="1220"/>
      <c r="K72" s="1229"/>
      <c r="L72" s="1229"/>
      <c r="M72" s="1228"/>
      <c r="N72" s="1228"/>
      <c r="AN72" s="1227"/>
      <c r="AO72" s="1226"/>
      <c r="AP72" s="1226"/>
      <c r="AQ72" s="1226"/>
      <c r="AR72" s="1226"/>
      <c r="AS72" s="1226"/>
      <c r="AT72" s="1226"/>
      <c r="AU72" s="1226"/>
      <c r="AV72" s="1226"/>
      <c r="AW72" s="1226"/>
      <c r="AX72" s="1226"/>
      <c r="AY72" s="1226"/>
      <c r="AZ72" s="1226"/>
      <c r="BA72" s="1226"/>
      <c r="BB72" s="1226"/>
      <c r="BC72" s="1226"/>
      <c r="BD72" s="1226"/>
      <c r="BE72" s="1226"/>
      <c r="BF72" s="1226"/>
      <c r="BG72" s="1226"/>
      <c r="BH72" s="1226"/>
      <c r="BI72" s="1226"/>
      <c r="BJ72" s="1226"/>
      <c r="BK72" s="1226"/>
      <c r="BL72" s="1226"/>
      <c r="BM72" s="1226"/>
      <c r="BN72" s="1226"/>
      <c r="BO72" s="1225"/>
      <c r="BP72" s="1217" t="s">
        <v>557</v>
      </c>
      <c r="BQ72" s="1217"/>
      <c r="BR72" s="1217"/>
      <c r="BS72" s="1217"/>
      <c r="BT72" s="1217"/>
      <c r="BU72" s="1217"/>
      <c r="BV72" s="1217"/>
      <c r="BW72" s="1217"/>
      <c r="BX72" s="1217" t="s">
        <v>558</v>
      </c>
      <c r="BY72" s="1217"/>
      <c r="BZ72" s="1217"/>
      <c r="CA72" s="1217"/>
      <c r="CB72" s="1217"/>
      <c r="CC72" s="1217"/>
      <c r="CD72" s="1217"/>
      <c r="CE72" s="1217"/>
      <c r="CF72" s="1217" t="s">
        <v>559</v>
      </c>
      <c r="CG72" s="1217"/>
      <c r="CH72" s="1217"/>
      <c r="CI72" s="1217"/>
      <c r="CJ72" s="1217"/>
      <c r="CK72" s="1217"/>
      <c r="CL72" s="1217"/>
      <c r="CM72" s="1217"/>
      <c r="CN72" s="1217" t="s">
        <v>560</v>
      </c>
      <c r="CO72" s="1217"/>
      <c r="CP72" s="1217"/>
      <c r="CQ72" s="1217"/>
      <c r="CR72" s="1217"/>
      <c r="CS72" s="1217"/>
      <c r="CT72" s="1217"/>
      <c r="CU72" s="1217"/>
      <c r="CV72" s="1217" t="s">
        <v>561</v>
      </c>
      <c r="CW72" s="1217"/>
      <c r="CX72" s="1217"/>
      <c r="CY72" s="1217"/>
      <c r="CZ72" s="1217"/>
      <c r="DA72" s="1217"/>
      <c r="DB72" s="1217"/>
      <c r="DC72" s="1217"/>
    </row>
    <row r="73" spans="2:107" ht="13.5" x14ac:dyDescent="0.15">
      <c r="B73" s="1209"/>
      <c r="G73" s="1224"/>
      <c r="H73" s="1224"/>
      <c r="I73" s="1224"/>
      <c r="J73" s="1224"/>
      <c r="K73" s="1221"/>
      <c r="L73" s="1221"/>
      <c r="M73" s="1221"/>
      <c r="N73" s="1221"/>
      <c r="AM73" s="1222"/>
      <c r="AN73" s="1216" t="s">
        <v>611</v>
      </c>
      <c r="AO73" s="1216"/>
      <c r="AP73" s="1216"/>
      <c r="AQ73" s="1216"/>
      <c r="AR73" s="1216"/>
      <c r="AS73" s="1216"/>
      <c r="AT73" s="1216"/>
      <c r="AU73" s="1216"/>
      <c r="AV73" s="1216"/>
      <c r="AW73" s="1216"/>
      <c r="AX73" s="1216"/>
      <c r="AY73" s="1216"/>
      <c r="AZ73" s="1216"/>
      <c r="BA73" s="1216"/>
      <c r="BB73" s="1216" t="s">
        <v>609</v>
      </c>
      <c r="BC73" s="1216"/>
      <c r="BD73" s="1216"/>
      <c r="BE73" s="1216"/>
      <c r="BF73" s="1216"/>
      <c r="BG73" s="1216"/>
      <c r="BH73" s="1216"/>
      <c r="BI73" s="1216"/>
      <c r="BJ73" s="1216"/>
      <c r="BK73" s="1216"/>
      <c r="BL73" s="1216"/>
      <c r="BM73" s="1216"/>
      <c r="BN73" s="1216"/>
      <c r="BO73" s="1216"/>
      <c r="BP73" s="1215"/>
      <c r="BQ73" s="1215"/>
      <c r="BR73" s="1215"/>
      <c r="BS73" s="1215"/>
      <c r="BT73" s="1215"/>
      <c r="BU73" s="1215"/>
      <c r="BV73" s="1215"/>
      <c r="BW73" s="1215"/>
      <c r="BX73" s="1215"/>
      <c r="BY73" s="1215"/>
      <c r="BZ73" s="1215"/>
      <c r="CA73" s="1215"/>
      <c r="CB73" s="1215"/>
      <c r="CC73" s="1215"/>
      <c r="CD73" s="1215"/>
      <c r="CE73" s="1215"/>
      <c r="CF73" s="1215"/>
      <c r="CG73" s="1215"/>
      <c r="CH73" s="1215"/>
      <c r="CI73" s="1215"/>
      <c r="CJ73" s="1215"/>
      <c r="CK73" s="1215"/>
      <c r="CL73" s="1215"/>
      <c r="CM73" s="1215"/>
      <c r="CN73" s="1215"/>
      <c r="CO73" s="1215"/>
      <c r="CP73" s="1215"/>
      <c r="CQ73" s="1215"/>
      <c r="CR73" s="1215"/>
      <c r="CS73" s="1215"/>
      <c r="CT73" s="1215"/>
      <c r="CU73" s="1215"/>
      <c r="CV73" s="1215"/>
      <c r="CW73" s="1215"/>
      <c r="CX73" s="1215"/>
      <c r="CY73" s="1215"/>
      <c r="CZ73" s="1215"/>
      <c r="DA73" s="1215"/>
      <c r="DB73" s="1215"/>
      <c r="DC73" s="1215"/>
    </row>
    <row r="74" spans="2:107" ht="13.5" x14ac:dyDescent="0.15">
      <c r="B74" s="1209"/>
      <c r="G74" s="1224"/>
      <c r="H74" s="1224"/>
      <c r="I74" s="1224"/>
      <c r="J74" s="1224"/>
      <c r="K74" s="1221"/>
      <c r="L74" s="1221"/>
      <c r="M74" s="1221"/>
      <c r="N74" s="1221"/>
      <c r="AM74" s="1222"/>
      <c r="AN74" s="1216"/>
      <c r="AO74" s="1216"/>
      <c r="AP74" s="1216"/>
      <c r="AQ74" s="1216"/>
      <c r="AR74" s="1216"/>
      <c r="AS74" s="1216"/>
      <c r="AT74" s="1216"/>
      <c r="AU74" s="1216"/>
      <c r="AV74" s="1216"/>
      <c r="AW74" s="1216"/>
      <c r="AX74" s="1216"/>
      <c r="AY74" s="1216"/>
      <c r="AZ74" s="1216"/>
      <c r="BA74" s="1216"/>
      <c r="BB74" s="1216"/>
      <c r="BC74" s="1216"/>
      <c r="BD74" s="1216"/>
      <c r="BE74" s="1216"/>
      <c r="BF74" s="1216"/>
      <c r="BG74" s="1216"/>
      <c r="BH74" s="1216"/>
      <c r="BI74" s="1216"/>
      <c r="BJ74" s="1216"/>
      <c r="BK74" s="1216"/>
      <c r="BL74" s="1216"/>
      <c r="BM74" s="1216"/>
      <c r="BN74" s="1216"/>
      <c r="BO74" s="1216"/>
      <c r="BP74" s="1215"/>
      <c r="BQ74" s="1215"/>
      <c r="BR74" s="1215"/>
      <c r="BS74" s="1215"/>
      <c r="BT74" s="1215"/>
      <c r="BU74" s="1215"/>
      <c r="BV74" s="1215"/>
      <c r="BW74" s="1215"/>
      <c r="BX74" s="1215"/>
      <c r="BY74" s="1215"/>
      <c r="BZ74" s="1215"/>
      <c r="CA74" s="1215"/>
      <c r="CB74" s="1215"/>
      <c r="CC74" s="1215"/>
      <c r="CD74" s="1215"/>
      <c r="CE74" s="1215"/>
      <c r="CF74" s="1215"/>
      <c r="CG74" s="1215"/>
      <c r="CH74" s="1215"/>
      <c r="CI74" s="1215"/>
      <c r="CJ74" s="1215"/>
      <c r="CK74" s="1215"/>
      <c r="CL74" s="1215"/>
      <c r="CM74" s="1215"/>
      <c r="CN74" s="1215"/>
      <c r="CO74" s="1215"/>
      <c r="CP74" s="1215"/>
      <c r="CQ74" s="1215"/>
      <c r="CR74" s="1215"/>
      <c r="CS74" s="1215"/>
      <c r="CT74" s="1215"/>
      <c r="CU74" s="1215"/>
      <c r="CV74" s="1215"/>
      <c r="CW74" s="1215"/>
      <c r="CX74" s="1215"/>
      <c r="CY74" s="1215"/>
      <c r="CZ74" s="1215"/>
      <c r="DA74" s="1215"/>
      <c r="DB74" s="1215"/>
      <c r="DC74" s="1215"/>
    </row>
    <row r="75" spans="2:107" ht="13.5" x14ac:dyDescent="0.15">
      <c r="B75" s="1209"/>
      <c r="G75" s="1224"/>
      <c r="H75" s="1224"/>
      <c r="I75" s="1220"/>
      <c r="J75" s="1220"/>
      <c r="K75" s="1223"/>
      <c r="L75" s="1223"/>
      <c r="M75" s="1223"/>
      <c r="N75" s="1223"/>
      <c r="AM75" s="1222"/>
      <c r="AN75" s="1216"/>
      <c r="AO75" s="1216"/>
      <c r="AP75" s="1216"/>
      <c r="AQ75" s="1216"/>
      <c r="AR75" s="1216"/>
      <c r="AS75" s="1216"/>
      <c r="AT75" s="1216"/>
      <c r="AU75" s="1216"/>
      <c r="AV75" s="1216"/>
      <c r="AW75" s="1216"/>
      <c r="AX75" s="1216"/>
      <c r="AY75" s="1216"/>
      <c r="AZ75" s="1216"/>
      <c r="BA75" s="1216"/>
      <c r="BB75" s="1216" t="s">
        <v>608</v>
      </c>
      <c r="BC75" s="1216"/>
      <c r="BD75" s="1216"/>
      <c r="BE75" s="1216"/>
      <c r="BF75" s="1216"/>
      <c r="BG75" s="1216"/>
      <c r="BH75" s="1216"/>
      <c r="BI75" s="1216"/>
      <c r="BJ75" s="1216"/>
      <c r="BK75" s="1216"/>
      <c r="BL75" s="1216"/>
      <c r="BM75" s="1216"/>
      <c r="BN75" s="1216"/>
      <c r="BO75" s="1216"/>
      <c r="BP75" s="1215">
        <v>5.0999999999999996</v>
      </c>
      <c r="BQ75" s="1215"/>
      <c r="BR75" s="1215"/>
      <c r="BS75" s="1215"/>
      <c r="BT75" s="1215"/>
      <c r="BU75" s="1215"/>
      <c r="BV75" s="1215"/>
      <c r="BW75" s="1215"/>
      <c r="BX75" s="1215">
        <v>5.7</v>
      </c>
      <c r="BY75" s="1215"/>
      <c r="BZ75" s="1215"/>
      <c r="CA75" s="1215"/>
      <c r="CB75" s="1215"/>
      <c r="CC75" s="1215"/>
      <c r="CD75" s="1215"/>
      <c r="CE75" s="1215"/>
      <c r="CF75" s="1215">
        <v>6.2</v>
      </c>
      <c r="CG75" s="1215"/>
      <c r="CH75" s="1215"/>
      <c r="CI75" s="1215"/>
      <c r="CJ75" s="1215"/>
      <c r="CK75" s="1215"/>
      <c r="CL75" s="1215"/>
      <c r="CM75" s="1215"/>
      <c r="CN75" s="1215">
        <v>6.4</v>
      </c>
      <c r="CO75" s="1215"/>
      <c r="CP75" s="1215"/>
      <c r="CQ75" s="1215"/>
      <c r="CR75" s="1215"/>
      <c r="CS75" s="1215"/>
      <c r="CT75" s="1215"/>
      <c r="CU75" s="1215"/>
      <c r="CV75" s="1215">
        <v>6.7</v>
      </c>
      <c r="CW75" s="1215"/>
      <c r="CX75" s="1215"/>
      <c r="CY75" s="1215"/>
      <c r="CZ75" s="1215"/>
      <c r="DA75" s="1215"/>
      <c r="DB75" s="1215"/>
      <c r="DC75" s="1215"/>
    </row>
    <row r="76" spans="2:107" ht="13.5" x14ac:dyDescent="0.15">
      <c r="B76" s="1209"/>
      <c r="G76" s="1224"/>
      <c r="H76" s="1224"/>
      <c r="I76" s="1220"/>
      <c r="J76" s="1220"/>
      <c r="K76" s="1223"/>
      <c r="L76" s="1223"/>
      <c r="M76" s="1223"/>
      <c r="N76" s="1223"/>
      <c r="AM76" s="1222"/>
      <c r="AN76" s="1216"/>
      <c r="AO76" s="1216"/>
      <c r="AP76" s="1216"/>
      <c r="AQ76" s="1216"/>
      <c r="AR76" s="1216"/>
      <c r="AS76" s="1216"/>
      <c r="AT76" s="1216"/>
      <c r="AU76" s="1216"/>
      <c r="AV76" s="1216"/>
      <c r="AW76" s="1216"/>
      <c r="AX76" s="1216"/>
      <c r="AY76" s="1216"/>
      <c r="AZ76" s="1216"/>
      <c r="BA76" s="1216"/>
      <c r="BB76" s="1216"/>
      <c r="BC76" s="1216"/>
      <c r="BD76" s="1216"/>
      <c r="BE76" s="1216"/>
      <c r="BF76" s="1216"/>
      <c r="BG76" s="1216"/>
      <c r="BH76" s="1216"/>
      <c r="BI76" s="1216"/>
      <c r="BJ76" s="1216"/>
      <c r="BK76" s="1216"/>
      <c r="BL76" s="1216"/>
      <c r="BM76" s="1216"/>
      <c r="BN76" s="1216"/>
      <c r="BO76" s="1216"/>
      <c r="BP76" s="1215"/>
      <c r="BQ76" s="1215"/>
      <c r="BR76" s="1215"/>
      <c r="BS76" s="1215"/>
      <c r="BT76" s="1215"/>
      <c r="BU76" s="1215"/>
      <c r="BV76" s="1215"/>
      <c r="BW76" s="1215"/>
      <c r="BX76" s="1215"/>
      <c r="BY76" s="1215"/>
      <c r="BZ76" s="1215"/>
      <c r="CA76" s="1215"/>
      <c r="CB76" s="1215"/>
      <c r="CC76" s="1215"/>
      <c r="CD76" s="1215"/>
      <c r="CE76" s="1215"/>
      <c r="CF76" s="1215"/>
      <c r="CG76" s="1215"/>
      <c r="CH76" s="1215"/>
      <c r="CI76" s="1215"/>
      <c r="CJ76" s="1215"/>
      <c r="CK76" s="1215"/>
      <c r="CL76" s="1215"/>
      <c r="CM76" s="1215"/>
      <c r="CN76" s="1215"/>
      <c r="CO76" s="1215"/>
      <c r="CP76" s="1215"/>
      <c r="CQ76" s="1215"/>
      <c r="CR76" s="1215"/>
      <c r="CS76" s="1215"/>
      <c r="CT76" s="1215"/>
      <c r="CU76" s="1215"/>
      <c r="CV76" s="1215"/>
      <c r="CW76" s="1215"/>
      <c r="CX76" s="1215"/>
      <c r="CY76" s="1215"/>
      <c r="CZ76" s="1215"/>
      <c r="DA76" s="1215"/>
      <c r="DB76" s="1215"/>
      <c r="DC76" s="1215"/>
    </row>
    <row r="77" spans="2:107" ht="13.5" x14ac:dyDescent="0.15">
      <c r="B77" s="1209"/>
      <c r="G77" s="1220"/>
      <c r="H77" s="1220"/>
      <c r="I77" s="1220"/>
      <c r="J77" s="1220"/>
      <c r="K77" s="1221"/>
      <c r="L77" s="1221"/>
      <c r="M77" s="1221"/>
      <c r="N77" s="1221"/>
      <c r="AN77" s="1217" t="s">
        <v>610</v>
      </c>
      <c r="AO77" s="1217"/>
      <c r="AP77" s="1217"/>
      <c r="AQ77" s="1217"/>
      <c r="AR77" s="1217"/>
      <c r="AS77" s="1217"/>
      <c r="AT77" s="1217"/>
      <c r="AU77" s="1217"/>
      <c r="AV77" s="1217"/>
      <c r="AW77" s="1217"/>
      <c r="AX77" s="1217"/>
      <c r="AY77" s="1217"/>
      <c r="AZ77" s="1217"/>
      <c r="BA77" s="1217"/>
      <c r="BB77" s="1216" t="s">
        <v>609</v>
      </c>
      <c r="BC77" s="1216"/>
      <c r="BD77" s="1216"/>
      <c r="BE77" s="1216"/>
      <c r="BF77" s="1216"/>
      <c r="BG77" s="1216"/>
      <c r="BH77" s="1216"/>
      <c r="BI77" s="1216"/>
      <c r="BJ77" s="1216"/>
      <c r="BK77" s="1216"/>
      <c r="BL77" s="1216"/>
      <c r="BM77" s="1216"/>
      <c r="BN77" s="1216"/>
      <c r="BO77" s="1216"/>
      <c r="BP77" s="1215">
        <v>0</v>
      </c>
      <c r="BQ77" s="1215"/>
      <c r="BR77" s="1215"/>
      <c r="BS77" s="1215"/>
      <c r="BT77" s="1215"/>
      <c r="BU77" s="1215"/>
      <c r="BV77" s="1215"/>
      <c r="BW77" s="1215"/>
      <c r="BX77" s="1215">
        <v>0</v>
      </c>
      <c r="BY77" s="1215"/>
      <c r="BZ77" s="1215"/>
      <c r="CA77" s="1215"/>
      <c r="CB77" s="1215"/>
      <c r="CC77" s="1215"/>
      <c r="CD77" s="1215"/>
      <c r="CE77" s="1215"/>
      <c r="CF77" s="1215">
        <v>0</v>
      </c>
      <c r="CG77" s="1215"/>
      <c r="CH77" s="1215"/>
      <c r="CI77" s="1215"/>
      <c r="CJ77" s="1215"/>
      <c r="CK77" s="1215"/>
      <c r="CL77" s="1215"/>
      <c r="CM77" s="1215"/>
      <c r="CN77" s="1215">
        <v>0</v>
      </c>
      <c r="CO77" s="1215"/>
      <c r="CP77" s="1215"/>
      <c r="CQ77" s="1215"/>
      <c r="CR77" s="1215"/>
      <c r="CS77" s="1215"/>
      <c r="CT77" s="1215"/>
      <c r="CU77" s="1215"/>
      <c r="CV77" s="1215">
        <v>0</v>
      </c>
      <c r="CW77" s="1215"/>
      <c r="CX77" s="1215"/>
      <c r="CY77" s="1215"/>
      <c r="CZ77" s="1215"/>
      <c r="DA77" s="1215"/>
      <c r="DB77" s="1215"/>
      <c r="DC77" s="1215"/>
    </row>
    <row r="78" spans="2:107" ht="13.5" x14ac:dyDescent="0.15">
      <c r="B78" s="1209"/>
      <c r="G78" s="1220"/>
      <c r="H78" s="1220"/>
      <c r="I78" s="1220"/>
      <c r="J78" s="1220"/>
      <c r="K78" s="1221"/>
      <c r="L78" s="1221"/>
      <c r="M78" s="1221"/>
      <c r="N78" s="1221"/>
      <c r="AN78" s="1217"/>
      <c r="AO78" s="1217"/>
      <c r="AP78" s="1217"/>
      <c r="AQ78" s="1217"/>
      <c r="AR78" s="1217"/>
      <c r="AS78" s="1217"/>
      <c r="AT78" s="1217"/>
      <c r="AU78" s="1217"/>
      <c r="AV78" s="1217"/>
      <c r="AW78" s="1217"/>
      <c r="AX78" s="1217"/>
      <c r="AY78" s="1217"/>
      <c r="AZ78" s="1217"/>
      <c r="BA78" s="1217"/>
      <c r="BB78" s="1216"/>
      <c r="BC78" s="1216"/>
      <c r="BD78" s="1216"/>
      <c r="BE78" s="1216"/>
      <c r="BF78" s="1216"/>
      <c r="BG78" s="1216"/>
      <c r="BH78" s="1216"/>
      <c r="BI78" s="1216"/>
      <c r="BJ78" s="1216"/>
      <c r="BK78" s="1216"/>
      <c r="BL78" s="1216"/>
      <c r="BM78" s="1216"/>
      <c r="BN78" s="1216"/>
      <c r="BO78" s="1216"/>
      <c r="BP78" s="1215"/>
      <c r="BQ78" s="1215"/>
      <c r="BR78" s="1215"/>
      <c r="BS78" s="1215"/>
      <c r="BT78" s="1215"/>
      <c r="BU78" s="1215"/>
      <c r="BV78" s="1215"/>
      <c r="BW78" s="1215"/>
      <c r="BX78" s="1215"/>
      <c r="BY78" s="1215"/>
      <c r="BZ78" s="1215"/>
      <c r="CA78" s="1215"/>
      <c r="CB78" s="1215"/>
      <c r="CC78" s="1215"/>
      <c r="CD78" s="1215"/>
      <c r="CE78" s="1215"/>
      <c r="CF78" s="1215"/>
      <c r="CG78" s="1215"/>
      <c r="CH78" s="1215"/>
      <c r="CI78" s="1215"/>
      <c r="CJ78" s="1215"/>
      <c r="CK78" s="1215"/>
      <c r="CL78" s="1215"/>
      <c r="CM78" s="1215"/>
      <c r="CN78" s="1215"/>
      <c r="CO78" s="1215"/>
      <c r="CP78" s="1215"/>
      <c r="CQ78" s="1215"/>
      <c r="CR78" s="1215"/>
      <c r="CS78" s="1215"/>
      <c r="CT78" s="1215"/>
      <c r="CU78" s="1215"/>
      <c r="CV78" s="1215"/>
      <c r="CW78" s="1215"/>
      <c r="CX78" s="1215"/>
      <c r="CY78" s="1215"/>
      <c r="CZ78" s="1215"/>
      <c r="DA78" s="1215"/>
      <c r="DB78" s="1215"/>
      <c r="DC78" s="1215"/>
    </row>
    <row r="79" spans="2:107" ht="13.5" x14ac:dyDescent="0.15">
      <c r="B79" s="1209"/>
      <c r="G79" s="1220"/>
      <c r="H79" s="1220"/>
      <c r="I79" s="1219"/>
      <c r="J79" s="1219"/>
      <c r="K79" s="1218"/>
      <c r="L79" s="1218"/>
      <c r="M79" s="1218"/>
      <c r="N79" s="1218"/>
      <c r="AN79" s="1217"/>
      <c r="AO79" s="1217"/>
      <c r="AP79" s="1217"/>
      <c r="AQ79" s="1217"/>
      <c r="AR79" s="1217"/>
      <c r="AS79" s="1217"/>
      <c r="AT79" s="1217"/>
      <c r="AU79" s="1217"/>
      <c r="AV79" s="1217"/>
      <c r="AW79" s="1217"/>
      <c r="AX79" s="1217"/>
      <c r="AY79" s="1217"/>
      <c r="AZ79" s="1217"/>
      <c r="BA79" s="1217"/>
      <c r="BB79" s="1216" t="s">
        <v>608</v>
      </c>
      <c r="BC79" s="1216"/>
      <c r="BD79" s="1216"/>
      <c r="BE79" s="1216"/>
      <c r="BF79" s="1216"/>
      <c r="BG79" s="1216"/>
      <c r="BH79" s="1216"/>
      <c r="BI79" s="1216"/>
      <c r="BJ79" s="1216"/>
      <c r="BK79" s="1216"/>
      <c r="BL79" s="1216"/>
      <c r="BM79" s="1216"/>
      <c r="BN79" s="1216"/>
      <c r="BO79" s="1216"/>
      <c r="BP79" s="1215">
        <v>8.5</v>
      </c>
      <c r="BQ79" s="1215"/>
      <c r="BR79" s="1215"/>
      <c r="BS79" s="1215"/>
      <c r="BT79" s="1215"/>
      <c r="BU79" s="1215"/>
      <c r="BV79" s="1215"/>
      <c r="BW79" s="1215"/>
      <c r="BX79" s="1215">
        <v>8.6</v>
      </c>
      <c r="BY79" s="1215"/>
      <c r="BZ79" s="1215"/>
      <c r="CA79" s="1215"/>
      <c r="CB79" s="1215"/>
      <c r="CC79" s="1215"/>
      <c r="CD79" s="1215"/>
      <c r="CE79" s="1215"/>
      <c r="CF79" s="1215">
        <v>8.6</v>
      </c>
      <c r="CG79" s="1215"/>
      <c r="CH79" s="1215"/>
      <c r="CI79" s="1215"/>
      <c r="CJ79" s="1215"/>
      <c r="CK79" s="1215"/>
      <c r="CL79" s="1215"/>
      <c r="CM79" s="1215"/>
      <c r="CN79" s="1215">
        <v>8.9</v>
      </c>
      <c r="CO79" s="1215"/>
      <c r="CP79" s="1215"/>
      <c r="CQ79" s="1215"/>
      <c r="CR79" s="1215"/>
      <c r="CS79" s="1215"/>
      <c r="CT79" s="1215"/>
      <c r="CU79" s="1215"/>
      <c r="CV79" s="1215">
        <v>8.9</v>
      </c>
      <c r="CW79" s="1215"/>
      <c r="CX79" s="1215"/>
      <c r="CY79" s="1215"/>
      <c r="CZ79" s="1215"/>
      <c r="DA79" s="1215"/>
      <c r="DB79" s="1215"/>
      <c r="DC79" s="1215"/>
    </row>
    <row r="80" spans="2:107" ht="13.5" x14ac:dyDescent="0.15">
      <c r="B80" s="1209"/>
      <c r="G80" s="1220"/>
      <c r="H80" s="1220"/>
      <c r="I80" s="1219"/>
      <c r="J80" s="1219"/>
      <c r="K80" s="1218"/>
      <c r="L80" s="1218"/>
      <c r="M80" s="1218"/>
      <c r="N80" s="1218"/>
      <c r="AN80" s="1217"/>
      <c r="AO80" s="1217"/>
      <c r="AP80" s="1217"/>
      <c r="AQ80" s="1217"/>
      <c r="AR80" s="1217"/>
      <c r="AS80" s="1217"/>
      <c r="AT80" s="1217"/>
      <c r="AU80" s="1217"/>
      <c r="AV80" s="1217"/>
      <c r="AW80" s="1217"/>
      <c r="AX80" s="1217"/>
      <c r="AY80" s="1217"/>
      <c r="AZ80" s="1217"/>
      <c r="BA80" s="1217"/>
      <c r="BB80" s="1216"/>
      <c r="BC80" s="1216"/>
      <c r="BD80" s="1216"/>
      <c r="BE80" s="1216"/>
      <c r="BF80" s="1216"/>
      <c r="BG80" s="1216"/>
      <c r="BH80" s="1216"/>
      <c r="BI80" s="1216"/>
      <c r="BJ80" s="1216"/>
      <c r="BK80" s="1216"/>
      <c r="BL80" s="1216"/>
      <c r="BM80" s="1216"/>
      <c r="BN80" s="1216"/>
      <c r="BO80" s="1216"/>
      <c r="BP80" s="1215"/>
      <c r="BQ80" s="1215"/>
      <c r="BR80" s="1215"/>
      <c r="BS80" s="1215"/>
      <c r="BT80" s="1215"/>
      <c r="BU80" s="1215"/>
      <c r="BV80" s="1215"/>
      <c r="BW80" s="1215"/>
      <c r="BX80" s="1215"/>
      <c r="BY80" s="1215"/>
      <c r="BZ80" s="1215"/>
      <c r="CA80" s="1215"/>
      <c r="CB80" s="1215"/>
      <c r="CC80" s="1215"/>
      <c r="CD80" s="1215"/>
      <c r="CE80" s="1215"/>
      <c r="CF80" s="1215"/>
      <c r="CG80" s="1215"/>
      <c r="CH80" s="1215"/>
      <c r="CI80" s="1215"/>
      <c r="CJ80" s="1215"/>
      <c r="CK80" s="1215"/>
      <c r="CL80" s="1215"/>
      <c r="CM80" s="1215"/>
      <c r="CN80" s="1215"/>
      <c r="CO80" s="1215"/>
      <c r="CP80" s="1215"/>
      <c r="CQ80" s="1215"/>
      <c r="CR80" s="1215"/>
      <c r="CS80" s="1215"/>
      <c r="CT80" s="1215"/>
      <c r="CU80" s="1215"/>
      <c r="CV80" s="1215"/>
      <c r="CW80" s="1215"/>
      <c r="CX80" s="1215"/>
      <c r="CY80" s="1215"/>
      <c r="CZ80" s="1215"/>
      <c r="DA80" s="1215"/>
      <c r="DB80" s="1215"/>
      <c r="DC80" s="1215"/>
    </row>
    <row r="81" spans="2:109" ht="13.5" x14ac:dyDescent="0.15">
      <c r="B81" s="1209"/>
    </row>
    <row r="82" spans="2:109" ht="17.25" x14ac:dyDescent="0.15">
      <c r="B82" s="1209"/>
      <c r="K82" s="1214"/>
      <c r="L82" s="1214"/>
      <c r="M82" s="1214"/>
      <c r="N82" s="1214"/>
      <c r="AQ82" s="1214"/>
      <c r="AR82" s="1214"/>
      <c r="AS82" s="1214"/>
      <c r="AT82" s="1214"/>
      <c r="BC82" s="1214"/>
      <c r="BD82" s="1214"/>
      <c r="BE82" s="1214"/>
      <c r="BF82" s="1214"/>
      <c r="BO82" s="1214"/>
      <c r="BP82" s="1214"/>
      <c r="BQ82" s="1214"/>
      <c r="BR82" s="1214"/>
      <c r="CA82" s="1214"/>
      <c r="CB82" s="1214"/>
      <c r="CC82" s="1214"/>
      <c r="CD82" s="1214"/>
      <c r="CM82" s="1214"/>
      <c r="CN82" s="1214"/>
      <c r="CO82" s="1214"/>
      <c r="CP82" s="1214"/>
      <c r="CY82" s="1214"/>
      <c r="CZ82" s="1214"/>
      <c r="DA82" s="1214"/>
      <c r="DB82" s="1214"/>
      <c r="DC82" s="1214"/>
    </row>
    <row r="83" spans="2:109" ht="13.5" x14ac:dyDescent="0.15">
      <c r="B83" s="1213"/>
      <c r="C83" s="1212"/>
      <c r="D83" s="1212"/>
      <c r="E83" s="1212"/>
      <c r="F83" s="1212"/>
      <c r="G83" s="1212"/>
      <c r="H83" s="1212"/>
      <c r="I83" s="1212"/>
      <c r="J83" s="1212"/>
      <c r="K83" s="1212"/>
      <c r="L83" s="1212"/>
      <c r="M83" s="1212"/>
      <c r="N83" s="1212"/>
      <c r="O83" s="1212"/>
      <c r="P83" s="1212"/>
      <c r="Q83" s="1212"/>
      <c r="R83" s="1212"/>
      <c r="S83" s="1212"/>
      <c r="T83" s="1212"/>
      <c r="U83" s="1212"/>
      <c r="V83" s="1212"/>
      <c r="W83" s="1212"/>
      <c r="X83" s="1212"/>
      <c r="Y83" s="1212"/>
      <c r="Z83" s="1212"/>
      <c r="AA83" s="1212"/>
      <c r="AB83" s="1212"/>
      <c r="AC83" s="1212"/>
      <c r="AD83" s="1212"/>
      <c r="AE83" s="1212"/>
      <c r="AF83" s="1212"/>
      <c r="AG83" s="1212"/>
      <c r="AH83" s="1212"/>
      <c r="AI83" s="1212"/>
      <c r="AJ83" s="1212"/>
      <c r="AK83" s="1212"/>
      <c r="AL83" s="1212"/>
      <c r="AM83" s="1212"/>
      <c r="AN83" s="1212"/>
      <c r="AO83" s="1212"/>
      <c r="AP83" s="1212"/>
      <c r="AQ83" s="1212"/>
      <c r="AR83" s="1212"/>
      <c r="AS83" s="1212"/>
      <c r="AT83" s="1212"/>
      <c r="AU83" s="1212"/>
      <c r="AV83" s="1212"/>
      <c r="AW83" s="1212"/>
      <c r="AX83" s="1212"/>
      <c r="AY83" s="1212"/>
      <c r="AZ83" s="1212"/>
      <c r="BA83" s="1212"/>
      <c r="BB83" s="1212"/>
      <c r="BC83" s="1212"/>
      <c r="BD83" s="1212"/>
      <c r="BE83" s="1212"/>
      <c r="BF83" s="1212"/>
      <c r="BG83" s="1212"/>
      <c r="BH83" s="1212"/>
      <c r="BI83" s="1212"/>
      <c r="BJ83" s="1212"/>
      <c r="BK83" s="1212"/>
      <c r="BL83" s="1212"/>
      <c r="BM83" s="1212"/>
      <c r="BN83" s="1212"/>
      <c r="BO83" s="1212"/>
      <c r="BP83" s="1212"/>
      <c r="BQ83" s="1212"/>
      <c r="BR83" s="1212"/>
      <c r="BS83" s="1212"/>
      <c r="BT83" s="1212"/>
      <c r="BU83" s="1212"/>
      <c r="BV83" s="1212"/>
      <c r="BW83" s="1212"/>
      <c r="BX83" s="1212"/>
      <c r="BY83" s="1212"/>
      <c r="BZ83" s="1212"/>
      <c r="CA83" s="1212"/>
      <c r="CB83" s="1212"/>
      <c r="CC83" s="1212"/>
      <c r="CD83" s="1212"/>
      <c r="CE83" s="1212"/>
      <c r="CF83" s="1212"/>
      <c r="CG83" s="1212"/>
      <c r="CH83" s="1212"/>
      <c r="CI83" s="1212"/>
      <c r="CJ83" s="1212"/>
      <c r="CK83" s="1212"/>
      <c r="CL83" s="1212"/>
      <c r="CM83" s="1212"/>
      <c r="CN83" s="1212"/>
      <c r="CO83" s="1212"/>
      <c r="CP83" s="1212"/>
      <c r="CQ83" s="1212"/>
      <c r="CR83" s="1212"/>
      <c r="CS83" s="1212"/>
      <c r="CT83" s="1212"/>
      <c r="CU83" s="1212"/>
      <c r="CV83" s="1212"/>
      <c r="CW83" s="1212"/>
      <c r="CX83" s="1212"/>
      <c r="CY83" s="1212"/>
      <c r="CZ83" s="1212"/>
      <c r="DA83" s="1212"/>
      <c r="DB83" s="1212"/>
      <c r="DC83" s="1212"/>
      <c r="DD83" s="1211"/>
    </row>
    <row r="84" spans="2:109" ht="13.5" x14ac:dyDescent="0.15">
      <c r="DD84" s="1208"/>
      <c r="DE84" s="1208"/>
    </row>
    <row r="85" spans="2:109" ht="13.5" x14ac:dyDescent="0.15">
      <c r="DD85" s="1208"/>
      <c r="DE85" s="1208"/>
    </row>
  </sheetData>
  <sheetProtection algorithmName="SHA-512" hashValue="Hf52JOubTmxrjuEMzA33X3mw0UaQWA2ENIATXXxOhaDLuHRw+DgUTajlq+gE4XTwp7RT63+pYpV3fLtDQKmlkw==" saltValue="j4As/+soxJq5Fk0Rmjfgp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70" zoomScaleNormal="70" zoomScaleSheetLayoutView="70" workbookViewId="0">
      <selection activeCell="AM55" activeCellId="1" sqref="BC30 AM55"/>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j9WPR2a1uL116cbhEUnFuwvLK/bTqCXBB66UovoqtTXaI9zi/1HbLfZcLbug2fdTsKHr3+gfg78ozpVDALUcKg==" saltValue="DwOKh9/KwNBWehjo84zgX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1" zoomScale="70" zoomScaleNormal="70" zoomScaleSheetLayoutView="55" workbookViewId="0">
      <selection activeCell="AM55" activeCellId="1" sqref="BC30 AM55"/>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Wz7M+iQkvb6Ak8nXeyW7XqJRosilZVsChb+6FcwVHsQVwvXXSoGI8FD9//2/FGgQT4R5t0CB+p/QehbogGmIyw==" saltValue="y216P8jMqOW9ty4phtYCb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66388</v>
      </c>
      <c r="E3" s="153"/>
      <c r="F3" s="154">
        <v>202870</v>
      </c>
      <c r="G3" s="155"/>
      <c r="H3" s="156"/>
    </row>
    <row r="4" spans="1:8" x14ac:dyDescent="0.15">
      <c r="A4" s="157"/>
      <c r="B4" s="158"/>
      <c r="C4" s="159"/>
      <c r="D4" s="160">
        <v>39687</v>
      </c>
      <c r="E4" s="161"/>
      <c r="F4" s="162">
        <v>79735</v>
      </c>
      <c r="G4" s="163"/>
      <c r="H4" s="164"/>
    </row>
    <row r="5" spans="1:8" x14ac:dyDescent="0.15">
      <c r="A5" s="145" t="s">
        <v>549</v>
      </c>
      <c r="B5" s="150"/>
      <c r="C5" s="151"/>
      <c r="D5" s="152">
        <v>114918</v>
      </c>
      <c r="E5" s="153"/>
      <c r="F5" s="154">
        <v>167497</v>
      </c>
      <c r="G5" s="155"/>
      <c r="H5" s="156"/>
    </row>
    <row r="6" spans="1:8" x14ac:dyDescent="0.15">
      <c r="A6" s="157"/>
      <c r="B6" s="158"/>
      <c r="C6" s="159"/>
      <c r="D6" s="160">
        <v>99608</v>
      </c>
      <c r="E6" s="161"/>
      <c r="F6" s="162">
        <v>82571</v>
      </c>
      <c r="G6" s="163"/>
      <c r="H6" s="164"/>
    </row>
    <row r="7" spans="1:8" x14ac:dyDescent="0.15">
      <c r="A7" s="145" t="s">
        <v>550</v>
      </c>
      <c r="B7" s="150"/>
      <c r="C7" s="151"/>
      <c r="D7" s="152">
        <v>55446</v>
      </c>
      <c r="E7" s="153"/>
      <c r="F7" s="154">
        <v>190274</v>
      </c>
      <c r="G7" s="155"/>
      <c r="H7" s="156"/>
    </row>
    <row r="8" spans="1:8" x14ac:dyDescent="0.15">
      <c r="A8" s="157"/>
      <c r="B8" s="158"/>
      <c r="C8" s="159"/>
      <c r="D8" s="160">
        <v>23482</v>
      </c>
      <c r="E8" s="161"/>
      <c r="F8" s="162">
        <v>88584</v>
      </c>
      <c r="G8" s="163"/>
      <c r="H8" s="164"/>
    </row>
    <row r="9" spans="1:8" x14ac:dyDescent="0.15">
      <c r="A9" s="145" t="s">
        <v>551</v>
      </c>
      <c r="B9" s="150"/>
      <c r="C9" s="151"/>
      <c r="D9" s="152">
        <v>31357</v>
      </c>
      <c r="E9" s="153"/>
      <c r="F9" s="154">
        <v>200194</v>
      </c>
      <c r="G9" s="155"/>
      <c r="H9" s="156"/>
    </row>
    <row r="10" spans="1:8" x14ac:dyDescent="0.15">
      <c r="A10" s="157"/>
      <c r="B10" s="158"/>
      <c r="C10" s="159"/>
      <c r="D10" s="160">
        <v>26486</v>
      </c>
      <c r="E10" s="161"/>
      <c r="F10" s="162">
        <v>106422</v>
      </c>
      <c r="G10" s="163"/>
      <c r="H10" s="164"/>
    </row>
    <row r="11" spans="1:8" x14ac:dyDescent="0.15">
      <c r="A11" s="145" t="s">
        <v>552</v>
      </c>
      <c r="B11" s="150"/>
      <c r="C11" s="151"/>
      <c r="D11" s="152">
        <v>26462</v>
      </c>
      <c r="E11" s="153"/>
      <c r="F11" s="154">
        <v>196914</v>
      </c>
      <c r="G11" s="155"/>
      <c r="H11" s="156"/>
    </row>
    <row r="12" spans="1:8" x14ac:dyDescent="0.15">
      <c r="A12" s="157"/>
      <c r="B12" s="158"/>
      <c r="C12" s="165"/>
      <c r="D12" s="160">
        <v>18193</v>
      </c>
      <c r="E12" s="161"/>
      <c r="F12" s="162">
        <v>98966</v>
      </c>
      <c r="G12" s="163"/>
      <c r="H12" s="164"/>
    </row>
    <row r="13" spans="1:8" x14ac:dyDescent="0.15">
      <c r="A13" s="145"/>
      <c r="B13" s="150"/>
      <c r="C13" s="166"/>
      <c r="D13" s="167">
        <v>58914</v>
      </c>
      <c r="E13" s="168"/>
      <c r="F13" s="169">
        <v>191550</v>
      </c>
      <c r="G13" s="170"/>
      <c r="H13" s="156"/>
    </row>
    <row r="14" spans="1:8" x14ac:dyDescent="0.15">
      <c r="A14" s="157"/>
      <c r="B14" s="158"/>
      <c r="C14" s="159"/>
      <c r="D14" s="160">
        <v>41491</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7.43</v>
      </c>
      <c r="C19" s="171">
        <f>ROUND(VALUE(SUBSTITUTE(実質収支比率等に係る経年分析!G$48,"▲","-")),2)</f>
        <v>7.87</v>
      </c>
      <c r="D19" s="171">
        <f>ROUND(VALUE(SUBSTITUTE(実質収支比率等に係る経年分析!H$48,"▲","-")),2)</f>
        <v>11.15</v>
      </c>
      <c r="E19" s="171">
        <f>ROUND(VALUE(SUBSTITUTE(実質収支比率等に係る経年分析!I$48,"▲","-")),2)</f>
        <v>13.6</v>
      </c>
      <c r="F19" s="171">
        <f>ROUND(VALUE(SUBSTITUTE(実質収支比率等に係る経年分析!J$48,"▲","-")),2)</f>
        <v>19.8</v>
      </c>
    </row>
    <row r="20" spans="1:11" x14ac:dyDescent="0.15">
      <c r="A20" s="171" t="s">
        <v>55</v>
      </c>
      <c r="B20" s="171">
        <f>ROUND(VALUE(SUBSTITUTE(実質収支比率等に係る経年分析!F$47,"▲","-")),2)</f>
        <v>33.5</v>
      </c>
      <c r="C20" s="171">
        <f>ROUND(VALUE(SUBSTITUTE(実質収支比率等に係る経年分析!G$47,"▲","-")),2)</f>
        <v>27.5</v>
      </c>
      <c r="D20" s="171">
        <f>ROUND(VALUE(SUBSTITUTE(実質収支比率等に係る経年分析!H$47,"▲","-")),2)</f>
        <v>36.03</v>
      </c>
      <c r="E20" s="171">
        <f>ROUND(VALUE(SUBSTITUTE(実質収支比率等に係る経年分析!I$47,"▲","-")),2)</f>
        <v>34.25</v>
      </c>
      <c r="F20" s="171">
        <f>ROUND(VALUE(SUBSTITUTE(実質収支比率等に係る経年分析!J$47,"▲","-")),2)</f>
        <v>35.04</v>
      </c>
    </row>
    <row r="21" spans="1:11" x14ac:dyDescent="0.15">
      <c r="A21" s="171" t="s">
        <v>56</v>
      </c>
      <c r="B21" s="171">
        <f>IF(ISNUMBER(VALUE(SUBSTITUTE(実質収支比率等に係る経年分析!F$49,"▲","-"))),ROUND(VALUE(SUBSTITUTE(実質収支比率等に係る経年分析!F$49,"▲","-")),2),NA())</f>
        <v>-5.1100000000000003</v>
      </c>
      <c r="C21" s="171">
        <f>IF(ISNUMBER(VALUE(SUBSTITUTE(実質収支比率等に係る経年分析!G$49,"▲","-"))),ROUND(VALUE(SUBSTITUTE(実質収支比率等に係る経年分析!G$49,"▲","-")),2),NA())</f>
        <v>-4.83</v>
      </c>
      <c r="D21" s="171">
        <f>IF(ISNUMBER(VALUE(SUBSTITUTE(実質収支比率等に係る経年分析!H$49,"▲","-"))),ROUND(VALUE(SUBSTITUTE(実質収支比率等に係る経年分析!H$49,"▲","-")),2),NA())</f>
        <v>11.77</v>
      </c>
      <c r="E21" s="171">
        <f>IF(ISNUMBER(VALUE(SUBSTITUTE(実質収支比率等に係る経年分析!I$49,"▲","-"))),ROUND(VALUE(SUBSTITUTE(実質収支比率等に係る経年分析!I$49,"▲","-")),2),NA())</f>
        <v>3.14</v>
      </c>
      <c r="F21" s="171">
        <f>IF(ISNUMBER(VALUE(SUBSTITUTE(実質収支比率等に係る経年分析!J$49,"▲","-"))),ROUND(VALUE(SUBSTITUTE(実質収支比率等に係る経年分析!J$49,"▲","-")),2),NA())</f>
        <v>10.51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0.14000000000000001</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原村農業者労働災害共済事業特別会計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原村後期高齢者医療特別会計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原村国民健康保険直営診療施設勘定特別会計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2.36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1.1499999999999999</v>
      </c>
    </row>
    <row r="33" spans="1:16" x14ac:dyDescent="0.15">
      <c r="A33" s="172" t="str">
        <f>IF(連結実質赤字比率に係る赤字・黒字の構成分析!C$37="",NA(),連結実質赤字比率に係る赤字・黒字の構成分析!C$37)</f>
        <v>原村国民健康保険事業勘定特別会計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3.49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3.23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3.14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3.82</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7.78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19.73</v>
      </c>
    </row>
    <row r="35" spans="1:16" x14ac:dyDescent="0.15">
      <c r="A35" s="172" t="str">
        <f>IF(連結実質赤字比率に係る赤字・黒字の構成分析!C$35="",NA(),連結実質赤字比率に係る赤字・黒字の構成分析!C$35)</f>
        <v>原村下水道事業会計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11.26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17.420000000000002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v>
      </c>
    </row>
    <row r="36" spans="1:16" x14ac:dyDescent="0.15">
      <c r="A36" s="172" t="str">
        <f>IF(連結実質赤字比率に係る赤字・黒字の構成分析!C$34="",NA(),連結実質赤字比率に係る赤字・黒字の構成分析!C$34)</f>
        <v>原村水道事業会計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36.89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36.76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37.340000000000003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36.049999999999997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34.28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376</v>
      </c>
      <c r="E42" s="173"/>
      <c r="F42" s="173"/>
      <c r="G42" s="173">
        <f>'実質公債費比率（分子）の構造'!L$52</f>
        <v>355</v>
      </c>
      <c r="H42" s="173"/>
      <c r="I42" s="173"/>
      <c r="J42" s="173">
        <f>'実質公債費比率（分子）の構造'!M$52</f>
        <v>335</v>
      </c>
      <c r="K42" s="173"/>
      <c r="L42" s="173"/>
      <c r="M42" s="173">
        <f>'実質公債費比率（分子）の構造'!N$52</f>
        <v>314</v>
      </c>
      <c r="N42" s="173"/>
      <c r="O42" s="173"/>
      <c r="P42" s="173">
        <f>'実質公債費比率（分子）の構造'!O$52</f>
        <v>293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37</v>
      </c>
      <c r="C45" s="173"/>
      <c r="D45" s="173"/>
      <c r="E45" s="173">
        <f>'実質公債費比率（分子）の構造'!L$49</f>
        <v>42</v>
      </c>
      <c r="F45" s="173"/>
      <c r="G45" s="173"/>
      <c r="H45" s="173">
        <f>'実質公債費比率（分子）の構造'!M$49</f>
        <v>47</v>
      </c>
      <c r="I45" s="173"/>
      <c r="J45" s="173"/>
      <c r="K45" s="173">
        <f>'実質公債費比率（分子）の構造'!N$49</f>
        <v>53</v>
      </c>
      <c r="L45" s="173"/>
      <c r="M45" s="173"/>
      <c r="N45" s="173">
        <f>'実質公債費比率（分子）の構造'!O$49</f>
        <v>55</v>
      </c>
      <c r="O45" s="173"/>
      <c r="P45" s="173"/>
    </row>
    <row r="46" spans="1:16" x14ac:dyDescent="0.15">
      <c r="A46" s="173" t="s">
        <v>67</v>
      </c>
      <c r="B46" s="173">
        <f>'実質公債費比率（分子）の構造'!K$48</f>
        <v>185</v>
      </c>
      <c r="C46" s="173"/>
      <c r="D46" s="173"/>
      <c r="E46" s="173">
        <f>'実質公債費比率（分子）の構造'!L$48</f>
        <v>165</v>
      </c>
      <c r="F46" s="173"/>
      <c r="G46" s="173"/>
      <c r="H46" s="173">
        <f>'実質公債費比率（分子）の構造'!M$48</f>
        <v>137</v>
      </c>
      <c r="I46" s="173"/>
      <c r="J46" s="173"/>
      <c r="K46" s="173">
        <f>'実質公債費比率（分子）の構造'!N$48</f>
        <v>120</v>
      </c>
      <c r="L46" s="173"/>
      <c r="M46" s="173"/>
      <c r="N46" s="173">
        <f>'実質公債費比率（分子）の構造'!O$48</f>
        <v>111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290</v>
      </c>
      <c r="C49" s="173"/>
      <c r="D49" s="173"/>
      <c r="E49" s="173">
        <f>'実質公債費比率（分子）の構造'!L$45</f>
        <v>296</v>
      </c>
      <c r="F49" s="173"/>
      <c r="G49" s="173"/>
      <c r="H49" s="173">
        <f>'実質公債費比率（分子）の構造'!M$45</f>
        <v>306</v>
      </c>
      <c r="I49" s="173"/>
      <c r="J49" s="173"/>
      <c r="K49" s="173">
        <f>'実質公債費比率（分子）の構造'!N$45</f>
        <v>313</v>
      </c>
      <c r="L49" s="173"/>
      <c r="M49" s="173"/>
      <c r="N49" s="173">
        <f>'実質公債費比率（分子）の構造'!O$45</f>
        <v>321</v>
      </c>
      <c r="O49" s="173"/>
      <c r="P49" s="173"/>
    </row>
    <row r="50" spans="1:16" x14ac:dyDescent="0.15">
      <c r="A50" s="173" t="s">
        <v>71</v>
      </c>
      <c r="B50" s="173" t="e">
        <f>NA()</f>
        <v>#N/A</v>
      </c>
      <c r="C50" s="173">
        <f>IF(ISNUMBER('実質公債費比率（分子）の構造'!K$53),'実質公債費比率（分子）の構造'!K$53,NA())</f>
        <v>136</v>
      </c>
      <c r="D50" s="173" t="e">
        <f>NA()</f>
        <v>#N/A</v>
      </c>
      <c r="E50" s="173" t="e">
        <f>NA()</f>
        <v>#N/A</v>
      </c>
      <c r="F50" s="173">
        <f>IF(ISNUMBER('実質公債費比率（分子）の構造'!L$53),'実質公債費比率（分子）の構造'!L$53,NA())</f>
        <v>148</v>
      </c>
      <c r="G50" s="173" t="e">
        <f>NA()</f>
        <v>#N/A</v>
      </c>
      <c r="H50" s="173" t="e">
        <f>NA()</f>
        <v>#N/A</v>
      </c>
      <c r="I50" s="173">
        <f>IF(ISNUMBER('実質公債費比率（分子）の構造'!M$53),'実質公債費比率（分子）の構造'!M$53,NA())</f>
        <v>155</v>
      </c>
      <c r="J50" s="173" t="e">
        <f>NA()</f>
        <v>#N/A</v>
      </c>
      <c r="K50" s="173" t="e">
        <f>NA()</f>
        <v>#N/A</v>
      </c>
      <c r="L50" s="173">
        <f>IF(ISNUMBER('実質公債費比率（分子）の構造'!N$53),'実質公債費比率（分子）の構造'!N$53,NA())</f>
        <v>172</v>
      </c>
      <c r="M50" s="173" t="e">
        <f>NA()</f>
        <v>#N/A</v>
      </c>
      <c r="N50" s="173" t="e">
        <f>NA()</f>
        <v>#N/A</v>
      </c>
      <c r="O50" s="173">
        <f>IF(ISNUMBER('実質公債費比率（分子）の構造'!O$53),'実質公債費比率（分子）の構造'!O$53,NA())</f>
        <v>194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3147</v>
      </c>
      <c r="E56" s="172"/>
      <c r="F56" s="172"/>
      <c r="G56" s="172">
        <f>'将来負担比率（分子）の構造'!J$52</f>
        <v>3025</v>
      </c>
      <c r="H56" s="172"/>
      <c r="I56" s="172"/>
      <c r="J56" s="172">
        <f>'将来負担比率（分子）の構造'!K$52</f>
        <v>3051</v>
      </c>
      <c r="K56" s="172"/>
      <c r="L56" s="172"/>
      <c r="M56" s="172">
        <f>'将来負担比率（分子）の構造'!L$52</f>
        <v>3066</v>
      </c>
      <c r="N56" s="172"/>
      <c r="O56" s="172"/>
      <c r="P56" s="172">
        <f>'将来負担比率（分子）の構造'!M$52</f>
        <v>2987</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3140</v>
      </c>
      <c r="E58" s="172"/>
      <c r="F58" s="172"/>
      <c r="G58" s="172">
        <f>'将来負担比率（分子）の構造'!J$50</f>
        <v>2554</v>
      </c>
      <c r="H58" s="172"/>
      <c r="I58" s="172"/>
      <c r="J58" s="172">
        <f>'将来負担比率（分子）の構造'!K$50</f>
        <v>2642</v>
      </c>
      <c r="K58" s="172"/>
      <c r="L58" s="172"/>
      <c r="M58" s="172">
        <f>'将来負担比率（分子）の構造'!L$50</f>
        <v>2629</v>
      </c>
      <c r="N58" s="172"/>
      <c r="O58" s="172"/>
      <c r="P58" s="172">
        <f>'将来負担比率（分子）の構造'!M$50</f>
        <v>2787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318</v>
      </c>
      <c r="C62" s="172"/>
      <c r="D62" s="172"/>
      <c r="E62" s="172">
        <f>'将来負担比率（分子）の構造'!J$45</f>
        <v>309</v>
      </c>
      <c r="F62" s="172"/>
      <c r="G62" s="172"/>
      <c r="H62" s="172">
        <f>'将来負担比率（分子）の構造'!K$45</f>
        <v>379</v>
      </c>
      <c r="I62" s="172"/>
      <c r="J62" s="172"/>
      <c r="K62" s="172">
        <f>'将来負担比率（分子）の構造'!L$45</f>
        <v>399</v>
      </c>
      <c r="L62" s="172"/>
      <c r="M62" s="172"/>
      <c r="N62" s="172">
        <f>'将来負担比率（分子）の構造'!M$45</f>
        <v>487</v>
      </c>
      <c r="O62" s="172"/>
      <c r="P62" s="172"/>
    </row>
    <row r="63" spans="1:16" x14ac:dyDescent="0.15">
      <c r="A63" s="172" t="s">
        <v>34</v>
      </c>
      <c r="B63" s="172">
        <f>'将来負担比率（分子）の構造'!I$44</f>
        <v>593</v>
      </c>
      <c r="C63" s="172"/>
      <c r="D63" s="172"/>
      <c r="E63" s="172">
        <f>'将来負担比率（分子）の構造'!J$44</f>
        <v>259</v>
      </c>
      <c r="F63" s="172"/>
      <c r="G63" s="172"/>
      <c r="H63" s="172">
        <f>'将来負担比率（分子）の構造'!K$44</f>
        <v>826</v>
      </c>
      <c r="I63" s="172"/>
      <c r="J63" s="172"/>
      <c r="K63" s="172">
        <f>'将来負担比率（分子）の構造'!L$44</f>
        <v>604</v>
      </c>
      <c r="L63" s="172"/>
      <c r="M63" s="172"/>
      <c r="N63" s="172">
        <f>'将来負担比率（分子）の構造'!M$44</f>
        <v>830</v>
      </c>
      <c r="O63" s="172"/>
      <c r="P63" s="172"/>
    </row>
    <row r="64" spans="1:16" x14ac:dyDescent="0.15">
      <c r="A64" s="172" t="s">
        <v>33</v>
      </c>
      <c r="B64" s="172">
        <f>'将来負担比率（分子）の構造'!I$43</f>
        <v>651</v>
      </c>
      <c r="C64" s="172"/>
      <c r="D64" s="172"/>
      <c r="E64" s="172">
        <f>'将来負担比率（分子）の構造'!J$43</f>
        <v>536</v>
      </c>
      <c r="F64" s="172"/>
      <c r="G64" s="172"/>
      <c r="H64" s="172">
        <f>'将来負担比率（分子）の構造'!K$43</f>
        <v>446</v>
      </c>
      <c r="I64" s="172"/>
      <c r="J64" s="172"/>
      <c r="K64" s="172">
        <f>'将来負担比率（分子）の構造'!L$43</f>
        <v>355</v>
      </c>
      <c r="L64" s="172"/>
      <c r="M64" s="172"/>
      <c r="N64" s="172">
        <f>'将来負担比率（分子）の構造'!M$43</f>
        <v>264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1902</v>
      </c>
      <c r="C66" s="172"/>
      <c r="D66" s="172"/>
      <c r="E66" s="172">
        <f>'将来負担比率（分子）の構造'!J$41</f>
        <v>1898</v>
      </c>
      <c r="F66" s="172"/>
      <c r="G66" s="172"/>
      <c r="H66" s="172">
        <f>'将来負担比率（分子）の構造'!K$41</f>
        <v>1886</v>
      </c>
      <c r="I66" s="172"/>
      <c r="J66" s="172"/>
      <c r="K66" s="172">
        <f>'将来負担比率（分子）の構造'!L$41</f>
        <v>1787</v>
      </c>
      <c r="L66" s="172"/>
      <c r="M66" s="172"/>
      <c r="N66" s="172">
        <f>'将来負担比率（分子）の構造'!M$41</f>
        <v>1653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984</v>
      </c>
      <c r="C72" s="176">
        <f>基金残高に係る経年分析!G55</f>
        <v>987</v>
      </c>
      <c r="D72" s="176">
        <f>基金残高に係る経年分析!H55</f>
        <v>1090</v>
      </c>
    </row>
    <row r="73" spans="1:16" x14ac:dyDescent="0.15">
      <c r="A73" s="175" t="s">
        <v>78</v>
      </c>
      <c r="B73" s="176">
        <f>基金残高に係る経年分析!F56</f>
        <v>237</v>
      </c>
      <c r="C73" s="176">
        <f>基金残高に係る経年分析!G56</f>
        <v>237</v>
      </c>
      <c r="D73" s="176">
        <f>基金残高に係る経年分析!H56</f>
        <v>238</v>
      </c>
    </row>
    <row r="74" spans="1:16" x14ac:dyDescent="0.15">
      <c r="A74" s="175" t="s">
        <v>79</v>
      </c>
      <c r="B74" s="176">
        <f>基金残高に係る経年分析!F57</f>
        <v>937</v>
      </c>
      <c r="C74" s="176">
        <f>基金残高に係る経年分析!G57</f>
        <v>921</v>
      </c>
      <c r="D74" s="176">
        <f>基金残高に係る経年分析!H57</f>
        <v>976</v>
      </c>
    </row>
  </sheetData>
  <sheetProtection algorithmName="SHA-512" hashValue="GiZL5RsPfB7HUlpEZp9w9kGTjhJsho8+ZIs/mx5AthL4SYg59LOEvgQatol12TjjCugsIZ9w4lrR8rsVIptlHg==" saltValue="nk/65mHyTs2OiSBIzylTI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212</v>
      </c>
      <c r="DI1" s="600"/>
      <c r="DJ1" s="600"/>
      <c r="DK1" s="600"/>
      <c r="DL1" s="600"/>
      <c r="DM1" s="600"/>
      <c r="DN1" s="601"/>
      <c r="DO1" s="211"/>
      <c r="DP1" s="599" t="s">
        <v>213</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217</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218</v>
      </c>
      <c r="S4" s="603"/>
      <c r="T4" s="603"/>
      <c r="U4" s="603"/>
      <c r="V4" s="603"/>
      <c r="W4" s="603"/>
      <c r="X4" s="603"/>
      <c r="Y4" s="604"/>
      <c r="Z4" s="602" t="s">
        <v>219</v>
      </c>
      <c r="AA4" s="603"/>
      <c r="AB4" s="603"/>
      <c r="AC4" s="604"/>
      <c r="AD4" s="602" t="s">
        <v>220</v>
      </c>
      <c r="AE4" s="603"/>
      <c r="AF4" s="603"/>
      <c r="AG4" s="603"/>
      <c r="AH4" s="603"/>
      <c r="AI4" s="603"/>
      <c r="AJ4" s="603"/>
      <c r="AK4" s="604"/>
      <c r="AL4" s="602" t="s">
        <v>219</v>
      </c>
      <c r="AM4" s="603"/>
      <c r="AN4" s="603"/>
      <c r="AO4" s="604"/>
      <c r="AP4" s="605" t="s">
        <v>221</v>
      </c>
      <c r="AQ4" s="605"/>
      <c r="AR4" s="605"/>
      <c r="AS4" s="605"/>
      <c r="AT4" s="605"/>
      <c r="AU4" s="605"/>
      <c r="AV4" s="605"/>
      <c r="AW4" s="605"/>
      <c r="AX4" s="605"/>
      <c r="AY4" s="605"/>
      <c r="AZ4" s="605"/>
      <c r="BA4" s="605"/>
      <c r="BB4" s="605"/>
      <c r="BC4" s="605"/>
      <c r="BD4" s="605"/>
      <c r="BE4" s="605"/>
      <c r="BF4" s="605"/>
      <c r="BG4" s="605" t="s">
        <v>222</v>
      </c>
      <c r="BH4" s="605"/>
      <c r="BI4" s="605"/>
      <c r="BJ4" s="605"/>
      <c r="BK4" s="605"/>
      <c r="BL4" s="605"/>
      <c r="BM4" s="605"/>
      <c r="BN4" s="605"/>
      <c r="BO4" s="605" t="s">
        <v>219</v>
      </c>
      <c r="BP4" s="605"/>
      <c r="BQ4" s="605"/>
      <c r="BR4" s="605"/>
      <c r="BS4" s="605" t="s">
        <v>223</v>
      </c>
      <c r="BT4" s="605"/>
      <c r="BU4" s="605"/>
      <c r="BV4" s="605"/>
      <c r="BW4" s="605"/>
      <c r="BX4" s="605"/>
      <c r="BY4" s="605"/>
      <c r="BZ4" s="605"/>
      <c r="CA4" s="605"/>
      <c r="CB4" s="605"/>
      <c r="CD4" s="602" t="s">
        <v>224</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225</v>
      </c>
      <c r="C5" s="607"/>
      <c r="D5" s="607"/>
      <c r="E5" s="607"/>
      <c r="F5" s="607"/>
      <c r="G5" s="607"/>
      <c r="H5" s="607"/>
      <c r="I5" s="607"/>
      <c r="J5" s="607"/>
      <c r="K5" s="607"/>
      <c r="L5" s="607"/>
      <c r="M5" s="607"/>
      <c r="N5" s="607"/>
      <c r="O5" s="607"/>
      <c r="P5" s="607"/>
      <c r="Q5" s="608"/>
      <c r="R5" s="609">
        <v>918283</v>
      </c>
      <c r="S5" s="610"/>
      <c r="T5" s="610"/>
      <c r="U5" s="610"/>
      <c r="V5" s="610"/>
      <c r="W5" s="610"/>
      <c r="X5" s="610"/>
      <c r="Y5" s="611"/>
      <c r="Z5" s="612">
        <v>18.2</v>
      </c>
      <c r="AA5" s="612"/>
      <c r="AB5" s="612"/>
      <c r="AC5" s="612"/>
      <c r="AD5" s="613">
        <v>918283</v>
      </c>
      <c r="AE5" s="613"/>
      <c r="AF5" s="613"/>
      <c r="AG5" s="613"/>
      <c r="AH5" s="613"/>
      <c r="AI5" s="613"/>
      <c r="AJ5" s="613"/>
      <c r="AK5" s="613"/>
      <c r="AL5" s="614">
        <v>30.4</v>
      </c>
      <c r="AM5" s="615"/>
      <c r="AN5" s="615"/>
      <c r="AO5" s="616"/>
      <c r="AP5" s="606" t="s">
        <v>226</v>
      </c>
      <c r="AQ5" s="607"/>
      <c r="AR5" s="607"/>
      <c r="AS5" s="607"/>
      <c r="AT5" s="607"/>
      <c r="AU5" s="607"/>
      <c r="AV5" s="607"/>
      <c r="AW5" s="607"/>
      <c r="AX5" s="607"/>
      <c r="AY5" s="607"/>
      <c r="AZ5" s="607"/>
      <c r="BA5" s="607"/>
      <c r="BB5" s="607"/>
      <c r="BC5" s="607"/>
      <c r="BD5" s="607"/>
      <c r="BE5" s="607"/>
      <c r="BF5" s="608"/>
      <c r="BG5" s="620">
        <v>917534</v>
      </c>
      <c r="BH5" s="621"/>
      <c r="BI5" s="621"/>
      <c r="BJ5" s="621"/>
      <c r="BK5" s="621"/>
      <c r="BL5" s="621"/>
      <c r="BM5" s="621"/>
      <c r="BN5" s="622"/>
      <c r="BO5" s="623">
        <v>99.9</v>
      </c>
      <c r="BP5" s="623"/>
      <c r="BQ5" s="623"/>
      <c r="BR5" s="623"/>
      <c r="BS5" s="624" t="s">
        <v>128</v>
      </c>
      <c r="BT5" s="624"/>
      <c r="BU5" s="624"/>
      <c r="BV5" s="624"/>
      <c r="BW5" s="624"/>
      <c r="BX5" s="624"/>
      <c r="BY5" s="624"/>
      <c r="BZ5" s="624"/>
      <c r="CA5" s="624"/>
      <c r="CB5" s="628"/>
      <c r="CD5" s="602" t="s">
        <v>221</v>
      </c>
      <c r="CE5" s="603"/>
      <c r="CF5" s="603"/>
      <c r="CG5" s="603"/>
      <c r="CH5" s="603"/>
      <c r="CI5" s="603"/>
      <c r="CJ5" s="603"/>
      <c r="CK5" s="603"/>
      <c r="CL5" s="603"/>
      <c r="CM5" s="603"/>
      <c r="CN5" s="603"/>
      <c r="CO5" s="603"/>
      <c r="CP5" s="603"/>
      <c r="CQ5" s="604"/>
      <c r="CR5" s="602" t="s">
        <v>227</v>
      </c>
      <c r="CS5" s="603"/>
      <c r="CT5" s="603"/>
      <c r="CU5" s="603"/>
      <c r="CV5" s="603"/>
      <c r="CW5" s="603"/>
      <c r="CX5" s="603"/>
      <c r="CY5" s="604"/>
      <c r="CZ5" s="602" t="s">
        <v>219</v>
      </c>
      <c r="DA5" s="603"/>
      <c r="DB5" s="603"/>
      <c r="DC5" s="604"/>
      <c r="DD5" s="602" t="s">
        <v>228</v>
      </c>
      <c r="DE5" s="603"/>
      <c r="DF5" s="603"/>
      <c r="DG5" s="603"/>
      <c r="DH5" s="603"/>
      <c r="DI5" s="603"/>
      <c r="DJ5" s="603"/>
      <c r="DK5" s="603"/>
      <c r="DL5" s="603"/>
      <c r="DM5" s="603"/>
      <c r="DN5" s="603"/>
      <c r="DO5" s="603"/>
      <c r="DP5" s="604"/>
      <c r="DQ5" s="602" t="s">
        <v>229</v>
      </c>
      <c r="DR5" s="603"/>
      <c r="DS5" s="603"/>
      <c r="DT5" s="603"/>
      <c r="DU5" s="603"/>
      <c r="DV5" s="603"/>
      <c r="DW5" s="603"/>
      <c r="DX5" s="603"/>
      <c r="DY5" s="603"/>
      <c r="DZ5" s="603"/>
      <c r="EA5" s="603"/>
      <c r="EB5" s="603"/>
      <c r="EC5" s="604"/>
    </row>
    <row r="6" spans="2:143" ht="11.25" customHeight="1" x14ac:dyDescent="0.15">
      <c r="B6" s="617" t="s">
        <v>230</v>
      </c>
      <c r="C6" s="618"/>
      <c r="D6" s="618"/>
      <c r="E6" s="618"/>
      <c r="F6" s="618"/>
      <c r="G6" s="618"/>
      <c r="H6" s="618"/>
      <c r="I6" s="618"/>
      <c r="J6" s="618"/>
      <c r="K6" s="618"/>
      <c r="L6" s="618"/>
      <c r="M6" s="618"/>
      <c r="N6" s="618"/>
      <c r="O6" s="618"/>
      <c r="P6" s="618"/>
      <c r="Q6" s="619"/>
      <c r="R6" s="620">
        <v>91790</v>
      </c>
      <c r="S6" s="621"/>
      <c r="T6" s="621"/>
      <c r="U6" s="621"/>
      <c r="V6" s="621"/>
      <c r="W6" s="621"/>
      <c r="X6" s="621"/>
      <c r="Y6" s="622"/>
      <c r="Z6" s="623">
        <v>1.8</v>
      </c>
      <c r="AA6" s="623"/>
      <c r="AB6" s="623"/>
      <c r="AC6" s="623"/>
      <c r="AD6" s="624">
        <v>91790</v>
      </c>
      <c r="AE6" s="624"/>
      <c r="AF6" s="624"/>
      <c r="AG6" s="624"/>
      <c r="AH6" s="624"/>
      <c r="AI6" s="624"/>
      <c r="AJ6" s="624"/>
      <c r="AK6" s="624"/>
      <c r="AL6" s="625">
        <v>3</v>
      </c>
      <c r="AM6" s="626"/>
      <c r="AN6" s="626"/>
      <c r="AO6" s="627"/>
      <c r="AP6" s="617" t="s">
        <v>231</v>
      </c>
      <c r="AQ6" s="618"/>
      <c r="AR6" s="618"/>
      <c r="AS6" s="618"/>
      <c r="AT6" s="618"/>
      <c r="AU6" s="618"/>
      <c r="AV6" s="618"/>
      <c r="AW6" s="618"/>
      <c r="AX6" s="618"/>
      <c r="AY6" s="618"/>
      <c r="AZ6" s="618"/>
      <c r="BA6" s="618"/>
      <c r="BB6" s="618"/>
      <c r="BC6" s="618"/>
      <c r="BD6" s="618"/>
      <c r="BE6" s="618"/>
      <c r="BF6" s="619"/>
      <c r="BG6" s="620">
        <v>917534</v>
      </c>
      <c r="BH6" s="621"/>
      <c r="BI6" s="621"/>
      <c r="BJ6" s="621"/>
      <c r="BK6" s="621"/>
      <c r="BL6" s="621"/>
      <c r="BM6" s="621"/>
      <c r="BN6" s="622"/>
      <c r="BO6" s="623">
        <v>99.9</v>
      </c>
      <c r="BP6" s="623"/>
      <c r="BQ6" s="623"/>
      <c r="BR6" s="623"/>
      <c r="BS6" s="624" t="s">
        <v>128</v>
      </c>
      <c r="BT6" s="624"/>
      <c r="BU6" s="624"/>
      <c r="BV6" s="624"/>
      <c r="BW6" s="624"/>
      <c r="BX6" s="624"/>
      <c r="BY6" s="624"/>
      <c r="BZ6" s="624"/>
      <c r="CA6" s="624"/>
      <c r="CB6" s="628"/>
      <c r="CD6" s="606" t="s">
        <v>232</v>
      </c>
      <c r="CE6" s="607"/>
      <c r="CF6" s="607"/>
      <c r="CG6" s="607"/>
      <c r="CH6" s="607"/>
      <c r="CI6" s="607"/>
      <c r="CJ6" s="607"/>
      <c r="CK6" s="607"/>
      <c r="CL6" s="607"/>
      <c r="CM6" s="607"/>
      <c r="CN6" s="607"/>
      <c r="CO6" s="607"/>
      <c r="CP6" s="607"/>
      <c r="CQ6" s="608"/>
      <c r="CR6" s="620">
        <v>63952</v>
      </c>
      <c r="CS6" s="621"/>
      <c r="CT6" s="621"/>
      <c r="CU6" s="621"/>
      <c r="CV6" s="621"/>
      <c r="CW6" s="621"/>
      <c r="CX6" s="621"/>
      <c r="CY6" s="622"/>
      <c r="CZ6" s="614">
        <v>1.5</v>
      </c>
      <c r="DA6" s="615"/>
      <c r="DB6" s="615"/>
      <c r="DC6" s="631"/>
      <c r="DD6" s="629">
        <v>302</v>
      </c>
      <c r="DE6" s="621"/>
      <c r="DF6" s="621"/>
      <c r="DG6" s="621"/>
      <c r="DH6" s="621"/>
      <c r="DI6" s="621"/>
      <c r="DJ6" s="621"/>
      <c r="DK6" s="621"/>
      <c r="DL6" s="621"/>
      <c r="DM6" s="621"/>
      <c r="DN6" s="621"/>
      <c r="DO6" s="621"/>
      <c r="DP6" s="622"/>
      <c r="DQ6" s="629">
        <v>63952</v>
      </c>
      <c r="DR6" s="621"/>
      <c r="DS6" s="621"/>
      <c r="DT6" s="621"/>
      <c r="DU6" s="621"/>
      <c r="DV6" s="621"/>
      <c r="DW6" s="621"/>
      <c r="DX6" s="621"/>
      <c r="DY6" s="621"/>
      <c r="DZ6" s="621"/>
      <c r="EA6" s="621"/>
      <c r="EB6" s="621"/>
      <c r="EC6" s="630"/>
    </row>
    <row r="7" spans="2:143" ht="11.25" customHeight="1" x14ac:dyDescent="0.15">
      <c r="B7" s="617" t="s">
        <v>233</v>
      </c>
      <c r="C7" s="618"/>
      <c r="D7" s="618"/>
      <c r="E7" s="618"/>
      <c r="F7" s="618"/>
      <c r="G7" s="618"/>
      <c r="H7" s="618"/>
      <c r="I7" s="618"/>
      <c r="J7" s="618"/>
      <c r="K7" s="618"/>
      <c r="L7" s="618"/>
      <c r="M7" s="618"/>
      <c r="N7" s="618"/>
      <c r="O7" s="618"/>
      <c r="P7" s="618"/>
      <c r="Q7" s="619"/>
      <c r="R7" s="620">
        <v>721</v>
      </c>
      <c r="S7" s="621"/>
      <c r="T7" s="621"/>
      <c r="U7" s="621"/>
      <c r="V7" s="621"/>
      <c r="W7" s="621"/>
      <c r="X7" s="621"/>
      <c r="Y7" s="622"/>
      <c r="Z7" s="623">
        <v>0</v>
      </c>
      <c r="AA7" s="623"/>
      <c r="AB7" s="623"/>
      <c r="AC7" s="623"/>
      <c r="AD7" s="624">
        <v>721</v>
      </c>
      <c r="AE7" s="624"/>
      <c r="AF7" s="624"/>
      <c r="AG7" s="624"/>
      <c r="AH7" s="624"/>
      <c r="AI7" s="624"/>
      <c r="AJ7" s="624"/>
      <c r="AK7" s="624"/>
      <c r="AL7" s="625">
        <v>0</v>
      </c>
      <c r="AM7" s="626"/>
      <c r="AN7" s="626"/>
      <c r="AO7" s="627"/>
      <c r="AP7" s="617" t="s">
        <v>234</v>
      </c>
      <c r="AQ7" s="618"/>
      <c r="AR7" s="618"/>
      <c r="AS7" s="618"/>
      <c r="AT7" s="618"/>
      <c r="AU7" s="618"/>
      <c r="AV7" s="618"/>
      <c r="AW7" s="618"/>
      <c r="AX7" s="618"/>
      <c r="AY7" s="618"/>
      <c r="AZ7" s="618"/>
      <c r="BA7" s="618"/>
      <c r="BB7" s="618"/>
      <c r="BC7" s="618"/>
      <c r="BD7" s="618"/>
      <c r="BE7" s="618"/>
      <c r="BF7" s="619"/>
      <c r="BG7" s="620">
        <v>445884</v>
      </c>
      <c r="BH7" s="621"/>
      <c r="BI7" s="621"/>
      <c r="BJ7" s="621"/>
      <c r="BK7" s="621"/>
      <c r="BL7" s="621"/>
      <c r="BM7" s="621"/>
      <c r="BN7" s="622"/>
      <c r="BO7" s="623">
        <v>48.6</v>
      </c>
      <c r="BP7" s="623"/>
      <c r="BQ7" s="623"/>
      <c r="BR7" s="623"/>
      <c r="BS7" s="624" t="s">
        <v>128</v>
      </c>
      <c r="BT7" s="624"/>
      <c r="BU7" s="624"/>
      <c r="BV7" s="624"/>
      <c r="BW7" s="624"/>
      <c r="BX7" s="624"/>
      <c r="BY7" s="624"/>
      <c r="BZ7" s="624"/>
      <c r="CA7" s="624"/>
      <c r="CB7" s="628"/>
      <c r="CD7" s="617" t="s">
        <v>235</v>
      </c>
      <c r="CE7" s="618"/>
      <c r="CF7" s="618"/>
      <c r="CG7" s="618"/>
      <c r="CH7" s="618"/>
      <c r="CI7" s="618"/>
      <c r="CJ7" s="618"/>
      <c r="CK7" s="618"/>
      <c r="CL7" s="618"/>
      <c r="CM7" s="618"/>
      <c r="CN7" s="618"/>
      <c r="CO7" s="618"/>
      <c r="CP7" s="618"/>
      <c r="CQ7" s="619"/>
      <c r="CR7" s="620">
        <v>615880</v>
      </c>
      <c r="CS7" s="621"/>
      <c r="CT7" s="621"/>
      <c r="CU7" s="621"/>
      <c r="CV7" s="621"/>
      <c r="CW7" s="621"/>
      <c r="CX7" s="621"/>
      <c r="CY7" s="622"/>
      <c r="CZ7" s="623">
        <v>14</v>
      </c>
      <c r="DA7" s="623"/>
      <c r="DB7" s="623"/>
      <c r="DC7" s="623"/>
      <c r="DD7" s="629">
        <v>7114</v>
      </c>
      <c r="DE7" s="621"/>
      <c r="DF7" s="621"/>
      <c r="DG7" s="621"/>
      <c r="DH7" s="621"/>
      <c r="DI7" s="621"/>
      <c r="DJ7" s="621"/>
      <c r="DK7" s="621"/>
      <c r="DL7" s="621"/>
      <c r="DM7" s="621"/>
      <c r="DN7" s="621"/>
      <c r="DO7" s="621"/>
      <c r="DP7" s="622"/>
      <c r="DQ7" s="629">
        <v>545492</v>
      </c>
      <c r="DR7" s="621"/>
      <c r="DS7" s="621"/>
      <c r="DT7" s="621"/>
      <c r="DU7" s="621"/>
      <c r="DV7" s="621"/>
      <c r="DW7" s="621"/>
      <c r="DX7" s="621"/>
      <c r="DY7" s="621"/>
      <c r="DZ7" s="621"/>
      <c r="EA7" s="621"/>
      <c r="EB7" s="621"/>
      <c r="EC7" s="630"/>
    </row>
    <row r="8" spans="2:143" ht="11.25" customHeight="1" x14ac:dyDescent="0.15">
      <c r="B8" s="617" t="s">
        <v>236</v>
      </c>
      <c r="C8" s="618"/>
      <c r="D8" s="618"/>
      <c r="E8" s="618"/>
      <c r="F8" s="618"/>
      <c r="G8" s="618"/>
      <c r="H8" s="618"/>
      <c r="I8" s="618"/>
      <c r="J8" s="618"/>
      <c r="K8" s="618"/>
      <c r="L8" s="618"/>
      <c r="M8" s="618"/>
      <c r="N8" s="618"/>
      <c r="O8" s="618"/>
      <c r="P8" s="618"/>
      <c r="Q8" s="619"/>
      <c r="R8" s="620">
        <v>5582</v>
      </c>
      <c r="S8" s="621"/>
      <c r="T8" s="621"/>
      <c r="U8" s="621"/>
      <c r="V8" s="621"/>
      <c r="W8" s="621"/>
      <c r="X8" s="621"/>
      <c r="Y8" s="622"/>
      <c r="Z8" s="623">
        <v>0.1</v>
      </c>
      <c r="AA8" s="623"/>
      <c r="AB8" s="623"/>
      <c r="AC8" s="623"/>
      <c r="AD8" s="624">
        <v>5582</v>
      </c>
      <c r="AE8" s="624"/>
      <c r="AF8" s="624"/>
      <c r="AG8" s="624"/>
      <c r="AH8" s="624"/>
      <c r="AI8" s="624"/>
      <c r="AJ8" s="624"/>
      <c r="AK8" s="624"/>
      <c r="AL8" s="625">
        <v>0.2</v>
      </c>
      <c r="AM8" s="626"/>
      <c r="AN8" s="626"/>
      <c r="AO8" s="627"/>
      <c r="AP8" s="617" t="s">
        <v>237</v>
      </c>
      <c r="AQ8" s="618"/>
      <c r="AR8" s="618"/>
      <c r="AS8" s="618"/>
      <c r="AT8" s="618"/>
      <c r="AU8" s="618"/>
      <c r="AV8" s="618"/>
      <c r="AW8" s="618"/>
      <c r="AX8" s="618"/>
      <c r="AY8" s="618"/>
      <c r="AZ8" s="618"/>
      <c r="BA8" s="618"/>
      <c r="BB8" s="618"/>
      <c r="BC8" s="618"/>
      <c r="BD8" s="618"/>
      <c r="BE8" s="618"/>
      <c r="BF8" s="619"/>
      <c r="BG8" s="620">
        <v>19000</v>
      </c>
      <c r="BH8" s="621"/>
      <c r="BI8" s="621"/>
      <c r="BJ8" s="621"/>
      <c r="BK8" s="621"/>
      <c r="BL8" s="621"/>
      <c r="BM8" s="621"/>
      <c r="BN8" s="622"/>
      <c r="BO8" s="623">
        <v>2.1</v>
      </c>
      <c r="BP8" s="623"/>
      <c r="BQ8" s="623"/>
      <c r="BR8" s="623"/>
      <c r="BS8" s="624" t="s">
        <v>128</v>
      </c>
      <c r="BT8" s="624"/>
      <c r="BU8" s="624"/>
      <c r="BV8" s="624"/>
      <c r="BW8" s="624"/>
      <c r="BX8" s="624"/>
      <c r="BY8" s="624"/>
      <c r="BZ8" s="624"/>
      <c r="CA8" s="624"/>
      <c r="CB8" s="628"/>
      <c r="CD8" s="617" t="s">
        <v>238</v>
      </c>
      <c r="CE8" s="618"/>
      <c r="CF8" s="618"/>
      <c r="CG8" s="618"/>
      <c r="CH8" s="618"/>
      <c r="CI8" s="618"/>
      <c r="CJ8" s="618"/>
      <c r="CK8" s="618"/>
      <c r="CL8" s="618"/>
      <c r="CM8" s="618"/>
      <c r="CN8" s="618"/>
      <c r="CO8" s="618"/>
      <c r="CP8" s="618"/>
      <c r="CQ8" s="619"/>
      <c r="CR8" s="620">
        <v>1299989</v>
      </c>
      <c r="CS8" s="621"/>
      <c r="CT8" s="621"/>
      <c r="CU8" s="621"/>
      <c r="CV8" s="621"/>
      <c r="CW8" s="621"/>
      <c r="CX8" s="621"/>
      <c r="CY8" s="622"/>
      <c r="CZ8" s="623">
        <v>29.5</v>
      </c>
      <c r="DA8" s="623"/>
      <c r="DB8" s="623"/>
      <c r="DC8" s="623"/>
      <c r="DD8" s="629">
        <v>16253</v>
      </c>
      <c r="DE8" s="621"/>
      <c r="DF8" s="621"/>
      <c r="DG8" s="621"/>
      <c r="DH8" s="621"/>
      <c r="DI8" s="621"/>
      <c r="DJ8" s="621"/>
      <c r="DK8" s="621"/>
      <c r="DL8" s="621"/>
      <c r="DM8" s="621"/>
      <c r="DN8" s="621"/>
      <c r="DO8" s="621"/>
      <c r="DP8" s="622"/>
      <c r="DQ8" s="629">
        <v>730756</v>
      </c>
      <c r="DR8" s="621"/>
      <c r="DS8" s="621"/>
      <c r="DT8" s="621"/>
      <c r="DU8" s="621"/>
      <c r="DV8" s="621"/>
      <c r="DW8" s="621"/>
      <c r="DX8" s="621"/>
      <c r="DY8" s="621"/>
      <c r="DZ8" s="621"/>
      <c r="EA8" s="621"/>
      <c r="EB8" s="621"/>
      <c r="EC8" s="630"/>
    </row>
    <row r="9" spans="2:143" ht="11.25" customHeight="1" x14ac:dyDescent="0.15">
      <c r="B9" s="617" t="s">
        <v>239</v>
      </c>
      <c r="C9" s="618"/>
      <c r="D9" s="618"/>
      <c r="E9" s="618"/>
      <c r="F9" s="618"/>
      <c r="G9" s="618"/>
      <c r="H9" s="618"/>
      <c r="I9" s="618"/>
      <c r="J9" s="618"/>
      <c r="K9" s="618"/>
      <c r="L9" s="618"/>
      <c r="M9" s="618"/>
      <c r="N9" s="618"/>
      <c r="O9" s="618"/>
      <c r="P9" s="618"/>
      <c r="Q9" s="619"/>
      <c r="R9" s="620">
        <v>5989</v>
      </c>
      <c r="S9" s="621"/>
      <c r="T9" s="621"/>
      <c r="U9" s="621"/>
      <c r="V9" s="621"/>
      <c r="W9" s="621"/>
      <c r="X9" s="621"/>
      <c r="Y9" s="622"/>
      <c r="Z9" s="623">
        <v>0.1</v>
      </c>
      <c r="AA9" s="623"/>
      <c r="AB9" s="623"/>
      <c r="AC9" s="623"/>
      <c r="AD9" s="624">
        <v>5989</v>
      </c>
      <c r="AE9" s="624"/>
      <c r="AF9" s="624"/>
      <c r="AG9" s="624"/>
      <c r="AH9" s="624"/>
      <c r="AI9" s="624"/>
      <c r="AJ9" s="624"/>
      <c r="AK9" s="624"/>
      <c r="AL9" s="625">
        <v>0.2</v>
      </c>
      <c r="AM9" s="626"/>
      <c r="AN9" s="626"/>
      <c r="AO9" s="627"/>
      <c r="AP9" s="617" t="s">
        <v>240</v>
      </c>
      <c r="AQ9" s="618"/>
      <c r="AR9" s="618"/>
      <c r="AS9" s="618"/>
      <c r="AT9" s="618"/>
      <c r="AU9" s="618"/>
      <c r="AV9" s="618"/>
      <c r="AW9" s="618"/>
      <c r="AX9" s="618"/>
      <c r="AY9" s="618"/>
      <c r="AZ9" s="618"/>
      <c r="BA9" s="618"/>
      <c r="BB9" s="618"/>
      <c r="BC9" s="618"/>
      <c r="BD9" s="618"/>
      <c r="BE9" s="618"/>
      <c r="BF9" s="619"/>
      <c r="BG9" s="620">
        <v>383544</v>
      </c>
      <c r="BH9" s="621"/>
      <c r="BI9" s="621"/>
      <c r="BJ9" s="621"/>
      <c r="BK9" s="621"/>
      <c r="BL9" s="621"/>
      <c r="BM9" s="621"/>
      <c r="BN9" s="622"/>
      <c r="BO9" s="623">
        <v>41.8</v>
      </c>
      <c r="BP9" s="623"/>
      <c r="BQ9" s="623"/>
      <c r="BR9" s="623"/>
      <c r="BS9" s="624" t="s">
        <v>128</v>
      </c>
      <c r="BT9" s="624"/>
      <c r="BU9" s="624"/>
      <c r="BV9" s="624"/>
      <c r="BW9" s="624"/>
      <c r="BX9" s="624"/>
      <c r="BY9" s="624"/>
      <c r="BZ9" s="624"/>
      <c r="CA9" s="624"/>
      <c r="CB9" s="628"/>
      <c r="CD9" s="617" t="s">
        <v>241</v>
      </c>
      <c r="CE9" s="618"/>
      <c r="CF9" s="618"/>
      <c r="CG9" s="618"/>
      <c r="CH9" s="618"/>
      <c r="CI9" s="618"/>
      <c r="CJ9" s="618"/>
      <c r="CK9" s="618"/>
      <c r="CL9" s="618"/>
      <c r="CM9" s="618"/>
      <c r="CN9" s="618"/>
      <c r="CO9" s="618"/>
      <c r="CP9" s="618"/>
      <c r="CQ9" s="619"/>
      <c r="CR9" s="620">
        <v>417487</v>
      </c>
      <c r="CS9" s="621"/>
      <c r="CT9" s="621"/>
      <c r="CU9" s="621"/>
      <c r="CV9" s="621"/>
      <c r="CW9" s="621"/>
      <c r="CX9" s="621"/>
      <c r="CY9" s="622"/>
      <c r="CZ9" s="623">
        <v>9.5</v>
      </c>
      <c r="DA9" s="623"/>
      <c r="DB9" s="623"/>
      <c r="DC9" s="623"/>
      <c r="DD9" s="629">
        <v>14194</v>
      </c>
      <c r="DE9" s="621"/>
      <c r="DF9" s="621"/>
      <c r="DG9" s="621"/>
      <c r="DH9" s="621"/>
      <c r="DI9" s="621"/>
      <c r="DJ9" s="621"/>
      <c r="DK9" s="621"/>
      <c r="DL9" s="621"/>
      <c r="DM9" s="621"/>
      <c r="DN9" s="621"/>
      <c r="DO9" s="621"/>
      <c r="DP9" s="622"/>
      <c r="DQ9" s="629">
        <v>341244</v>
      </c>
      <c r="DR9" s="621"/>
      <c r="DS9" s="621"/>
      <c r="DT9" s="621"/>
      <c r="DU9" s="621"/>
      <c r="DV9" s="621"/>
      <c r="DW9" s="621"/>
      <c r="DX9" s="621"/>
      <c r="DY9" s="621"/>
      <c r="DZ9" s="621"/>
      <c r="EA9" s="621"/>
      <c r="EB9" s="621"/>
      <c r="EC9" s="630"/>
    </row>
    <row r="10" spans="2:143" ht="11.25" customHeight="1" x14ac:dyDescent="0.15">
      <c r="B10" s="617" t="s">
        <v>242</v>
      </c>
      <c r="C10" s="618"/>
      <c r="D10" s="618"/>
      <c r="E10" s="618"/>
      <c r="F10" s="618"/>
      <c r="G10" s="618"/>
      <c r="H10" s="618"/>
      <c r="I10" s="618"/>
      <c r="J10" s="618"/>
      <c r="K10" s="618"/>
      <c r="L10" s="618"/>
      <c r="M10" s="618"/>
      <c r="N10" s="618"/>
      <c r="O10" s="618"/>
      <c r="P10" s="618"/>
      <c r="Q10" s="619"/>
      <c r="R10" s="620" t="s">
        <v>128</v>
      </c>
      <c r="S10" s="621"/>
      <c r="T10" s="621"/>
      <c r="U10" s="621"/>
      <c r="V10" s="621"/>
      <c r="W10" s="621"/>
      <c r="X10" s="621"/>
      <c r="Y10" s="622"/>
      <c r="Z10" s="623" t="s">
        <v>128</v>
      </c>
      <c r="AA10" s="623"/>
      <c r="AB10" s="623"/>
      <c r="AC10" s="623"/>
      <c r="AD10" s="624" t="s">
        <v>128</v>
      </c>
      <c r="AE10" s="624"/>
      <c r="AF10" s="624"/>
      <c r="AG10" s="624"/>
      <c r="AH10" s="624"/>
      <c r="AI10" s="624"/>
      <c r="AJ10" s="624"/>
      <c r="AK10" s="624"/>
      <c r="AL10" s="625" t="s">
        <v>128</v>
      </c>
      <c r="AM10" s="626"/>
      <c r="AN10" s="626"/>
      <c r="AO10" s="627"/>
      <c r="AP10" s="617" t="s">
        <v>243</v>
      </c>
      <c r="AQ10" s="618"/>
      <c r="AR10" s="618"/>
      <c r="AS10" s="618"/>
      <c r="AT10" s="618"/>
      <c r="AU10" s="618"/>
      <c r="AV10" s="618"/>
      <c r="AW10" s="618"/>
      <c r="AX10" s="618"/>
      <c r="AY10" s="618"/>
      <c r="AZ10" s="618"/>
      <c r="BA10" s="618"/>
      <c r="BB10" s="618"/>
      <c r="BC10" s="618"/>
      <c r="BD10" s="618"/>
      <c r="BE10" s="618"/>
      <c r="BF10" s="619"/>
      <c r="BG10" s="620">
        <v>21963</v>
      </c>
      <c r="BH10" s="621"/>
      <c r="BI10" s="621"/>
      <c r="BJ10" s="621"/>
      <c r="BK10" s="621"/>
      <c r="BL10" s="621"/>
      <c r="BM10" s="621"/>
      <c r="BN10" s="622"/>
      <c r="BO10" s="623">
        <v>2.4</v>
      </c>
      <c r="BP10" s="623"/>
      <c r="BQ10" s="623"/>
      <c r="BR10" s="623"/>
      <c r="BS10" s="624" t="s">
        <v>128</v>
      </c>
      <c r="BT10" s="624"/>
      <c r="BU10" s="624"/>
      <c r="BV10" s="624"/>
      <c r="BW10" s="624"/>
      <c r="BX10" s="624"/>
      <c r="BY10" s="624"/>
      <c r="BZ10" s="624"/>
      <c r="CA10" s="624"/>
      <c r="CB10" s="628"/>
      <c r="CD10" s="617" t="s">
        <v>244</v>
      </c>
      <c r="CE10" s="618"/>
      <c r="CF10" s="618"/>
      <c r="CG10" s="618"/>
      <c r="CH10" s="618"/>
      <c r="CI10" s="618"/>
      <c r="CJ10" s="618"/>
      <c r="CK10" s="618"/>
      <c r="CL10" s="618"/>
      <c r="CM10" s="618"/>
      <c r="CN10" s="618"/>
      <c r="CO10" s="618"/>
      <c r="CP10" s="618"/>
      <c r="CQ10" s="619"/>
      <c r="CR10" s="620" t="s">
        <v>128</v>
      </c>
      <c r="CS10" s="621"/>
      <c r="CT10" s="621"/>
      <c r="CU10" s="621"/>
      <c r="CV10" s="621"/>
      <c r="CW10" s="621"/>
      <c r="CX10" s="621"/>
      <c r="CY10" s="622"/>
      <c r="CZ10" s="623" t="s">
        <v>128</v>
      </c>
      <c r="DA10" s="623"/>
      <c r="DB10" s="623"/>
      <c r="DC10" s="623"/>
      <c r="DD10" s="629" t="s">
        <v>128</v>
      </c>
      <c r="DE10" s="621"/>
      <c r="DF10" s="621"/>
      <c r="DG10" s="621"/>
      <c r="DH10" s="621"/>
      <c r="DI10" s="621"/>
      <c r="DJ10" s="621"/>
      <c r="DK10" s="621"/>
      <c r="DL10" s="621"/>
      <c r="DM10" s="621"/>
      <c r="DN10" s="621"/>
      <c r="DO10" s="621"/>
      <c r="DP10" s="622"/>
      <c r="DQ10" s="629" t="s">
        <v>128</v>
      </c>
      <c r="DR10" s="621"/>
      <c r="DS10" s="621"/>
      <c r="DT10" s="621"/>
      <c r="DU10" s="621"/>
      <c r="DV10" s="621"/>
      <c r="DW10" s="621"/>
      <c r="DX10" s="621"/>
      <c r="DY10" s="621"/>
      <c r="DZ10" s="621"/>
      <c r="EA10" s="621"/>
      <c r="EB10" s="621"/>
      <c r="EC10" s="630"/>
    </row>
    <row r="11" spans="2:143" ht="11.25" customHeight="1" x14ac:dyDescent="0.15">
      <c r="B11" s="617" t="s">
        <v>245</v>
      </c>
      <c r="C11" s="618"/>
      <c r="D11" s="618"/>
      <c r="E11" s="618"/>
      <c r="F11" s="618"/>
      <c r="G11" s="618"/>
      <c r="H11" s="618"/>
      <c r="I11" s="618"/>
      <c r="J11" s="618"/>
      <c r="K11" s="618"/>
      <c r="L11" s="618"/>
      <c r="M11" s="618"/>
      <c r="N11" s="618"/>
      <c r="O11" s="618"/>
      <c r="P11" s="618"/>
      <c r="Q11" s="619"/>
      <c r="R11" s="620">
        <v>175610</v>
      </c>
      <c r="S11" s="621"/>
      <c r="T11" s="621"/>
      <c r="U11" s="621"/>
      <c r="V11" s="621"/>
      <c r="W11" s="621"/>
      <c r="X11" s="621"/>
      <c r="Y11" s="622"/>
      <c r="Z11" s="625">
        <v>3.5</v>
      </c>
      <c r="AA11" s="626"/>
      <c r="AB11" s="626"/>
      <c r="AC11" s="632"/>
      <c r="AD11" s="629">
        <v>175610</v>
      </c>
      <c r="AE11" s="621"/>
      <c r="AF11" s="621"/>
      <c r="AG11" s="621"/>
      <c r="AH11" s="621"/>
      <c r="AI11" s="621"/>
      <c r="AJ11" s="621"/>
      <c r="AK11" s="622"/>
      <c r="AL11" s="625">
        <v>5.8</v>
      </c>
      <c r="AM11" s="626"/>
      <c r="AN11" s="626"/>
      <c r="AO11" s="627"/>
      <c r="AP11" s="617" t="s">
        <v>246</v>
      </c>
      <c r="AQ11" s="618"/>
      <c r="AR11" s="618"/>
      <c r="AS11" s="618"/>
      <c r="AT11" s="618"/>
      <c r="AU11" s="618"/>
      <c r="AV11" s="618"/>
      <c r="AW11" s="618"/>
      <c r="AX11" s="618"/>
      <c r="AY11" s="618"/>
      <c r="AZ11" s="618"/>
      <c r="BA11" s="618"/>
      <c r="BB11" s="618"/>
      <c r="BC11" s="618"/>
      <c r="BD11" s="618"/>
      <c r="BE11" s="618"/>
      <c r="BF11" s="619"/>
      <c r="BG11" s="620">
        <v>21377</v>
      </c>
      <c r="BH11" s="621"/>
      <c r="BI11" s="621"/>
      <c r="BJ11" s="621"/>
      <c r="BK11" s="621"/>
      <c r="BL11" s="621"/>
      <c r="BM11" s="621"/>
      <c r="BN11" s="622"/>
      <c r="BO11" s="623">
        <v>2.2999999999999998</v>
      </c>
      <c r="BP11" s="623"/>
      <c r="BQ11" s="623"/>
      <c r="BR11" s="623"/>
      <c r="BS11" s="624" t="s">
        <v>128</v>
      </c>
      <c r="BT11" s="624"/>
      <c r="BU11" s="624"/>
      <c r="BV11" s="624"/>
      <c r="BW11" s="624"/>
      <c r="BX11" s="624"/>
      <c r="BY11" s="624"/>
      <c r="BZ11" s="624"/>
      <c r="CA11" s="624"/>
      <c r="CB11" s="628"/>
      <c r="CD11" s="617" t="s">
        <v>247</v>
      </c>
      <c r="CE11" s="618"/>
      <c r="CF11" s="618"/>
      <c r="CG11" s="618"/>
      <c r="CH11" s="618"/>
      <c r="CI11" s="618"/>
      <c r="CJ11" s="618"/>
      <c r="CK11" s="618"/>
      <c r="CL11" s="618"/>
      <c r="CM11" s="618"/>
      <c r="CN11" s="618"/>
      <c r="CO11" s="618"/>
      <c r="CP11" s="618"/>
      <c r="CQ11" s="619"/>
      <c r="CR11" s="620">
        <v>275075</v>
      </c>
      <c r="CS11" s="621"/>
      <c r="CT11" s="621"/>
      <c r="CU11" s="621"/>
      <c r="CV11" s="621"/>
      <c r="CW11" s="621"/>
      <c r="CX11" s="621"/>
      <c r="CY11" s="622"/>
      <c r="CZ11" s="623">
        <v>6.2</v>
      </c>
      <c r="DA11" s="623"/>
      <c r="DB11" s="623"/>
      <c r="DC11" s="623"/>
      <c r="DD11" s="629">
        <v>52949</v>
      </c>
      <c r="DE11" s="621"/>
      <c r="DF11" s="621"/>
      <c r="DG11" s="621"/>
      <c r="DH11" s="621"/>
      <c r="DI11" s="621"/>
      <c r="DJ11" s="621"/>
      <c r="DK11" s="621"/>
      <c r="DL11" s="621"/>
      <c r="DM11" s="621"/>
      <c r="DN11" s="621"/>
      <c r="DO11" s="621"/>
      <c r="DP11" s="622"/>
      <c r="DQ11" s="629">
        <v>121777</v>
      </c>
      <c r="DR11" s="621"/>
      <c r="DS11" s="621"/>
      <c r="DT11" s="621"/>
      <c r="DU11" s="621"/>
      <c r="DV11" s="621"/>
      <c r="DW11" s="621"/>
      <c r="DX11" s="621"/>
      <c r="DY11" s="621"/>
      <c r="DZ11" s="621"/>
      <c r="EA11" s="621"/>
      <c r="EB11" s="621"/>
      <c r="EC11" s="630"/>
    </row>
    <row r="12" spans="2:143" ht="11.25" customHeight="1" x14ac:dyDescent="0.15">
      <c r="B12" s="617" t="s">
        <v>248</v>
      </c>
      <c r="C12" s="618"/>
      <c r="D12" s="618"/>
      <c r="E12" s="618"/>
      <c r="F12" s="618"/>
      <c r="G12" s="618"/>
      <c r="H12" s="618"/>
      <c r="I12" s="618"/>
      <c r="J12" s="618"/>
      <c r="K12" s="618"/>
      <c r="L12" s="618"/>
      <c r="M12" s="618"/>
      <c r="N12" s="618"/>
      <c r="O12" s="618"/>
      <c r="P12" s="618"/>
      <c r="Q12" s="619"/>
      <c r="R12" s="620" t="s">
        <v>128</v>
      </c>
      <c r="S12" s="621"/>
      <c r="T12" s="621"/>
      <c r="U12" s="621"/>
      <c r="V12" s="621"/>
      <c r="W12" s="621"/>
      <c r="X12" s="621"/>
      <c r="Y12" s="622"/>
      <c r="Z12" s="623" t="s">
        <v>128</v>
      </c>
      <c r="AA12" s="623"/>
      <c r="AB12" s="623"/>
      <c r="AC12" s="623"/>
      <c r="AD12" s="624" t="s">
        <v>128</v>
      </c>
      <c r="AE12" s="624"/>
      <c r="AF12" s="624"/>
      <c r="AG12" s="624"/>
      <c r="AH12" s="624"/>
      <c r="AI12" s="624"/>
      <c r="AJ12" s="624"/>
      <c r="AK12" s="624"/>
      <c r="AL12" s="625" t="s">
        <v>128</v>
      </c>
      <c r="AM12" s="626"/>
      <c r="AN12" s="626"/>
      <c r="AO12" s="627"/>
      <c r="AP12" s="617" t="s">
        <v>249</v>
      </c>
      <c r="AQ12" s="618"/>
      <c r="AR12" s="618"/>
      <c r="AS12" s="618"/>
      <c r="AT12" s="618"/>
      <c r="AU12" s="618"/>
      <c r="AV12" s="618"/>
      <c r="AW12" s="618"/>
      <c r="AX12" s="618"/>
      <c r="AY12" s="618"/>
      <c r="AZ12" s="618"/>
      <c r="BA12" s="618"/>
      <c r="BB12" s="618"/>
      <c r="BC12" s="618"/>
      <c r="BD12" s="618"/>
      <c r="BE12" s="618"/>
      <c r="BF12" s="619"/>
      <c r="BG12" s="620">
        <v>404796</v>
      </c>
      <c r="BH12" s="621"/>
      <c r="BI12" s="621"/>
      <c r="BJ12" s="621"/>
      <c r="BK12" s="621"/>
      <c r="BL12" s="621"/>
      <c r="BM12" s="621"/>
      <c r="BN12" s="622"/>
      <c r="BO12" s="623">
        <v>44.1</v>
      </c>
      <c r="BP12" s="623"/>
      <c r="BQ12" s="623"/>
      <c r="BR12" s="623"/>
      <c r="BS12" s="624" t="s">
        <v>128</v>
      </c>
      <c r="BT12" s="624"/>
      <c r="BU12" s="624"/>
      <c r="BV12" s="624"/>
      <c r="BW12" s="624"/>
      <c r="BX12" s="624"/>
      <c r="BY12" s="624"/>
      <c r="BZ12" s="624"/>
      <c r="CA12" s="624"/>
      <c r="CB12" s="628"/>
      <c r="CD12" s="617" t="s">
        <v>250</v>
      </c>
      <c r="CE12" s="618"/>
      <c r="CF12" s="618"/>
      <c r="CG12" s="618"/>
      <c r="CH12" s="618"/>
      <c r="CI12" s="618"/>
      <c r="CJ12" s="618"/>
      <c r="CK12" s="618"/>
      <c r="CL12" s="618"/>
      <c r="CM12" s="618"/>
      <c r="CN12" s="618"/>
      <c r="CO12" s="618"/>
      <c r="CP12" s="618"/>
      <c r="CQ12" s="619"/>
      <c r="CR12" s="620">
        <v>396407</v>
      </c>
      <c r="CS12" s="621"/>
      <c r="CT12" s="621"/>
      <c r="CU12" s="621"/>
      <c r="CV12" s="621"/>
      <c r="CW12" s="621"/>
      <c r="CX12" s="621"/>
      <c r="CY12" s="622"/>
      <c r="CZ12" s="623">
        <v>9</v>
      </c>
      <c r="DA12" s="623"/>
      <c r="DB12" s="623"/>
      <c r="DC12" s="623"/>
      <c r="DD12" s="629">
        <v>7154</v>
      </c>
      <c r="DE12" s="621"/>
      <c r="DF12" s="621"/>
      <c r="DG12" s="621"/>
      <c r="DH12" s="621"/>
      <c r="DI12" s="621"/>
      <c r="DJ12" s="621"/>
      <c r="DK12" s="621"/>
      <c r="DL12" s="621"/>
      <c r="DM12" s="621"/>
      <c r="DN12" s="621"/>
      <c r="DO12" s="621"/>
      <c r="DP12" s="622"/>
      <c r="DQ12" s="629">
        <v>198490</v>
      </c>
      <c r="DR12" s="621"/>
      <c r="DS12" s="621"/>
      <c r="DT12" s="621"/>
      <c r="DU12" s="621"/>
      <c r="DV12" s="621"/>
      <c r="DW12" s="621"/>
      <c r="DX12" s="621"/>
      <c r="DY12" s="621"/>
      <c r="DZ12" s="621"/>
      <c r="EA12" s="621"/>
      <c r="EB12" s="621"/>
      <c r="EC12" s="630"/>
    </row>
    <row r="13" spans="2:143" ht="11.25" customHeight="1" x14ac:dyDescent="0.15">
      <c r="B13" s="617" t="s">
        <v>251</v>
      </c>
      <c r="C13" s="618"/>
      <c r="D13" s="618"/>
      <c r="E13" s="618"/>
      <c r="F13" s="618"/>
      <c r="G13" s="618"/>
      <c r="H13" s="618"/>
      <c r="I13" s="618"/>
      <c r="J13" s="618"/>
      <c r="K13" s="618"/>
      <c r="L13" s="618"/>
      <c r="M13" s="618"/>
      <c r="N13" s="618"/>
      <c r="O13" s="618"/>
      <c r="P13" s="618"/>
      <c r="Q13" s="619"/>
      <c r="R13" s="620" t="s">
        <v>128</v>
      </c>
      <c r="S13" s="621"/>
      <c r="T13" s="621"/>
      <c r="U13" s="621"/>
      <c r="V13" s="621"/>
      <c r="W13" s="621"/>
      <c r="X13" s="621"/>
      <c r="Y13" s="622"/>
      <c r="Z13" s="623" t="s">
        <v>128</v>
      </c>
      <c r="AA13" s="623"/>
      <c r="AB13" s="623"/>
      <c r="AC13" s="623"/>
      <c r="AD13" s="624" t="s">
        <v>128</v>
      </c>
      <c r="AE13" s="624"/>
      <c r="AF13" s="624"/>
      <c r="AG13" s="624"/>
      <c r="AH13" s="624"/>
      <c r="AI13" s="624"/>
      <c r="AJ13" s="624"/>
      <c r="AK13" s="624"/>
      <c r="AL13" s="625" t="s">
        <v>128</v>
      </c>
      <c r="AM13" s="626"/>
      <c r="AN13" s="626"/>
      <c r="AO13" s="627"/>
      <c r="AP13" s="617" t="s">
        <v>252</v>
      </c>
      <c r="AQ13" s="618"/>
      <c r="AR13" s="618"/>
      <c r="AS13" s="618"/>
      <c r="AT13" s="618"/>
      <c r="AU13" s="618"/>
      <c r="AV13" s="618"/>
      <c r="AW13" s="618"/>
      <c r="AX13" s="618"/>
      <c r="AY13" s="618"/>
      <c r="AZ13" s="618"/>
      <c r="BA13" s="618"/>
      <c r="BB13" s="618"/>
      <c r="BC13" s="618"/>
      <c r="BD13" s="618"/>
      <c r="BE13" s="618"/>
      <c r="BF13" s="619"/>
      <c r="BG13" s="620">
        <v>404796</v>
      </c>
      <c r="BH13" s="621"/>
      <c r="BI13" s="621"/>
      <c r="BJ13" s="621"/>
      <c r="BK13" s="621"/>
      <c r="BL13" s="621"/>
      <c r="BM13" s="621"/>
      <c r="BN13" s="622"/>
      <c r="BO13" s="623">
        <v>44.1</v>
      </c>
      <c r="BP13" s="623"/>
      <c r="BQ13" s="623"/>
      <c r="BR13" s="623"/>
      <c r="BS13" s="624" t="s">
        <v>128</v>
      </c>
      <c r="BT13" s="624"/>
      <c r="BU13" s="624"/>
      <c r="BV13" s="624"/>
      <c r="BW13" s="624"/>
      <c r="BX13" s="624"/>
      <c r="BY13" s="624"/>
      <c r="BZ13" s="624"/>
      <c r="CA13" s="624"/>
      <c r="CB13" s="628"/>
      <c r="CD13" s="617" t="s">
        <v>253</v>
      </c>
      <c r="CE13" s="618"/>
      <c r="CF13" s="618"/>
      <c r="CG13" s="618"/>
      <c r="CH13" s="618"/>
      <c r="CI13" s="618"/>
      <c r="CJ13" s="618"/>
      <c r="CK13" s="618"/>
      <c r="CL13" s="618"/>
      <c r="CM13" s="618"/>
      <c r="CN13" s="618"/>
      <c r="CO13" s="618"/>
      <c r="CP13" s="618"/>
      <c r="CQ13" s="619"/>
      <c r="CR13" s="620">
        <v>362016</v>
      </c>
      <c r="CS13" s="621"/>
      <c r="CT13" s="621"/>
      <c r="CU13" s="621"/>
      <c r="CV13" s="621"/>
      <c r="CW13" s="621"/>
      <c r="CX13" s="621"/>
      <c r="CY13" s="622"/>
      <c r="CZ13" s="623">
        <v>8.1999999999999993</v>
      </c>
      <c r="DA13" s="623"/>
      <c r="DB13" s="623"/>
      <c r="DC13" s="623"/>
      <c r="DD13" s="629">
        <v>83007</v>
      </c>
      <c r="DE13" s="621"/>
      <c r="DF13" s="621"/>
      <c r="DG13" s="621"/>
      <c r="DH13" s="621"/>
      <c r="DI13" s="621"/>
      <c r="DJ13" s="621"/>
      <c r="DK13" s="621"/>
      <c r="DL13" s="621"/>
      <c r="DM13" s="621"/>
      <c r="DN13" s="621"/>
      <c r="DO13" s="621"/>
      <c r="DP13" s="622"/>
      <c r="DQ13" s="629">
        <v>297731</v>
      </c>
      <c r="DR13" s="621"/>
      <c r="DS13" s="621"/>
      <c r="DT13" s="621"/>
      <c r="DU13" s="621"/>
      <c r="DV13" s="621"/>
      <c r="DW13" s="621"/>
      <c r="DX13" s="621"/>
      <c r="DY13" s="621"/>
      <c r="DZ13" s="621"/>
      <c r="EA13" s="621"/>
      <c r="EB13" s="621"/>
      <c r="EC13" s="630"/>
    </row>
    <row r="14" spans="2:143" ht="11.25" customHeight="1" x14ac:dyDescent="0.15">
      <c r="B14" s="617" t="s">
        <v>254</v>
      </c>
      <c r="C14" s="618"/>
      <c r="D14" s="618"/>
      <c r="E14" s="618"/>
      <c r="F14" s="618"/>
      <c r="G14" s="618"/>
      <c r="H14" s="618"/>
      <c r="I14" s="618"/>
      <c r="J14" s="618"/>
      <c r="K14" s="618"/>
      <c r="L14" s="618"/>
      <c r="M14" s="618"/>
      <c r="N14" s="618"/>
      <c r="O14" s="618"/>
      <c r="P14" s="618"/>
      <c r="Q14" s="619"/>
      <c r="R14" s="620" t="s">
        <v>128</v>
      </c>
      <c r="S14" s="621"/>
      <c r="T14" s="621"/>
      <c r="U14" s="621"/>
      <c r="V14" s="621"/>
      <c r="W14" s="621"/>
      <c r="X14" s="621"/>
      <c r="Y14" s="622"/>
      <c r="Z14" s="623" t="s">
        <v>128</v>
      </c>
      <c r="AA14" s="623"/>
      <c r="AB14" s="623"/>
      <c r="AC14" s="623"/>
      <c r="AD14" s="624" t="s">
        <v>128</v>
      </c>
      <c r="AE14" s="624"/>
      <c r="AF14" s="624"/>
      <c r="AG14" s="624"/>
      <c r="AH14" s="624"/>
      <c r="AI14" s="624"/>
      <c r="AJ14" s="624"/>
      <c r="AK14" s="624"/>
      <c r="AL14" s="625" t="s">
        <v>128</v>
      </c>
      <c r="AM14" s="626"/>
      <c r="AN14" s="626"/>
      <c r="AO14" s="627"/>
      <c r="AP14" s="617" t="s">
        <v>255</v>
      </c>
      <c r="AQ14" s="618"/>
      <c r="AR14" s="618"/>
      <c r="AS14" s="618"/>
      <c r="AT14" s="618"/>
      <c r="AU14" s="618"/>
      <c r="AV14" s="618"/>
      <c r="AW14" s="618"/>
      <c r="AX14" s="618"/>
      <c r="AY14" s="618"/>
      <c r="AZ14" s="618"/>
      <c r="BA14" s="618"/>
      <c r="BB14" s="618"/>
      <c r="BC14" s="618"/>
      <c r="BD14" s="618"/>
      <c r="BE14" s="618"/>
      <c r="BF14" s="619"/>
      <c r="BG14" s="620">
        <v>39575</v>
      </c>
      <c r="BH14" s="621"/>
      <c r="BI14" s="621"/>
      <c r="BJ14" s="621"/>
      <c r="BK14" s="621"/>
      <c r="BL14" s="621"/>
      <c r="BM14" s="621"/>
      <c r="BN14" s="622"/>
      <c r="BO14" s="623">
        <v>4.3</v>
      </c>
      <c r="BP14" s="623"/>
      <c r="BQ14" s="623"/>
      <c r="BR14" s="623"/>
      <c r="BS14" s="624" t="s">
        <v>128</v>
      </c>
      <c r="BT14" s="624"/>
      <c r="BU14" s="624"/>
      <c r="BV14" s="624"/>
      <c r="BW14" s="624"/>
      <c r="BX14" s="624"/>
      <c r="BY14" s="624"/>
      <c r="BZ14" s="624"/>
      <c r="CA14" s="624"/>
      <c r="CB14" s="628"/>
      <c r="CD14" s="617" t="s">
        <v>256</v>
      </c>
      <c r="CE14" s="618"/>
      <c r="CF14" s="618"/>
      <c r="CG14" s="618"/>
      <c r="CH14" s="618"/>
      <c r="CI14" s="618"/>
      <c r="CJ14" s="618"/>
      <c r="CK14" s="618"/>
      <c r="CL14" s="618"/>
      <c r="CM14" s="618"/>
      <c r="CN14" s="618"/>
      <c r="CO14" s="618"/>
      <c r="CP14" s="618"/>
      <c r="CQ14" s="619"/>
      <c r="CR14" s="620">
        <v>189149</v>
      </c>
      <c r="CS14" s="621"/>
      <c r="CT14" s="621"/>
      <c r="CU14" s="621"/>
      <c r="CV14" s="621"/>
      <c r="CW14" s="621"/>
      <c r="CX14" s="621"/>
      <c r="CY14" s="622"/>
      <c r="CZ14" s="623">
        <v>4.3</v>
      </c>
      <c r="DA14" s="623"/>
      <c r="DB14" s="623"/>
      <c r="DC14" s="623"/>
      <c r="DD14" s="629">
        <v>1000</v>
      </c>
      <c r="DE14" s="621"/>
      <c r="DF14" s="621"/>
      <c r="DG14" s="621"/>
      <c r="DH14" s="621"/>
      <c r="DI14" s="621"/>
      <c r="DJ14" s="621"/>
      <c r="DK14" s="621"/>
      <c r="DL14" s="621"/>
      <c r="DM14" s="621"/>
      <c r="DN14" s="621"/>
      <c r="DO14" s="621"/>
      <c r="DP14" s="622"/>
      <c r="DQ14" s="629">
        <v>181785</v>
      </c>
      <c r="DR14" s="621"/>
      <c r="DS14" s="621"/>
      <c r="DT14" s="621"/>
      <c r="DU14" s="621"/>
      <c r="DV14" s="621"/>
      <c r="DW14" s="621"/>
      <c r="DX14" s="621"/>
      <c r="DY14" s="621"/>
      <c r="DZ14" s="621"/>
      <c r="EA14" s="621"/>
      <c r="EB14" s="621"/>
      <c r="EC14" s="630"/>
    </row>
    <row r="15" spans="2:143" ht="11.25" customHeight="1" x14ac:dyDescent="0.15">
      <c r="B15" s="617" t="s">
        <v>257</v>
      </c>
      <c r="C15" s="618"/>
      <c r="D15" s="618"/>
      <c r="E15" s="618"/>
      <c r="F15" s="618"/>
      <c r="G15" s="618"/>
      <c r="H15" s="618"/>
      <c r="I15" s="618"/>
      <c r="J15" s="618"/>
      <c r="K15" s="618"/>
      <c r="L15" s="618"/>
      <c r="M15" s="618"/>
      <c r="N15" s="618"/>
      <c r="O15" s="618"/>
      <c r="P15" s="618"/>
      <c r="Q15" s="619"/>
      <c r="R15" s="620" t="s">
        <v>128</v>
      </c>
      <c r="S15" s="621"/>
      <c r="T15" s="621"/>
      <c r="U15" s="621"/>
      <c r="V15" s="621"/>
      <c r="W15" s="621"/>
      <c r="X15" s="621"/>
      <c r="Y15" s="622"/>
      <c r="Z15" s="623" t="s">
        <v>128</v>
      </c>
      <c r="AA15" s="623"/>
      <c r="AB15" s="623"/>
      <c r="AC15" s="623"/>
      <c r="AD15" s="624" t="s">
        <v>128</v>
      </c>
      <c r="AE15" s="624"/>
      <c r="AF15" s="624"/>
      <c r="AG15" s="624"/>
      <c r="AH15" s="624"/>
      <c r="AI15" s="624"/>
      <c r="AJ15" s="624"/>
      <c r="AK15" s="624"/>
      <c r="AL15" s="625" t="s">
        <v>128</v>
      </c>
      <c r="AM15" s="626"/>
      <c r="AN15" s="626"/>
      <c r="AO15" s="627"/>
      <c r="AP15" s="617" t="s">
        <v>258</v>
      </c>
      <c r="AQ15" s="618"/>
      <c r="AR15" s="618"/>
      <c r="AS15" s="618"/>
      <c r="AT15" s="618"/>
      <c r="AU15" s="618"/>
      <c r="AV15" s="618"/>
      <c r="AW15" s="618"/>
      <c r="AX15" s="618"/>
      <c r="AY15" s="618"/>
      <c r="AZ15" s="618"/>
      <c r="BA15" s="618"/>
      <c r="BB15" s="618"/>
      <c r="BC15" s="618"/>
      <c r="BD15" s="618"/>
      <c r="BE15" s="618"/>
      <c r="BF15" s="619"/>
      <c r="BG15" s="620">
        <v>27279</v>
      </c>
      <c r="BH15" s="621"/>
      <c r="BI15" s="621"/>
      <c r="BJ15" s="621"/>
      <c r="BK15" s="621"/>
      <c r="BL15" s="621"/>
      <c r="BM15" s="621"/>
      <c r="BN15" s="622"/>
      <c r="BO15" s="623">
        <v>3</v>
      </c>
      <c r="BP15" s="623"/>
      <c r="BQ15" s="623"/>
      <c r="BR15" s="623"/>
      <c r="BS15" s="624" t="s">
        <v>128</v>
      </c>
      <c r="BT15" s="624"/>
      <c r="BU15" s="624"/>
      <c r="BV15" s="624"/>
      <c r="BW15" s="624"/>
      <c r="BX15" s="624"/>
      <c r="BY15" s="624"/>
      <c r="BZ15" s="624"/>
      <c r="CA15" s="624"/>
      <c r="CB15" s="628"/>
      <c r="CD15" s="617" t="s">
        <v>259</v>
      </c>
      <c r="CE15" s="618"/>
      <c r="CF15" s="618"/>
      <c r="CG15" s="618"/>
      <c r="CH15" s="618"/>
      <c r="CI15" s="618"/>
      <c r="CJ15" s="618"/>
      <c r="CK15" s="618"/>
      <c r="CL15" s="618"/>
      <c r="CM15" s="618"/>
      <c r="CN15" s="618"/>
      <c r="CO15" s="618"/>
      <c r="CP15" s="618"/>
      <c r="CQ15" s="619"/>
      <c r="CR15" s="620">
        <v>455152</v>
      </c>
      <c r="CS15" s="621"/>
      <c r="CT15" s="621"/>
      <c r="CU15" s="621"/>
      <c r="CV15" s="621"/>
      <c r="CW15" s="621"/>
      <c r="CX15" s="621"/>
      <c r="CY15" s="622"/>
      <c r="CZ15" s="623">
        <v>10.3</v>
      </c>
      <c r="DA15" s="623"/>
      <c r="DB15" s="623"/>
      <c r="DC15" s="623"/>
      <c r="DD15" s="629">
        <v>30809</v>
      </c>
      <c r="DE15" s="621"/>
      <c r="DF15" s="621"/>
      <c r="DG15" s="621"/>
      <c r="DH15" s="621"/>
      <c r="DI15" s="621"/>
      <c r="DJ15" s="621"/>
      <c r="DK15" s="621"/>
      <c r="DL15" s="621"/>
      <c r="DM15" s="621"/>
      <c r="DN15" s="621"/>
      <c r="DO15" s="621"/>
      <c r="DP15" s="622"/>
      <c r="DQ15" s="629">
        <v>409327</v>
      </c>
      <c r="DR15" s="621"/>
      <c r="DS15" s="621"/>
      <c r="DT15" s="621"/>
      <c r="DU15" s="621"/>
      <c r="DV15" s="621"/>
      <c r="DW15" s="621"/>
      <c r="DX15" s="621"/>
      <c r="DY15" s="621"/>
      <c r="DZ15" s="621"/>
      <c r="EA15" s="621"/>
      <c r="EB15" s="621"/>
      <c r="EC15" s="630"/>
    </row>
    <row r="16" spans="2:143" ht="11.25" customHeight="1" x14ac:dyDescent="0.15">
      <c r="B16" s="617" t="s">
        <v>260</v>
      </c>
      <c r="C16" s="618"/>
      <c r="D16" s="618"/>
      <c r="E16" s="618"/>
      <c r="F16" s="618"/>
      <c r="G16" s="618"/>
      <c r="H16" s="618"/>
      <c r="I16" s="618"/>
      <c r="J16" s="618"/>
      <c r="K16" s="618"/>
      <c r="L16" s="618"/>
      <c r="M16" s="618"/>
      <c r="N16" s="618"/>
      <c r="O16" s="618"/>
      <c r="P16" s="618"/>
      <c r="Q16" s="619"/>
      <c r="R16" s="620">
        <v>6556</v>
      </c>
      <c r="S16" s="621"/>
      <c r="T16" s="621"/>
      <c r="U16" s="621"/>
      <c r="V16" s="621"/>
      <c r="W16" s="621"/>
      <c r="X16" s="621"/>
      <c r="Y16" s="622"/>
      <c r="Z16" s="623">
        <v>0.1</v>
      </c>
      <c r="AA16" s="623"/>
      <c r="AB16" s="623"/>
      <c r="AC16" s="623"/>
      <c r="AD16" s="624">
        <v>6556</v>
      </c>
      <c r="AE16" s="624"/>
      <c r="AF16" s="624"/>
      <c r="AG16" s="624"/>
      <c r="AH16" s="624"/>
      <c r="AI16" s="624"/>
      <c r="AJ16" s="624"/>
      <c r="AK16" s="624"/>
      <c r="AL16" s="625">
        <v>0.2</v>
      </c>
      <c r="AM16" s="626"/>
      <c r="AN16" s="626"/>
      <c r="AO16" s="627"/>
      <c r="AP16" s="617" t="s">
        <v>261</v>
      </c>
      <c r="AQ16" s="618"/>
      <c r="AR16" s="618"/>
      <c r="AS16" s="618"/>
      <c r="AT16" s="618"/>
      <c r="AU16" s="618"/>
      <c r="AV16" s="618"/>
      <c r="AW16" s="618"/>
      <c r="AX16" s="618"/>
      <c r="AY16" s="618"/>
      <c r="AZ16" s="618"/>
      <c r="BA16" s="618"/>
      <c r="BB16" s="618"/>
      <c r="BC16" s="618"/>
      <c r="BD16" s="618"/>
      <c r="BE16" s="618"/>
      <c r="BF16" s="619"/>
      <c r="BG16" s="620" t="s">
        <v>128</v>
      </c>
      <c r="BH16" s="621"/>
      <c r="BI16" s="621"/>
      <c r="BJ16" s="621"/>
      <c r="BK16" s="621"/>
      <c r="BL16" s="621"/>
      <c r="BM16" s="621"/>
      <c r="BN16" s="622"/>
      <c r="BO16" s="623" t="s">
        <v>128</v>
      </c>
      <c r="BP16" s="623"/>
      <c r="BQ16" s="623"/>
      <c r="BR16" s="623"/>
      <c r="BS16" s="624" t="s">
        <v>128</v>
      </c>
      <c r="BT16" s="624"/>
      <c r="BU16" s="624"/>
      <c r="BV16" s="624"/>
      <c r="BW16" s="624"/>
      <c r="BX16" s="624"/>
      <c r="BY16" s="624"/>
      <c r="BZ16" s="624"/>
      <c r="CA16" s="624"/>
      <c r="CB16" s="628"/>
      <c r="CD16" s="617" t="s">
        <v>262</v>
      </c>
      <c r="CE16" s="618"/>
      <c r="CF16" s="618"/>
      <c r="CG16" s="618"/>
      <c r="CH16" s="618"/>
      <c r="CI16" s="618"/>
      <c r="CJ16" s="618"/>
      <c r="CK16" s="618"/>
      <c r="CL16" s="618"/>
      <c r="CM16" s="618"/>
      <c r="CN16" s="618"/>
      <c r="CO16" s="618"/>
      <c r="CP16" s="618"/>
      <c r="CQ16" s="619"/>
      <c r="CR16" s="620">
        <v>6083</v>
      </c>
      <c r="CS16" s="621"/>
      <c r="CT16" s="621"/>
      <c r="CU16" s="621"/>
      <c r="CV16" s="621"/>
      <c r="CW16" s="621"/>
      <c r="CX16" s="621"/>
      <c r="CY16" s="622"/>
      <c r="CZ16" s="623">
        <v>0.1</v>
      </c>
      <c r="DA16" s="623"/>
      <c r="DB16" s="623"/>
      <c r="DC16" s="623"/>
      <c r="DD16" s="629" t="s">
        <v>128</v>
      </c>
      <c r="DE16" s="621"/>
      <c r="DF16" s="621"/>
      <c r="DG16" s="621"/>
      <c r="DH16" s="621"/>
      <c r="DI16" s="621"/>
      <c r="DJ16" s="621"/>
      <c r="DK16" s="621"/>
      <c r="DL16" s="621"/>
      <c r="DM16" s="621"/>
      <c r="DN16" s="621"/>
      <c r="DO16" s="621"/>
      <c r="DP16" s="622"/>
      <c r="DQ16" s="629">
        <v>4354</v>
      </c>
      <c r="DR16" s="621"/>
      <c r="DS16" s="621"/>
      <c r="DT16" s="621"/>
      <c r="DU16" s="621"/>
      <c r="DV16" s="621"/>
      <c r="DW16" s="621"/>
      <c r="DX16" s="621"/>
      <c r="DY16" s="621"/>
      <c r="DZ16" s="621"/>
      <c r="EA16" s="621"/>
      <c r="EB16" s="621"/>
      <c r="EC16" s="630"/>
    </row>
    <row r="17" spans="2:133" ht="11.25" customHeight="1" x14ac:dyDescent="0.15">
      <c r="B17" s="617" t="s">
        <v>263</v>
      </c>
      <c r="C17" s="618"/>
      <c r="D17" s="618"/>
      <c r="E17" s="618"/>
      <c r="F17" s="618"/>
      <c r="G17" s="618"/>
      <c r="H17" s="618"/>
      <c r="I17" s="618"/>
      <c r="J17" s="618"/>
      <c r="K17" s="618"/>
      <c r="L17" s="618"/>
      <c r="M17" s="618"/>
      <c r="N17" s="618"/>
      <c r="O17" s="618"/>
      <c r="P17" s="618"/>
      <c r="Q17" s="619"/>
      <c r="R17" s="620">
        <v>10930</v>
      </c>
      <c r="S17" s="621"/>
      <c r="T17" s="621"/>
      <c r="U17" s="621"/>
      <c r="V17" s="621"/>
      <c r="W17" s="621"/>
      <c r="X17" s="621"/>
      <c r="Y17" s="622"/>
      <c r="Z17" s="623">
        <v>0.2</v>
      </c>
      <c r="AA17" s="623"/>
      <c r="AB17" s="623"/>
      <c r="AC17" s="623"/>
      <c r="AD17" s="624">
        <v>10930</v>
      </c>
      <c r="AE17" s="624"/>
      <c r="AF17" s="624"/>
      <c r="AG17" s="624"/>
      <c r="AH17" s="624"/>
      <c r="AI17" s="624"/>
      <c r="AJ17" s="624"/>
      <c r="AK17" s="624"/>
      <c r="AL17" s="625">
        <v>0.4</v>
      </c>
      <c r="AM17" s="626"/>
      <c r="AN17" s="626"/>
      <c r="AO17" s="627"/>
      <c r="AP17" s="617" t="s">
        <v>264</v>
      </c>
      <c r="AQ17" s="618"/>
      <c r="AR17" s="618"/>
      <c r="AS17" s="618"/>
      <c r="AT17" s="618"/>
      <c r="AU17" s="618"/>
      <c r="AV17" s="618"/>
      <c r="AW17" s="618"/>
      <c r="AX17" s="618"/>
      <c r="AY17" s="618"/>
      <c r="AZ17" s="618"/>
      <c r="BA17" s="618"/>
      <c r="BB17" s="618"/>
      <c r="BC17" s="618"/>
      <c r="BD17" s="618"/>
      <c r="BE17" s="618"/>
      <c r="BF17" s="619"/>
      <c r="BG17" s="620" t="s">
        <v>128</v>
      </c>
      <c r="BH17" s="621"/>
      <c r="BI17" s="621"/>
      <c r="BJ17" s="621"/>
      <c r="BK17" s="621"/>
      <c r="BL17" s="621"/>
      <c r="BM17" s="621"/>
      <c r="BN17" s="622"/>
      <c r="BO17" s="623" t="s">
        <v>128</v>
      </c>
      <c r="BP17" s="623"/>
      <c r="BQ17" s="623"/>
      <c r="BR17" s="623"/>
      <c r="BS17" s="624" t="s">
        <v>128</v>
      </c>
      <c r="BT17" s="624"/>
      <c r="BU17" s="624"/>
      <c r="BV17" s="624"/>
      <c r="BW17" s="624"/>
      <c r="BX17" s="624"/>
      <c r="BY17" s="624"/>
      <c r="BZ17" s="624"/>
      <c r="CA17" s="624"/>
      <c r="CB17" s="628"/>
      <c r="CD17" s="617" t="s">
        <v>265</v>
      </c>
      <c r="CE17" s="618"/>
      <c r="CF17" s="618"/>
      <c r="CG17" s="618"/>
      <c r="CH17" s="618"/>
      <c r="CI17" s="618"/>
      <c r="CJ17" s="618"/>
      <c r="CK17" s="618"/>
      <c r="CL17" s="618"/>
      <c r="CM17" s="618"/>
      <c r="CN17" s="618"/>
      <c r="CO17" s="618"/>
      <c r="CP17" s="618"/>
      <c r="CQ17" s="619"/>
      <c r="CR17" s="620">
        <v>320908</v>
      </c>
      <c r="CS17" s="621"/>
      <c r="CT17" s="621"/>
      <c r="CU17" s="621"/>
      <c r="CV17" s="621"/>
      <c r="CW17" s="621"/>
      <c r="CX17" s="621"/>
      <c r="CY17" s="622"/>
      <c r="CZ17" s="623">
        <v>7.3</v>
      </c>
      <c r="DA17" s="623"/>
      <c r="DB17" s="623"/>
      <c r="DC17" s="623"/>
      <c r="DD17" s="629" t="s">
        <v>128</v>
      </c>
      <c r="DE17" s="621"/>
      <c r="DF17" s="621"/>
      <c r="DG17" s="621"/>
      <c r="DH17" s="621"/>
      <c r="DI17" s="621"/>
      <c r="DJ17" s="621"/>
      <c r="DK17" s="621"/>
      <c r="DL17" s="621"/>
      <c r="DM17" s="621"/>
      <c r="DN17" s="621"/>
      <c r="DO17" s="621"/>
      <c r="DP17" s="622"/>
      <c r="DQ17" s="629">
        <v>320908</v>
      </c>
      <c r="DR17" s="621"/>
      <c r="DS17" s="621"/>
      <c r="DT17" s="621"/>
      <c r="DU17" s="621"/>
      <c r="DV17" s="621"/>
      <c r="DW17" s="621"/>
      <c r="DX17" s="621"/>
      <c r="DY17" s="621"/>
      <c r="DZ17" s="621"/>
      <c r="EA17" s="621"/>
      <c r="EB17" s="621"/>
      <c r="EC17" s="630"/>
    </row>
    <row r="18" spans="2:133" ht="11.25" customHeight="1" x14ac:dyDescent="0.15">
      <c r="B18" s="617" t="s">
        <v>266</v>
      </c>
      <c r="C18" s="618"/>
      <c r="D18" s="618"/>
      <c r="E18" s="618"/>
      <c r="F18" s="618"/>
      <c r="G18" s="618"/>
      <c r="H18" s="618"/>
      <c r="I18" s="618"/>
      <c r="J18" s="618"/>
      <c r="K18" s="618"/>
      <c r="L18" s="618"/>
      <c r="M18" s="618"/>
      <c r="N18" s="618"/>
      <c r="O18" s="618"/>
      <c r="P18" s="618"/>
      <c r="Q18" s="619"/>
      <c r="R18" s="620">
        <v>20184</v>
      </c>
      <c r="S18" s="621"/>
      <c r="T18" s="621"/>
      <c r="U18" s="621"/>
      <c r="V18" s="621"/>
      <c r="W18" s="621"/>
      <c r="X18" s="621"/>
      <c r="Y18" s="622"/>
      <c r="Z18" s="623">
        <v>0.4</v>
      </c>
      <c r="AA18" s="623"/>
      <c r="AB18" s="623"/>
      <c r="AC18" s="623"/>
      <c r="AD18" s="624">
        <v>20184</v>
      </c>
      <c r="AE18" s="624"/>
      <c r="AF18" s="624"/>
      <c r="AG18" s="624"/>
      <c r="AH18" s="624"/>
      <c r="AI18" s="624"/>
      <c r="AJ18" s="624"/>
      <c r="AK18" s="624"/>
      <c r="AL18" s="625">
        <v>0.69999998807907104</v>
      </c>
      <c r="AM18" s="626"/>
      <c r="AN18" s="626"/>
      <c r="AO18" s="627"/>
      <c r="AP18" s="617" t="s">
        <v>267</v>
      </c>
      <c r="AQ18" s="618"/>
      <c r="AR18" s="618"/>
      <c r="AS18" s="618"/>
      <c r="AT18" s="618"/>
      <c r="AU18" s="618"/>
      <c r="AV18" s="618"/>
      <c r="AW18" s="618"/>
      <c r="AX18" s="618"/>
      <c r="AY18" s="618"/>
      <c r="AZ18" s="618"/>
      <c r="BA18" s="618"/>
      <c r="BB18" s="618"/>
      <c r="BC18" s="618"/>
      <c r="BD18" s="618"/>
      <c r="BE18" s="618"/>
      <c r="BF18" s="619"/>
      <c r="BG18" s="620" t="s">
        <v>128</v>
      </c>
      <c r="BH18" s="621"/>
      <c r="BI18" s="621"/>
      <c r="BJ18" s="621"/>
      <c r="BK18" s="621"/>
      <c r="BL18" s="621"/>
      <c r="BM18" s="621"/>
      <c r="BN18" s="622"/>
      <c r="BO18" s="623" t="s">
        <v>128</v>
      </c>
      <c r="BP18" s="623"/>
      <c r="BQ18" s="623"/>
      <c r="BR18" s="623"/>
      <c r="BS18" s="624" t="s">
        <v>128</v>
      </c>
      <c r="BT18" s="624"/>
      <c r="BU18" s="624"/>
      <c r="BV18" s="624"/>
      <c r="BW18" s="624"/>
      <c r="BX18" s="624"/>
      <c r="BY18" s="624"/>
      <c r="BZ18" s="624"/>
      <c r="CA18" s="624"/>
      <c r="CB18" s="628"/>
      <c r="CD18" s="617" t="s">
        <v>268</v>
      </c>
      <c r="CE18" s="618"/>
      <c r="CF18" s="618"/>
      <c r="CG18" s="618"/>
      <c r="CH18" s="618"/>
      <c r="CI18" s="618"/>
      <c r="CJ18" s="618"/>
      <c r="CK18" s="618"/>
      <c r="CL18" s="618"/>
      <c r="CM18" s="618"/>
      <c r="CN18" s="618"/>
      <c r="CO18" s="618"/>
      <c r="CP18" s="618"/>
      <c r="CQ18" s="619"/>
      <c r="CR18" s="620" t="s">
        <v>128</v>
      </c>
      <c r="CS18" s="621"/>
      <c r="CT18" s="621"/>
      <c r="CU18" s="621"/>
      <c r="CV18" s="621"/>
      <c r="CW18" s="621"/>
      <c r="CX18" s="621"/>
      <c r="CY18" s="622"/>
      <c r="CZ18" s="623" t="s">
        <v>128</v>
      </c>
      <c r="DA18" s="623"/>
      <c r="DB18" s="623"/>
      <c r="DC18" s="623"/>
      <c r="DD18" s="629" t="s">
        <v>128</v>
      </c>
      <c r="DE18" s="621"/>
      <c r="DF18" s="621"/>
      <c r="DG18" s="621"/>
      <c r="DH18" s="621"/>
      <c r="DI18" s="621"/>
      <c r="DJ18" s="621"/>
      <c r="DK18" s="621"/>
      <c r="DL18" s="621"/>
      <c r="DM18" s="621"/>
      <c r="DN18" s="621"/>
      <c r="DO18" s="621"/>
      <c r="DP18" s="622"/>
      <c r="DQ18" s="629" t="s">
        <v>128</v>
      </c>
      <c r="DR18" s="621"/>
      <c r="DS18" s="621"/>
      <c r="DT18" s="621"/>
      <c r="DU18" s="621"/>
      <c r="DV18" s="621"/>
      <c r="DW18" s="621"/>
      <c r="DX18" s="621"/>
      <c r="DY18" s="621"/>
      <c r="DZ18" s="621"/>
      <c r="EA18" s="621"/>
      <c r="EB18" s="621"/>
      <c r="EC18" s="630"/>
    </row>
    <row r="19" spans="2:133" ht="11.25" customHeight="1" x14ac:dyDescent="0.15">
      <c r="B19" s="617" t="s">
        <v>269</v>
      </c>
      <c r="C19" s="618"/>
      <c r="D19" s="618"/>
      <c r="E19" s="618"/>
      <c r="F19" s="618"/>
      <c r="G19" s="618"/>
      <c r="H19" s="618"/>
      <c r="I19" s="618"/>
      <c r="J19" s="618"/>
      <c r="K19" s="618"/>
      <c r="L19" s="618"/>
      <c r="M19" s="618"/>
      <c r="N19" s="618"/>
      <c r="O19" s="618"/>
      <c r="P19" s="618"/>
      <c r="Q19" s="619"/>
      <c r="R19" s="620">
        <v>7242</v>
      </c>
      <c r="S19" s="621"/>
      <c r="T19" s="621"/>
      <c r="U19" s="621"/>
      <c r="V19" s="621"/>
      <c r="W19" s="621"/>
      <c r="X19" s="621"/>
      <c r="Y19" s="622"/>
      <c r="Z19" s="623">
        <v>0.1</v>
      </c>
      <c r="AA19" s="623"/>
      <c r="AB19" s="623"/>
      <c r="AC19" s="623"/>
      <c r="AD19" s="624">
        <v>7242</v>
      </c>
      <c r="AE19" s="624"/>
      <c r="AF19" s="624"/>
      <c r="AG19" s="624"/>
      <c r="AH19" s="624"/>
      <c r="AI19" s="624"/>
      <c r="AJ19" s="624"/>
      <c r="AK19" s="624"/>
      <c r="AL19" s="625">
        <v>0.2</v>
      </c>
      <c r="AM19" s="626"/>
      <c r="AN19" s="626"/>
      <c r="AO19" s="627"/>
      <c r="AP19" s="617" t="s">
        <v>270</v>
      </c>
      <c r="AQ19" s="618"/>
      <c r="AR19" s="618"/>
      <c r="AS19" s="618"/>
      <c r="AT19" s="618"/>
      <c r="AU19" s="618"/>
      <c r="AV19" s="618"/>
      <c r="AW19" s="618"/>
      <c r="AX19" s="618"/>
      <c r="AY19" s="618"/>
      <c r="AZ19" s="618"/>
      <c r="BA19" s="618"/>
      <c r="BB19" s="618"/>
      <c r="BC19" s="618"/>
      <c r="BD19" s="618"/>
      <c r="BE19" s="618"/>
      <c r="BF19" s="619"/>
      <c r="BG19" s="620">
        <v>749</v>
      </c>
      <c r="BH19" s="621"/>
      <c r="BI19" s="621"/>
      <c r="BJ19" s="621"/>
      <c r="BK19" s="621"/>
      <c r="BL19" s="621"/>
      <c r="BM19" s="621"/>
      <c r="BN19" s="622"/>
      <c r="BO19" s="623">
        <v>0.1</v>
      </c>
      <c r="BP19" s="623"/>
      <c r="BQ19" s="623"/>
      <c r="BR19" s="623"/>
      <c r="BS19" s="624" t="s">
        <v>128</v>
      </c>
      <c r="BT19" s="624"/>
      <c r="BU19" s="624"/>
      <c r="BV19" s="624"/>
      <c r="BW19" s="624"/>
      <c r="BX19" s="624"/>
      <c r="BY19" s="624"/>
      <c r="BZ19" s="624"/>
      <c r="CA19" s="624"/>
      <c r="CB19" s="628"/>
      <c r="CD19" s="617" t="s">
        <v>271</v>
      </c>
      <c r="CE19" s="618"/>
      <c r="CF19" s="618"/>
      <c r="CG19" s="618"/>
      <c r="CH19" s="618"/>
      <c r="CI19" s="618"/>
      <c r="CJ19" s="618"/>
      <c r="CK19" s="618"/>
      <c r="CL19" s="618"/>
      <c r="CM19" s="618"/>
      <c r="CN19" s="618"/>
      <c r="CO19" s="618"/>
      <c r="CP19" s="618"/>
      <c r="CQ19" s="619"/>
      <c r="CR19" s="620" t="s">
        <v>128</v>
      </c>
      <c r="CS19" s="621"/>
      <c r="CT19" s="621"/>
      <c r="CU19" s="621"/>
      <c r="CV19" s="621"/>
      <c r="CW19" s="621"/>
      <c r="CX19" s="621"/>
      <c r="CY19" s="622"/>
      <c r="CZ19" s="623" t="s">
        <v>128</v>
      </c>
      <c r="DA19" s="623"/>
      <c r="DB19" s="623"/>
      <c r="DC19" s="623"/>
      <c r="DD19" s="629" t="s">
        <v>128</v>
      </c>
      <c r="DE19" s="621"/>
      <c r="DF19" s="621"/>
      <c r="DG19" s="621"/>
      <c r="DH19" s="621"/>
      <c r="DI19" s="621"/>
      <c r="DJ19" s="621"/>
      <c r="DK19" s="621"/>
      <c r="DL19" s="621"/>
      <c r="DM19" s="621"/>
      <c r="DN19" s="621"/>
      <c r="DO19" s="621"/>
      <c r="DP19" s="622"/>
      <c r="DQ19" s="629" t="s">
        <v>128</v>
      </c>
      <c r="DR19" s="621"/>
      <c r="DS19" s="621"/>
      <c r="DT19" s="621"/>
      <c r="DU19" s="621"/>
      <c r="DV19" s="621"/>
      <c r="DW19" s="621"/>
      <c r="DX19" s="621"/>
      <c r="DY19" s="621"/>
      <c r="DZ19" s="621"/>
      <c r="EA19" s="621"/>
      <c r="EB19" s="621"/>
      <c r="EC19" s="630"/>
    </row>
    <row r="20" spans="2:133" ht="11.25" customHeight="1" x14ac:dyDescent="0.15">
      <c r="B20" s="617" t="s">
        <v>272</v>
      </c>
      <c r="C20" s="618"/>
      <c r="D20" s="618"/>
      <c r="E20" s="618"/>
      <c r="F20" s="618"/>
      <c r="G20" s="618"/>
      <c r="H20" s="618"/>
      <c r="I20" s="618"/>
      <c r="J20" s="618"/>
      <c r="K20" s="618"/>
      <c r="L20" s="618"/>
      <c r="M20" s="618"/>
      <c r="N20" s="618"/>
      <c r="O20" s="618"/>
      <c r="P20" s="618"/>
      <c r="Q20" s="619"/>
      <c r="R20" s="620">
        <v>1912</v>
      </c>
      <c r="S20" s="621"/>
      <c r="T20" s="621"/>
      <c r="U20" s="621"/>
      <c r="V20" s="621"/>
      <c r="W20" s="621"/>
      <c r="X20" s="621"/>
      <c r="Y20" s="622"/>
      <c r="Z20" s="623">
        <v>0</v>
      </c>
      <c r="AA20" s="623"/>
      <c r="AB20" s="623"/>
      <c r="AC20" s="623"/>
      <c r="AD20" s="624">
        <v>1912</v>
      </c>
      <c r="AE20" s="624"/>
      <c r="AF20" s="624"/>
      <c r="AG20" s="624"/>
      <c r="AH20" s="624"/>
      <c r="AI20" s="624"/>
      <c r="AJ20" s="624"/>
      <c r="AK20" s="624"/>
      <c r="AL20" s="625">
        <v>0.1</v>
      </c>
      <c r="AM20" s="626"/>
      <c r="AN20" s="626"/>
      <c r="AO20" s="627"/>
      <c r="AP20" s="617" t="s">
        <v>273</v>
      </c>
      <c r="AQ20" s="618"/>
      <c r="AR20" s="618"/>
      <c r="AS20" s="618"/>
      <c r="AT20" s="618"/>
      <c r="AU20" s="618"/>
      <c r="AV20" s="618"/>
      <c r="AW20" s="618"/>
      <c r="AX20" s="618"/>
      <c r="AY20" s="618"/>
      <c r="AZ20" s="618"/>
      <c r="BA20" s="618"/>
      <c r="BB20" s="618"/>
      <c r="BC20" s="618"/>
      <c r="BD20" s="618"/>
      <c r="BE20" s="618"/>
      <c r="BF20" s="619"/>
      <c r="BG20" s="620">
        <v>749</v>
      </c>
      <c r="BH20" s="621"/>
      <c r="BI20" s="621"/>
      <c r="BJ20" s="621"/>
      <c r="BK20" s="621"/>
      <c r="BL20" s="621"/>
      <c r="BM20" s="621"/>
      <c r="BN20" s="622"/>
      <c r="BO20" s="623">
        <v>0.1</v>
      </c>
      <c r="BP20" s="623"/>
      <c r="BQ20" s="623"/>
      <c r="BR20" s="623"/>
      <c r="BS20" s="624" t="s">
        <v>128</v>
      </c>
      <c r="BT20" s="624"/>
      <c r="BU20" s="624"/>
      <c r="BV20" s="624"/>
      <c r="BW20" s="624"/>
      <c r="BX20" s="624"/>
      <c r="BY20" s="624"/>
      <c r="BZ20" s="624"/>
      <c r="CA20" s="624"/>
      <c r="CB20" s="628"/>
      <c r="CD20" s="617" t="s">
        <v>274</v>
      </c>
      <c r="CE20" s="618"/>
      <c r="CF20" s="618"/>
      <c r="CG20" s="618"/>
      <c r="CH20" s="618"/>
      <c r="CI20" s="618"/>
      <c r="CJ20" s="618"/>
      <c r="CK20" s="618"/>
      <c r="CL20" s="618"/>
      <c r="CM20" s="618"/>
      <c r="CN20" s="618"/>
      <c r="CO20" s="618"/>
      <c r="CP20" s="618"/>
      <c r="CQ20" s="619"/>
      <c r="CR20" s="620">
        <v>4402098</v>
      </c>
      <c r="CS20" s="621"/>
      <c r="CT20" s="621"/>
      <c r="CU20" s="621"/>
      <c r="CV20" s="621"/>
      <c r="CW20" s="621"/>
      <c r="CX20" s="621"/>
      <c r="CY20" s="622"/>
      <c r="CZ20" s="623">
        <v>100</v>
      </c>
      <c r="DA20" s="623"/>
      <c r="DB20" s="623"/>
      <c r="DC20" s="623"/>
      <c r="DD20" s="629">
        <v>212782</v>
      </c>
      <c r="DE20" s="621"/>
      <c r="DF20" s="621"/>
      <c r="DG20" s="621"/>
      <c r="DH20" s="621"/>
      <c r="DI20" s="621"/>
      <c r="DJ20" s="621"/>
      <c r="DK20" s="621"/>
      <c r="DL20" s="621"/>
      <c r="DM20" s="621"/>
      <c r="DN20" s="621"/>
      <c r="DO20" s="621"/>
      <c r="DP20" s="622"/>
      <c r="DQ20" s="629">
        <v>3215816</v>
      </c>
      <c r="DR20" s="621"/>
      <c r="DS20" s="621"/>
      <c r="DT20" s="621"/>
      <c r="DU20" s="621"/>
      <c r="DV20" s="621"/>
      <c r="DW20" s="621"/>
      <c r="DX20" s="621"/>
      <c r="DY20" s="621"/>
      <c r="DZ20" s="621"/>
      <c r="EA20" s="621"/>
      <c r="EB20" s="621"/>
      <c r="EC20" s="630"/>
    </row>
    <row r="21" spans="2:133" ht="11.25" customHeight="1" x14ac:dyDescent="0.15">
      <c r="B21" s="617" t="s">
        <v>275</v>
      </c>
      <c r="C21" s="618"/>
      <c r="D21" s="618"/>
      <c r="E21" s="618"/>
      <c r="F21" s="618"/>
      <c r="G21" s="618"/>
      <c r="H21" s="618"/>
      <c r="I21" s="618"/>
      <c r="J21" s="618"/>
      <c r="K21" s="618"/>
      <c r="L21" s="618"/>
      <c r="M21" s="618"/>
      <c r="N21" s="618"/>
      <c r="O21" s="618"/>
      <c r="P21" s="618"/>
      <c r="Q21" s="619"/>
      <c r="R21" s="620">
        <v>658</v>
      </c>
      <c r="S21" s="621"/>
      <c r="T21" s="621"/>
      <c r="U21" s="621"/>
      <c r="V21" s="621"/>
      <c r="W21" s="621"/>
      <c r="X21" s="621"/>
      <c r="Y21" s="622"/>
      <c r="Z21" s="623">
        <v>0</v>
      </c>
      <c r="AA21" s="623"/>
      <c r="AB21" s="623"/>
      <c r="AC21" s="623"/>
      <c r="AD21" s="624">
        <v>658</v>
      </c>
      <c r="AE21" s="624"/>
      <c r="AF21" s="624"/>
      <c r="AG21" s="624"/>
      <c r="AH21" s="624"/>
      <c r="AI21" s="624"/>
      <c r="AJ21" s="624"/>
      <c r="AK21" s="624"/>
      <c r="AL21" s="625">
        <v>0</v>
      </c>
      <c r="AM21" s="626"/>
      <c r="AN21" s="626"/>
      <c r="AO21" s="627"/>
      <c r="AP21" s="617" t="s">
        <v>276</v>
      </c>
      <c r="AQ21" s="633"/>
      <c r="AR21" s="633"/>
      <c r="AS21" s="633"/>
      <c r="AT21" s="633"/>
      <c r="AU21" s="633"/>
      <c r="AV21" s="633"/>
      <c r="AW21" s="633"/>
      <c r="AX21" s="633"/>
      <c r="AY21" s="633"/>
      <c r="AZ21" s="633"/>
      <c r="BA21" s="633"/>
      <c r="BB21" s="633"/>
      <c r="BC21" s="633"/>
      <c r="BD21" s="633"/>
      <c r="BE21" s="633"/>
      <c r="BF21" s="634"/>
      <c r="BG21" s="620">
        <v>749</v>
      </c>
      <c r="BH21" s="621"/>
      <c r="BI21" s="621"/>
      <c r="BJ21" s="621"/>
      <c r="BK21" s="621"/>
      <c r="BL21" s="621"/>
      <c r="BM21" s="621"/>
      <c r="BN21" s="622"/>
      <c r="BO21" s="623">
        <v>0.1</v>
      </c>
      <c r="BP21" s="623"/>
      <c r="BQ21" s="623"/>
      <c r="BR21" s="623"/>
      <c r="BS21" s="624" t="s">
        <v>128</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277</v>
      </c>
      <c r="C22" s="639"/>
      <c r="D22" s="639"/>
      <c r="E22" s="639"/>
      <c r="F22" s="639"/>
      <c r="G22" s="639"/>
      <c r="H22" s="639"/>
      <c r="I22" s="639"/>
      <c r="J22" s="639"/>
      <c r="K22" s="639"/>
      <c r="L22" s="639"/>
      <c r="M22" s="639"/>
      <c r="N22" s="639"/>
      <c r="O22" s="639"/>
      <c r="P22" s="639"/>
      <c r="Q22" s="640"/>
      <c r="R22" s="620">
        <v>10372</v>
      </c>
      <c r="S22" s="621"/>
      <c r="T22" s="621"/>
      <c r="U22" s="621"/>
      <c r="V22" s="621"/>
      <c r="W22" s="621"/>
      <c r="X22" s="621"/>
      <c r="Y22" s="622"/>
      <c r="Z22" s="623">
        <v>0.2</v>
      </c>
      <c r="AA22" s="623"/>
      <c r="AB22" s="623"/>
      <c r="AC22" s="623"/>
      <c r="AD22" s="624">
        <v>10372</v>
      </c>
      <c r="AE22" s="624"/>
      <c r="AF22" s="624"/>
      <c r="AG22" s="624"/>
      <c r="AH22" s="624"/>
      <c r="AI22" s="624"/>
      <c r="AJ22" s="624"/>
      <c r="AK22" s="624"/>
      <c r="AL22" s="625">
        <v>0.30000001192092896</v>
      </c>
      <c r="AM22" s="626"/>
      <c r="AN22" s="626"/>
      <c r="AO22" s="627"/>
      <c r="AP22" s="617" t="s">
        <v>278</v>
      </c>
      <c r="AQ22" s="633"/>
      <c r="AR22" s="633"/>
      <c r="AS22" s="633"/>
      <c r="AT22" s="633"/>
      <c r="AU22" s="633"/>
      <c r="AV22" s="633"/>
      <c r="AW22" s="633"/>
      <c r="AX22" s="633"/>
      <c r="AY22" s="633"/>
      <c r="AZ22" s="633"/>
      <c r="BA22" s="633"/>
      <c r="BB22" s="633"/>
      <c r="BC22" s="633"/>
      <c r="BD22" s="633"/>
      <c r="BE22" s="633"/>
      <c r="BF22" s="634"/>
      <c r="BG22" s="620" t="s">
        <v>128</v>
      </c>
      <c r="BH22" s="621"/>
      <c r="BI22" s="621"/>
      <c r="BJ22" s="621"/>
      <c r="BK22" s="621"/>
      <c r="BL22" s="621"/>
      <c r="BM22" s="621"/>
      <c r="BN22" s="622"/>
      <c r="BO22" s="623" t="s">
        <v>128</v>
      </c>
      <c r="BP22" s="623"/>
      <c r="BQ22" s="623"/>
      <c r="BR22" s="623"/>
      <c r="BS22" s="624" t="s">
        <v>128</v>
      </c>
      <c r="BT22" s="624"/>
      <c r="BU22" s="624"/>
      <c r="BV22" s="624"/>
      <c r="BW22" s="624"/>
      <c r="BX22" s="624"/>
      <c r="BY22" s="624"/>
      <c r="BZ22" s="624"/>
      <c r="CA22" s="624"/>
      <c r="CB22" s="628"/>
      <c r="CD22" s="602" t="s">
        <v>279</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280</v>
      </c>
      <c r="C23" s="618"/>
      <c r="D23" s="618"/>
      <c r="E23" s="618"/>
      <c r="F23" s="618"/>
      <c r="G23" s="618"/>
      <c r="H23" s="618"/>
      <c r="I23" s="618"/>
      <c r="J23" s="618"/>
      <c r="K23" s="618"/>
      <c r="L23" s="618"/>
      <c r="M23" s="618"/>
      <c r="N23" s="618"/>
      <c r="O23" s="618"/>
      <c r="P23" s="618"/>
      <c r="Q23" s="619"/>
      <c r="R23" s="620">
        <v>1932589</v>
      </c>
      <c r="S23" s="621"/>
      <c r="T23" s="621"/>
      <c r="U23" s="621"/>
      <c r="V23" s="621"/>
      <c r="W23" s="621"/>
      <c r="X23" s="621"/>
      <c r="Y23" s="622"/>
      <c r="Z23" s="623">
        <v>38.299999999999997</v>
      </c>
      <c r="AA23" s="623"/>
      <c r="AB23" s="623"/>
      <c r="AC23" s="623"/>
      <c r="AD23" s="624">
        <v>1773319</v>
      </c>
      <c r="AE23" s="624"/>
      <c r="AF23" s="624"/>
      <c r="AG23" s="624"/>
      <c r="AH23" s="624"/>
      <c r="AI23" s="624"/>
      <c r="AJ23" s="624"/>
      <c r="AK23" s="624"/>
      <c r="AL23" s="625">
        <v>58.7</v>
      </c>
      <c r="AM23" s="626"/>
      <c r="AN23" s="626"/>
      <c r="AO23" s="627"/>
      <c r="AP23" s="617" t="s">
        <v>281</v>
      </c>
      <c r="AQ23" s="633"/>
      <c r="AR23" s="633"/>
      <c r="AS23" s="633"/>
      <c r="AT23" s="633"/>
      <c r="AU23" s="633"/>
      <c r="AV23" s="633"/>
      <c r="AW23" s="633"/>
      <c r="AX23" s="633"/>
      <c r="AY23" s="633"/>
      <c r="AZ23" s="633"/>
      <c r="BA23" s="633"/>
      <c r="BB23" s="633"/>
      <c r="BC23" s="633"/>
      <c r="BD23" s="633"/>
      <c r="BE23" s="633"/>
      <c r="BF23" s="634"/>
      <c r="BG23" s="620" t="s">
        <v>128</v>
      </c>
      <c r="BH23" s="621"/>
      <c r="BI23" s="621"/>
      <c r="BJ23" s="621"/>
      <c r="BK23" s="621"/>
      <c r="BL23" s="621"/>
      <c r="BM23" s="621"/>
      <c r="BN23" s="622"/>
      <c r="BO23" s="623" t="s">
        <v>128</v>
      </c>
      <c r="BP23" s="623"/>
      <c r="BQ23" s="623"/>
      <c r="BR23" s="623"/>
      <c r="BS23" s="624" t="s">
        <v>128</v>
      </c>
      <c r="BT23" s="624"/>
      <c r="BU23" s="624"/>
      <c r="BV23" s="624"/>
      <c r="BW23" s="624"/>
      <c r="BX23" s="624"/>
      <c r="BY23" s="624"/>
      <c r="BZ23" s="624"/>
      <c r="CA23" s="624"/>
      <c r="CB23" s="628"/>
      <c r="CD23" s="602" t="s">
        <v>221</v>
      </c>
      <c r="CE23" s="603"/>
      <c r="CF23" s="603"/>
      <c r="CG23" s="603"/>
      <c r="CH23" s="603"/>
      <c r="CI23" s="603"/>
      <c r="CJ23" s="603"/>
      <c r="CK23" s="603"/>
      <c r="CL23" s="603"/>
      <c r="CM23" s="603"/>
      <c r="CN23" s="603"/>
      <c r="CO23" s="603"/>
      <c r="CP23" s="603"/>
      <c r="CQ23" s="604"/>
      <c r="CR23" s="602" t="s">
        <v>282</v>
      </c>
      <c r="CS23" s="603"/>
      <c r="CT23" s="603"/>
      <c r="CU23" s="603"/>
      <c r="CV23" s="603"/>
      <c r="CW23" s="603"/>
      <c r="CX23" s="603"/>
      <c r="CY23" s="604"/>
      <c r="CZ23" s="602" t="s">
        <v>283</v>
      </c>
      <c r="DA23" s="603"/>
      <c r="DB23" s="603"/>
      <c r="DC23" s="604"/>
      <c r="DD23" s="602" t="s">
        <v>284</v>
      </c>
      <c r="DE23" s="603"/>
      <c r="DF23" s="603"/>
      <c r="DG23" s="603"/>
      <c r="DH23" s="603"/>
      <c r="DI23" s="603"/>
      <c r="DJ23" s="603"/>
      <c r="DK23" s="604"/>
      <c r="DL23" s="647" t="s">
        <v>285</v>
      </c>
      <c r="DM23" s="648"/>
      <c r="DN23" s="648"/>
      <c r="DO23" s="648"/>
      <c r="DP23" s="648"/>
      <c r="DQ23" s="648"/>
      <c r="DR23" s="648"/>
      <c r="DS23" s="648"/>
      <c r="DT23" s="648"/>
      <c r="DU23" s="648"/>
      <c r="DV23" s="649"/>
      <c r="DW23" s="602" t="s">
        <v>286</v>
      </c>
      <c r="DX23" s="603"/>
      <c r="DY23" s="603"/>
      <c r="DZ23" s="603"/>
      <c r="EA23" s="603"/>
      <c r="EB23" s="603"/>
      <c r="EC23" s="604"/>
    </row>
    <row r="24" spans="2:133" ht="11.25" customHeight="1" x14ac:dyDescent="0.15">
      <c r="B24" s="617" t="s">
        <v>287</v>
      </c>
      <c r="C24" s="618"/>
      <c r="D24" s="618"/>
      <c r="E24" s="618"/>
      <c r="F24" s="618"/>
      <c r="G24" s="618"/>
      <c r="H24" s="618"/>
      <c r="I24" s="618"/>
      <c r="J24" s="618"/>
      <c r="K24" s="618"/>
      <c r="L24" s="618"/>
      <c r="M24" s="618"/>
      <c r="N24" s="618"/>
      <c r="O24" s="618"/>
      <c r="P24" s="618"/>
      <c r="Q24" s="619"/>
      <c r="R24" s="620">
        <v>1773319</v>
      </c>
      <c r="S24" s="621"/>
      <c r="T24" s="621"/>
      <c r="U24" s="621"/>
      <c r="V24" s="621"/>
      <c r="W24" s="621"/>
      <c r="X24" s="621"/>
      <c r="Y24" s="622"/>
      <c r="Z24" s="623">
        <v>35.1</v>
      </c>
      <c r="AA24" s="623"/>
      <c r="AB24" s="623"/>
      <c r="AC24" s="623"/>
      <c r="AD24" s="624">
        <v>1773319</v>
      </c>
      <c r="AE24" s="624"/>
      <c r="AF24" s="624"/>
      <c r="AG24" s="624"/>
      <c r="AH24" s="624"/>
      <c r="AI24" s="624"/>
      <c r="AJ24" s="624"/>
      <c r="AK24" s="624"/>
      <c r="AL24" s="625">
        <v>58.7</v>
      </c>
      <c r="AM24" s="626"/>
      <c r="AN24" s="626"/>
      <c r="AO24" s="627"/>
      <c r="AP24" s="617" t="s">
        <v>288</v>
      </c>
      <c r="AQ24" s="633"/>
      <c r="AR24" s="633"/>
      <c r="AS24" s="633"/>
      <c r="AT24" s="633"/>
      <c r="AU24" s="633"/>
      <c r="AV24" s="633"/>
      <c r="AW24" s="633"/>
      <c r="AX24" s="633"/>
      <c r="AY24" s="633"/>
      <c r="AZ24" s="633"/>
      <c r="BA24" s="633"/>
      <c r="BB24" s="633"/>
      <c r="BC24" s="633"/>
      <c r="BD24" s="633"/>
      <c r="BE24" s="633"/>
      <c r="BF24" s="634"/>
      <c r="BG24" s="620" t="s">
        <v>128</v>
      </c>
      <c r="BH24" s="621"/>
      <c r="BI24" s="621"/>
      <c r="BJ24" s="621"/>
      <c r="BK24" s="621"/>
      <c r="BL24" s="621"/>
      <c r="BM24" s="621"/>
      <c r="BN24" s="622"/>
      <c r="BO24" s="623" t="s">
        <v>128</v>
      </c>
      <c r="BP24" s="623"/>
      <c r="BQ24" s="623"/>
      <c r="BR24" s="623"/>
      <c r="BS24" s="624" t="s">
        <v>128</v>
      </c>
      <c r="BT24" s="624"/>
      <c r="BU24" s="624"/>
      <c r="BV24" s="624"/>
      <c r="BW24" s="624"/>
      <c r="BX24" s="624"/>
      <c r="BY24" s="624"/>
      <c r="BZ24" s="624"/>
      <c r="CA24" s="624"/>
      <c r="CB24" s="628"/>
      <c r="CD24" s="606" t="s">
        <v>289</v>
      </c>
      <c r="CE24" s="607"/>
      <c r="CF24" s="607"/>
      <c r="CG24" s="607"/>
      <c r="CH24" s="607"/>
      <c r="CI24" s="607"/>
      <c r="CJ24" s="607"/>
      <c r="CK24" s="607"/>
      <c r="CL24" s="607"/>
      <c r="CM24" s="607"/>
      <c r="CN24" s="607"/>
      <c r="CO24" s="607"/>
      <c r="CP24" s="607"/>
      <c r="CQ24" s="608"/>
      <c r="CR24" s="609">
        <v>1901014</v>
      </c>
      <c r="CS24" s="610"/>
      <c r="CT24" s="610"/>
      <c r="CU24" s="610"/>
      <c r="CV24" s="610"/>
      <c r="CW24" s="610"/>
      <c r="CX24" s="610"/>
      <c r="CY24" s="611"/>
      <c r="CZ24" s="614">
        <v>43.2</v>
      </c>
      <c r="DA24" s="615"/>
      <c r="DB24" s="615"/>
      <c r="DC24" s="631"/>
      <c r="DD24" s="650">
        <v>1360214</v>
      </c>
      <c r="DE24" s="610"/>
      <c r="DF24" s="610"/>
      <c r="DG24" s="610"/>
      <c r="DH24" s="610"/>
      <c r="DI24" s="610"/>
      <c r="DJ24" s="610"/>
      <c r="DK24" s="611"/>
      <c r="DL24" s="650">
        <v>1332366</v>
      </c>
      <c r="DM24" s="610"/>
      <c r="DN24" s="610"/>
      <c r="DO24" s="610"/>
      <c r="DP24" s="610"/>
      <c r="DQ24" s="610"/>
      <c r="DR24" s="610"/>
      <c r="DS24" s="610"/>
      <c r="DT24" s="610"/>
      <c r="DU24" s="610"/>
      <c r="DV24" s="611"/>
      <c r="DW24" s="614">
        <v>42.1</v>
      </c>
      <c r="DX24" s="615"/>
      <c r="DY24" s="615"/>
      <c r="DZ24" s="615"/>
      <c r="EA24" s="615"/>
      <c r="EB24" s="615"/>
      <c r="EC24" s="616"/>
    </row>
    <row r="25" spans="2:133" ht="11.25" customHeight="1" x14ac:dyDescent="0.15">
      <c r="B25" s="617" t="s">
        <v>290</v>
      </c>
      <c r="C25" s="618"/>
      <c r="D25" s="618"/>
      <c r="E25" s="618"/>
      <c r="F25" s="618"/>
      <c r="G25" s="618"/>
      <c r="H25" s="618"/>
      <c r="I25" s="618"/>
      <c r="J25" s="618"/>
      <c r="K25" s="618"/>
      <c r="L25" s="618"/>
      <c r="M25" s="618"/>
      <c r="N25" s="618"/>
      <c r="O25" s="618"/>
      <c r="P25" s="618"/>
      <c r="Q25" s="619"/>
      <c r="R25" s="620">
        <v>159257</v>
      </c>
      <c r="S25" s="621"/>
      <c r="T25" s="621"/>
      <c r="U25" s="621"/>
      <c r="V25" s="621"/>
      <c r="W25" s="621"/>
      <c r="X25" s="621"/>
      <c r="Y25" s="622"/>
      <c r="Z25" s="623">
        <v>3.2</v>
      </c>
      <c r="AA25" s="623"/>
      <c r="AB25" s="623"/>
      <c r="AC25" s="623"/>
      <c r="AD25" s="624" t="s">
        <v>128</v>
      </c>
      <c r="AE25" s="624"/>
      <c r="AF25" s="624"/>
      <c r="AG25" s="624"/>
      <c r="AH25" s="624"/>
      <c r="AI25" s="624"/>
      <c r="AJ25" s="624"/>
      <c r="AK25" s="624"/>
      <c r="AL25" s="625" t="s">
        <v>128</v>
      </c>
      <c r="AM25" s="626"/>
      <c r="AN25" s="626"/>
      <c r="AO25" s="627"/>
      <c r="AP25" s="617" t="s">
        <v>291</v>
      </c>
      <c r="AQ25" s="633"/>
      <c r="AR25" s="633"/>
      <c r="AS25" s="633"/>
      <c r="AT25" s="633"/>
      <c r="AU25" s="633"/>
      <c r="AV25" s="633"/>
      <c r="AW25" s="633"/>
      <c r="AX25" s="633"/>
      <c r="AY25" s="633"/>
      <c r="AZ25" s="633"/>
      <c r="BA25" s="633"/>
      <c r="BB25" s="633"/>
      <c r="BC25" s="633"/>
      <c r="BD25" s="633"/>
      <c r="BE25" s="633"/>
      <c r="BF25" s="634"/>
      <c r="BG25" s="620" t="s">
        <v>128</v>
      </c>
      <c r="BH25" s="621"/>
      <c r="BI25" s="621"/>
      <c r="BJ25" s="621"/>
      <c r="BK25" s="621"/>
      <c r="BL25" s="621"/>
      <c r="BM25" s="621"/>
      <c r="BN25" s="622"/>
      <c r="BO25" s="623" t="s">
        <v>128</v>
      </c>
      <c r="BP25" s="623"/>
      <c r="BQ25" s="623"/>
      <c r="BR25" s="623"/>
      <c r="BS25" s="624" t="s">
        <v>128</v>
      </c>
      <c r="BT25" s="624"/>
      <c r="BU25" s="624"/>
      <c r="BV25" s="624"/>
      <c r="BW25" s="624"/>
      <c r="BX25" s="624"/>
      <c r="BY25" s="624"/>
      <c r="BZ25" s="624"/>
      <c r="CA25" s="624"/>
      <c r="CB25" s="628"/>
      <c r="CD25" s="617" t="s">
        <v>292</v>
      </c>
      <c r="CE25" s="618"/>
      <c r="CF25" s="618"/>
      <c r="CG25" s="618"/>
      <c r="CH25" s="618"/>
      <c r="CI25" s="618"/>
      <c r="CJ25" s="618"/>
      <c r="CK25" s="618"/>
      <c r="CL25" s="618"/>
      <c r="CM25" s="618"/>
      <c r="CN25" s="618"/>
      <c r="CO25" s="618"/>
      <c r="CP25" s="618"/>
      <c r="CQ25" s="619"/>
      <c r="CR25" s="620">
        <v>946926</v>
      </c>
      <c r="CS25" s="651"/>
      <c r="CT25" s="651"/>
      <c r="CU25" s="651"/>
      <c r="CV25" s="651"/>
      <c r="CW25" s="651"/>
      <c r="CX25" s="651"/>
      <c r="CY25" s="652"/>
      <c r="CZ25" s="625">
        <v>21.5</v>
      </c>
      <c r="DA25" s="653"/>
      <c r="DB25" s="653"/>
      <c r="DC25" s="655"/>
      <c r="DD25" s="629">
        <v>842740</v>
      </c>
      <c r="DE25" s="651"/>
      <c r="DF25" s="651"/>
      <c r="DG25" s="651"/>
      <c r="DH25" s="651"/>
      <c r="DI25" s="651"/>
      <c r="DJ25" s="651"/>
      <c r="DK25" s="652"/>
      <c r="DL25" s="629">
        <v>817672</v>
      </c>
      <c r="DM25" s="651"/>
      <c r="DN25" s="651"/>
      <c r="DO25" s="651"/>
      <c r="DP25" s="651"/>
      <c r="DQ25" s="651"/>
      <c r="DR25" s="651"/>
      <c r="DS25" s="651"/>
      <c r="DT25" s="651"/>
      <c r="DU25" s="651"/>
      <c r="DV25" s="652"/>
      <c r="DW25" s="625">
        <v>25.8</v>
      </c>
      <c r="DX25" s="653"/>
      <c r="DY25" s="653"/>
      <c r="DZ25" s="653"/>
      <c r="EA25" s="653"/>
      <c r="EB25" s="653"/>
      <c r="EC25" s="654"/>
    </row>
    <row r="26" spans="2:133" ht="11.25" customHeight="1" x14ac:dyDescent="0.15">
      <c r="B26" s="617" t="s">
        <v>293</v>
      </c>
      <c r="C26" s="618"/>
      <c r="D26" s="618"/>
      <c r="E26" s="618"/>
      <c r="F26" s="618"/>
      <c r="G26" s="618"/>
      <c r="H26" s="618"/>
      <c r="I26" s="618"/>
      <c r="J26" s="618"/>
      <c r="K26" s="618"/>
      <c r="L26" s="618"/>
      <c r="M26" s="618"/>
      <c r="N26" s="618"/>
      <c r="O26" s="618"/>
      <c r="P26" s="618"/>
      <c r="Q26" s="619"/>
      <c r="R26" s="620">
        <v>13</v>
      </c>
      <c r="S26" s="621"/>
      <c r="T26" s="621"/>
      <c r="U26" s="621"/>
      <c r="V26" s="621"/>
      <c r="W26" s="621"/>
      <c r="X26" s="621"/>
      <c r="Y26" s="622"/>
      <c r="Z26" s="623">
        <v>0</v>
      </c>
      <c r="AA26" s="623"/>
      <c r="AB26" s="623"/>
      <c r="AC26" s="623"/>
      <c r="AD26" s="624" t="s">
        <v>128</v>
      </c>
      <c r="AE26" s="624"/>
      <c r="AF26" s="624"/>
      <c r="AG26" s="624"/>
      <c r="AH26" s="624"/>
      <c r="AI26" s="624"/>
      <c r="AJ26" s="624"/>
      <c r="AK26" s="624"/>
      <c r="AL26" s="625" t="s">
        <v>128</v>
      </c>
      <c r="AM26" s="626"/>
      <c r="AN26" s="626"/>
      <c r="AO26" s="627"/>
      <c r="AP26" s="617" t="s">
        <v>294</v>
      </c>
      <c r="AQ26" s="633"/>
      <c r="AR26" s="633"/>
      <c r="AS26" s="633"/>
      <c r="AT26" s="633"/>
      <c r="AU26" s="633"/>
      <c r="AV26" s="633"/>
      <c r="AW26" s="633"/>
      <c r="AX26" s="633"/>
      <c r="AY26" s="633"/>
      <c r="AZ26" s="633"/>
      <c r="BA26" s="633"/>
      <c r="BB26" s="633"/>
      <c r="BC26" s="633"/>
      <c r="BD26" s="633"/>
      <c r="BE26" s="633"/>
      <c r="BF26" s="634"/>
      <c r="BG26" s="620" t="s">
        <v>128</v>
      </c>
      <c r="BH26" s="621"/>
      <c r="BI26" s="621"/>
      <c r="BJ26" s="621"/>
      <c r="BK26" s="621"/>
      <c r="BL26" s="621"/>
      <c r="BM26" s="621"/>
      <c r="BN26" s="622"/>
      <c r="BO26" s="623" t="s">
        <v>128</v>
      </c>
      <c r="BP26" s="623"/>
      <c r="BQ26" s="623"/>
      <c r="BR26" s="623"/>
      <c r="BS26" s="624" t="s">
        <v>128</v>
      </c>
      <c r="BT26" s="624"/>
      <c r="BU26" s="624"/>
      <c r="BV26" s="624"/>
      <c r="BW26" s="624"/>
      <c r="BX26" s="624"/>
      <c r="BY26" s="624"/>
      <c r="BZ26" s="624"/>
      <c r="CA26" s="624"/>
      <c r="CB26" s="628"/>
      <c r="CD26" s="617" t="s">
        <v>295</v>
      </c>
      <c r="CE26" s="618"/>
      <c r="CF26" s="618"/>
      <c r="CG26" s="618"/>
      <c r="CH26" s="618"/>
      <c r="CI26" s="618"/>
      <c r="CJ26" s="618"/>
      <c r="CK26" s="618"/>
      <c r="CL26" s="618"/>
      <c r="CM26" s="618"/>
      <c r="CN26" s="618"/>
      <c r="CO26" s="618"/>
      <c r="CP26" s="618"/>
      <c r="CQ26" s="619"/>
      <c r="CR26" s="620">
        <v>480941</v>
      </c>
      <c r="CS26" s="621"/>
      <c r="CT26" s="621"/>
      <c r="CU26" s="621"/>
      <c r="CV26" s="621"/>
      <c r="CW26" s="621"/>
      <c r="CX26" s="621"/>
      <c r="CY26" s="622"/>
      <c r="CZ26" s="625">
        <v>10.9</v>
      </c>
      <c r="DA26" s="653"/>
      <c r="DB26" s="653"/>
      <c r="DC26" s="655"/>
      <c r="DD26" s="629">
        <v>431447</v>
      </c>
      <c r="DE26" s="621"/>
      <c r="DF26" s="621"/>
      <c r="DG26" s="621"/>
      <c r="DH26" s="621"/>
      <c r="DI26" s="621"/>
      <c r="DJ26" s="621"/>
      <c r="DK26" s="622"/>
      <c r="DL26" s="629" t="s">
        <v>128</v>
      </c>
      <c r="DM26" s="621"/>
      <c r="DN26" s="621"/>
      <c r="DO26" s="621"/>
      <c r="DP26" s="621"/>
      <c r="DQ26" s="621"/>
      <c r="DR26" s="621"/>
      <c r="DS26" s="621"/>
      <c r="DT26" s="621"/>
      <c r="DU26" s="621"/>
      <c r="DV26" s="622"/>
      <c r="DW26" s="625" t="s">
        <v>128</v>
      </c>
      <c r="DX26" s="653"/>
      <c r="DY26" s="653"/>
      <c r="DZ26" s="653"/>
      <c r="EA26" s="653"/>
      <c r="EB26" s="653"/>
      <c r="EC26" s="654"/>
    </row>
    <row r="27" spans="2:133" ht="11.25" customHeight="1" x14ac:dyDescent="0.15">
      <c r="B27" s="617" t="s">
        <v>296</v>
      </c>
      <c r="C27" s="618"/>
      <c r="D27" s="618"/>
      <c r="E27" s="618"/>
      <c r="F27" s="618"/>
      <c r="G27" s="618"/>
      <c r="H27" s="618"/>
      <c r="I27" s="618"/>
      <c r="J27" s="618"/>
      <c r="K27" s="618"/>
      <c r="L27" s="618"/>
      <c r="M27" s="618"/>
      <c r="N27" s="618"/>
      <c r="O27" s="618"/>
      <c r="P27" s="618"/>
      <c r="Q27" s="619"/>
      <c r="R27" s="620">
        <v>3168234</v>
      </c>
      <c r="S27" s="621"/>
      <c r="T27" s="621"/>
      <c r="U27" s="621"/>
      <c r="V27" s="621"/>
      <c r="W27" s="621"/>
      <c r="X27" s="621"/>
      <c r="Y27" s="622"/>
      <c r="Z27" s="623">
        <v>62.8</v>
      </c>
      <c r="AA27" s="623"/>
      <c r="AB27" s="623"/>
      <c r="AC27" s="623"/>
      <c r="AD27" s="624">
        <v>3008964</v>
      </c>
      <c r="AE27" s="624"/>
      <c r="AF27" s="624"/>
      <c r="AG27" s="624"/>
      <c r="AH27" s="624"/>
      <c r="AI27" s="624"/>
      <c r="AJ27" s="624"/>
      <c r="AK27" s="624"/>
      <c r="AL27" s="625">
        <v>99.699996948242188</v>
      </c>
      <c r="AM27" s="626"/>
      <c r="AN27" s="626"/>
      <c r="AO27" s="627"/>
      <c r="AP27" s="617" t="s">
        <v>297</v>
      </c>
      <c r="AQ27" s="618"/>
      <c r="AR27" s="618"/>
      <c r="AS27" s="618"/>
      <c r="AT27" s="618"/>
      <c r="AU27" s="618"/>
      <c r="AV27" s="618"/>
      <c r="AW27" s="618"/>
      <c r="AX27" s="618"/>
      <c r="AY27" s="618"/>
      <c r="AZ27" s="618"/>
      <c r="BA27" s="618"/>
      <c r="BB27" s="618"/>
      <c r="BC27" s="618"/>
      <c r="BD27" s="618"/>
      <c r="BE27" s="618"/>
      <c r="BF27" s="619"/>
      <c r="BG27" s="620">
        <v>918283</v>
      </c>
      <c r="BH27" s="621"/>
      <c r="BI27" s="621"/>
      <c r="BJ27" s="621"/>
      <c r="BK27" s="621"/>
      <c r="BL27" s="621"/>
      <c r="BM27" s="621"/>
      <c r="BN27" s="622"/>
      <c r="BO27" s="623">
        <v>100</v>
      </c>
      <c r="BP27" s="623"/>
      <c r="BQ27" s="623"/>
      <c r="BR27" s="623"/>
      <c r="BS27" s="624" t="s">
        <v>128</v>
      </c>
      <c r="BT27" s="624"/>
      <c r="BU27" s="624"/>
      <c r="BV27" s="624"/>
      <c r="BW27" s="624"/>
      <c r="BX27" s="624"/>
      <c r="BY27" s="624"/>
      <c r="BZ27" s="624"/>
      <c r="CA27" s="624"/>
      <c r="CB27" s="628"/>
      <c r="CD27" s="617" t="s">
        <v>298</v>
      </c>
      <c r="CE27" s="618"/>
      <c r="CF27" s="618"/>
      <c r="CG27" s="618"/>
      <c r="CH27" s="618"/>
      <c r="CI27" s="618"/>
      <c r="CJ27" s="618"/>
      <c r="CK27" s="618"/>
      <c r="CL27" s="618"/>
      <c r="CM27" s="618"/>
      <c r="CN27" s="618"/>
      <c r="CO27" s="618"/>
      <c r="CP27" s="618"/>
      <c r="CQ27" s="619"/>
      <c r="CR27" s="620">
        <v>633180</v>
      </c>
      <c r="CS27" s="651"/>
      <c r="CT27" s="651"/>
      <c r="CU27" s="651"/>
      <c r="CV27" s="651"/>
      <c r="CW27" s="651"/>
      <c r="CX27" s="651"/>
      <c r="CY27" s="652"/>
      <c r="CZ27" s="625">
        <v>14.4</v>
      </c>
      <c r="DA27" s="653"/>
      <c r="DB27" s="653"/>
      <c r="DC27" s="655"/>
      <c r="DD27" s="629">
        <v>196566</v>
      </c>
      <c r="DE27" s="651"/>
      <c r="DF27" s="651"/>
      <c r="DG27" s="651"/>
      <c r="DH27" s="651"/>
      <c r="DI27" s="651"/>
      <c r="DJ27" s="651"/>
      <c r="DK27" s="652"/>
      <c r="DL27" s="629">
        <v>193786</v>
      </c>
      <c r="DM27" s="651"/>
      <c r="DN27" s="651"/>
      <c r="DO27" s="651"/>
      <c r="DP27" s="651"/>
      <c r="DQ27" s="651"/>
      <c r="DR27" s="651"/>
      <c r="DS27" s="651"/>
      <c r="DT27" s="651"/>
      <c r="DU27" s="651"/>
      <c r="DV27" s="652"/>
      <c r="DW27" s="625">
        <v>6.1</v>
      </c>
      <c r="DX27" s="653"/>
      <c r="DY27" s="653"/>
      <c r="DZ27" s="653"/>
      <c r="EA27" s="653"/>
      <c r="EB27" s="653"/>
      <c r="EC27" s="654"/>
    </row>
    <row r="28" spans="2:133" ht="11.25" customHeight="1" x14ac:dyDescent="0.15">
      <c r="B28" s="617" t="s">
        <v>299</v>
      </c>
      <c r="C28" s="618"/>
      <c r="D28" s="618"/>
      <c r="E28" s="618"/>
      <c r="F28" s="618"/>
      <c r="G28" s="618"/>
      <c r="H28" s="618"/>
      <c r="I28" s="618"/>
      <c r="J28" s="618"/>
      <c r="K28" s="618"/>
      <c r="L28" s="618"/>
      <c r="M28" s="618"/>
      <c r="N28" s="618"/>
      <c r="O28" s="618"/>
      <c r="P28" s="618"/>
      <c r="Q28" s="619"/>
      <c r="R28" s="620">
        <v>1370</v>
      </c>
      <c r="S28" s="621"/>
      <c r="T28" s="621"/>
      <c r="U28" s="621"/>
      <c r="V28" s="621"/>
      <c r="W28" s="621"/>
      <c r="X28" s="621"/>
      <c r="Y28" s="622"/>
      <c r="Z28" s="623">
        <v>0</v>
      </c>
      <c r="AA28" s="623"/>
      <c r="AB28" s="623"/>
      <c r="AC28" s="623"/>
      <c r="AD28" s="624">
        <v>1370</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300</v>
      </c>
      <c r="CE28" s="618"/>
      <c r="CF28" s="618"/>
      <c r="CG28" s="618"/>
      <c r="CH28" s="618"/>
      <c r="CI28" s="618"/>
      <c r="CJ28" s="618"/>
      <c r="CK28" s="618"/>
      <c r="CL28" s="618"/>
      <c r="CM28" s="618"/>
      <c r="CN28" s="618"/>
      <c r="CO28" s="618"/>
      <c r="CP28" s="618"/>
      <c r="CQ28" s="619"/>
      <c r="CR28" s="620">
        <v>320908</v>
      </c>
      <c r="CS28" s="621"/>
      <c r="CT28" s="621"/>
      <c r="CU28" s="621"/>
      <c r="CV28" s="621"/>
      <c r="CW28" s="621"/>
      <c r="CX28" s="621"/>
      <c r="CY28" s="622"/>
      <c r="CZ28" s="625">
        <v>7.3</v>
      </c>
      <c r="DA28" s="653"/>
      <c r="DB28" s="653"/>
      <c r="DC28" s="655"/>
      <c r="DD28" s="629">
        <v>320908</v>
      </c>
      <c r="DE28" s="621"/>
      <c r="DF28" s="621"/>
      <c r="DG28" s="621"/>
      <c r="DH28" s="621"/>
      <c r="DI28" s="621"/>
      <c r="DJ28" s="621"/>
      <c r="DK28" s="622"/>
      <c r="DL28" s="629">
        <v>320908</v>
      </c>
      <c r="DM28" s="621"/>
      <c r="DN28" s="621"/>
      <c r="DO28" s="621"/>
      <c r="DP28" s="621"/>
      <c r="DQ28" s="621"/>
      <c r="DR28" s="621"/>
      <c r="DS28" s="621"/>
      <c r="DT28" s="621"/>
      <c r="DU28" s="621"/>
      <c r="DV28" s="622"/>
      <c r="DW28" s="625">
        <v>10.1</v>
      </c>
      <c r="DX28" s="653"/>
      <c r="DY28" s="653"/>
      <c r="DZ28" s="653"/>
      <c r="EA28" s="653"/>
      <c r="EB28" s="653"/>
      <c r="EC28" s="654"/>
    </row>
    <row r="29" spans="2:133" ht="11.25" customHeight="1" x14ac:dyDescent="0.15">
      <c r="B29" s="617" t="s">
        <v>301</v>
      </c>
      <c r="C29" s="618"/>
      <c r="D29" s="618"/>
      <c r="E29" s="618"/>
      <c r="F29" s="618"/>
      <c r="G29" s="618"/>
      <c r="H29" s="618"/>
      <c r="I29" s="618"/>
      <c r="J29" s="618"/>
      <c r="K29" s="618"/>
      <c r="L29" s="618"/>
      <c r="M29" s="618"/>
      <c r="N29" s="618"/>
      <c r="O29" s="618"/>
      <c r="P29" s="618"/>
      <c r="Q29" s="619"/>
      <c r="R29" s="620">
        <v>25282</v>
      </c>
      <c r="S29" s="621"/>
      <c r="T29" s="621"/>
      <c r="U29" s="621"/>
      <c r="V29" s="621"/>
      <c r="W29" s="621"/>
      <c r="X29" s="621"/>
      <c r="Y29" s="622"/>
      <c r="Z29" s="623">
        <v>0.5</v>
      </c>
      <c r="AA29" s="623"/>
      <c r="AB29" s="623"/>
      <c r="AC29" s="623"/>
      <c r="AD29" s="624" t="s">
        <v>128</v>
      </c>
      <c r="AE29" s="624"/>
      <c r="AF29" s="624"/>
      <c r="AG29" s="624"/>
      <c r="AH29" s="624"/>
      <c r="AI29" s="624"/>
      <c r="AJ29" s="624"/>
      <c r="AK29" s="624"/>
      <c r="AL29" s="625" t="s">
        <v>128</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302</v>
      </c>
      <c r="CE29" s="659"/>
      <c r="CF29" s="617" t="s">
        <v>70</v>
      </c>
      <c r="CG29" s="618"/>
      <c r="CH29" s="618"/>
      <c r="CI29" s="618"/>
      <c r="CJ29" s="618"/>
      <c r="CK29" s="618"/>
      <c r="CL29" s="618"/>
      <c r="CM29" s="618"/>
      <c r="CN29" s="618"/>
      <c r="CO29" s="618"/>
      <c r="CP29" s="618"/>
      <c r="CQ29" s="619"/>
      <c r="CR29" s="620">
        <v>320908</v>
      </c>
      <c r="CS29" s="651"/>
      <c r="CT29" s="651"/>
      <c r="CU29" s="651"/>
      <c r="CV29" s="651"/>
      <c r="CW29" s="651"/>
      <c r="CX29" s="651"/>
      <c r="CY29" s="652"/>
      <c r="CZ29" s="625">
        <v>7.3</v>
      </c>
      <c r="DA29" s="653"/>
      <c r="DB29" s="653"/>
      <c r="DC29" s="655"/>
      <c r="DD29" s="629">
        <v>320908</v>
      </c>
      <c r="DE29" s="651"/>
      <c r="DF29" s="651"/>
      <c r="DG29" s="651"/>
      <c r="DH29" s="651"/>
      <c r="DI29" s="651"/>
      <c r="DJ29" s="651"/>
      <c r="DK29" s="652"/>
      <c r="DL29" s="629">
        <v>320908</v>
      </c>
      <c r="DM29" s="651"/>
      <c r="DN29" s="651"/>
      <c r="DO29" s="651"/>
      <c r="DP29" s="651"/>
      <c r="DQ29" s="651"/>
      <c r="DR29" s="651"/>
      <c r="DS29" s="651"/>
      <c r="DT29" s="651"/>
      <c r="DU29" s="651"/>
      <c r="DV29" s="652"/>
      <c r="DW29" s="625">
        <v>10.1</v>
      </c>
      <c r="DX29" s="653"/>
      <c r="DY29" s="653"/>
      <c r="DZ29" s="653"/>
      <c r="EA29" s="653"/>
      <c r="EB29" s="653"/>
      <c r="EC29" s="654"/>
    </row>
    <row r="30" spans="2:133" ht="11.25" customHeight="1" x14ac:dyDescent="0.15">
      <c r="B30" s="617" t="s">
        <v>303</v>
      </c>
      <c r="C30" s="618"/>
      <c r="D30" s="618"/>
      <c r="E30" s="618"/>
      <c r="F30" s="618"/>
      <c r="G30" s="618"/>
      <c r="H30" s="618"/>
      <c r="I30" s="618"/>
      <c r="J30" s="618"/>
      <c r="K30" s="618"/>
      <c r="L30" s="618"/>
      <c r="M30" s="618"/>
      <c r="N30" s="618"/>
      <c r="O30" s="618"/>
      <c r="P30" s="618"/>
      <c r="Q30" s="619"/>
      <c r="R30" s="620">
        <v>30491</v>
      </c>
      <c r="S30" s="621"/>
      <c r="T30" s="621"/>
      <c r="U30" s="621"/>
      <c r="V30" s="621"/>
      <c r="W30" s="621"/>
      <c r="X30" s="621"/>
      <c r="Y30" s="622"/>
      <c r="Z30" s="623">
        <v>0.6</v>
      </c>
      <c r="AA30" s="623"/>
      <c r="AB30" s="623"/>
      <c r="AC30" s="623"/>
      <c r="AD30" s="624">
        <v>4871</v>
      </c>
      <c r="AE30" s="624"/>
      <c r="AF30" s="624"/>
      <c r="AG30" s="624"/>
      <c r="AH30" s="624"/>
      <c r="AI30" s="624"/>
      <c r="AJ30" s="624"/>
      <c r="AK30" s="624"/>
      <c r="AL30" s="625">
        <v>0.2</v>
      </c>
      <c r="AM30" s="626"/>
      <c r="AN30" s="626"/>
      <c r="AO30" s="627"/>
      <c r="AP30" s="602" t="s">
        <v>221</v>
      </c>
      <c r="AQ30" s="603"/>
      <c r="AR30" s="603"/>
      <c r="AS30" s="603"/>
      <c r="AT30" s="603"/>
      <c r="AU30" s="603"/>
      <c r="AV30" s="603"/>
      <c r="AW30" s="603"/>
      <c r="AX30" s="603"/>
      <c r="AY30" s="603"/>
      <c r="AZ30" s="603"/>
      <c r="BA30" s="603"/>
      <c r="BB30" s="603"/>
      <c r="BC30" s="603"/>
      <c r="BD30" s="603"/>
      <c r="BE30" s="603"/>
      <c r="BF30" s="604"/>
      <c r="BG30" s="602" t="s">
        <v>304</v>
      </c>
      <c r="BH30" s="656"/>
      <c r="BI30" s="656"/>
      <c r="BJ30" s="656"/>
      <c r="BK30" s="656"/>
      <c r="BL30" s="656"/>
      <c r="BM30" s="656"/>
      <c r="BN30" s="656"/>
      <c r="BO30" s="656"/>
      <c r="BP30" s="656"/>
      <c r="BQ30" s="657"/>
      <c r="BR30" s="602" t="s">
        <v>305</v>
      </c>
      <c r="BS30" s="656"/>
      <c r="BT30" s="656"/>
      <c r="BU30" s="656"/>
      <c r="BV30" s="656"/>
      <c r="BW30" s="656"/>
      <c r="BX30" s="656"/>
      <c r="BY30" s="656"/>
      <c r="BZ30" s="656"/>
      <c r="CA30" s="656"/>
      <c r="CB30" s="657"/>
      <c r="CD30" s="660"/>
      <c r="CE30" s="661"/>
      <c r="CF30" s="617" t="s">
        <v>306</v>
      </c>
      <c r="CG30" s="618"/>
      <c r="CH30" s="618"/>
      <c r="CI30" s="618"/>
      <c r="CJ30" s="618"/>
      <c r="CK30" s="618"/>
      <c r="CL30" s="618"/>
      <c r="CM30" s="618"/>
      <c r="CN30" s="618"/>
      <c r="CO30" s="618"/>
      <c r="CP30" s="618"/>
      <c r="CQ30" s="619"/>
      <c r="CR30" s="620">
        <v>316411</v>
      </c>
      <c r="CS30" s="621"/>
      <c r="CT30" s="621"/>
      <c r="CU30" s="621"/>
      <c r="CV30" s="621"/>
      <c r="CW30" s="621"/>
      <c r="CX30" s="621"/>
      <c r="CY30" s="622"/>
      <c r="CZ30" s="625">
        <v>7.2</v>
      </c>
      <c r="DA30" s="653"/>
      <c r="DB30" s="653"/>
      <c r="DC30" s="655"/>
      <c r="DD30" s="629">
        <v>316411</v>
      </c>
      <c r="DE30" s="621"/>
      <c r="DF30" s="621"/>
      <c r="DG30" s="621"/>
      <c r="DH30" s="621"/>
      <c r="DI30" s="621"/>
      <c r="DJ30" s="621"/>
      <c r="DK30" s="622"/>
      <c r="DL30" s="629">
        <v>316411</v>
      </c>
      <c r="DM30" s="621"/>
      <c r="DN30" s="621"/>
      <c r="DO30" s="621"/>
      <c r="DP30" s="621"/>
      <c r="DQ30" s="621"/>
      <c r="DR30" s="621"/>
      <c r="DS30" s="621"/>
      <c r="DT30" s="621"/>
      <c r="DU30" s="621"/>
      <c r="DV30" s="622"/>
      <c r="DW30" s="625">
        <v>10</v>
      </c>
      <c r="DX30" s="653"/>
      <c r="DY30" s="653"/>
      <c r="DZ30" s="653"/>
      <c r="EA30" s="653"/>
      <c r="EB30" s="653"/>
      <c r="EC30" s="654"/>
    </row>
    <row r="31" spans="2:133" ht="11.25" customHeight="1" x14ac:dyDescent="0.15">
      <c r="B31" s="617" t="s">
        <v>307</v>
      </c>
      <c r="C31" s="618"/>
      <c r="D31" s="618"/>
      <c r="E31" s="618"/>
      <c r="F31" s="618"/>
      <c r="G31" s="618"/>
      <c r="H31" s="618"/>
      <c r="I31" s="618"/>
      <c r="J31" s="618"/>
      <c r="K31" s="618"/>
      <c r="L31" s="618"/>
      <c r="M31" s="618"/>
      <c r="N31" s="618"/>
      <c r="O31" s="618"/>
      <c r="P31" s="618"/>
      <c r="Q31" s="619"/>
      <c r="R31" s="620">
        <v>4332</v>
      </c>
      <c r="S31" s="621"/>
      <c r="T31" s="621"/>
      <c r="U31" s="621"/>
      <c r="V31" s="621"/>
      <c r="W31" s="621"/>
      <c r="X31" s="621"/>
      <c r="Y31" s="622"/>
      <c r="Z31" s="623">
        <v>0.1</v>
      </c>
      <c r="AA31" s="623"/>
      <c r="AB31" s="623"/>
      <c r="AC31" s="623"/>
      <c r="AD31" s="624">
        <v>422</v>
      </c>
      <c r="AE31" s="624"/>
      <c r="AF31" s="624"/>
      <c r="AG31" s="624"/>
      <c r="AH31" s="624"/>
      <c r="AI31" s="624"/>
      <c r="AJ31" s="624"/>
      <c r="AK31" s="624"/>
      <c r="AL31" s="625">
        <v>0</v>
      </c>
      <c r="AM31" s="626"/>
      <c r="AN31" s="626"/>
      <c r="AO31" s="627"/>
      <c r="AP31" s="664" t="s">
        <v>308</v>
      </c>
      <c r="AQ31" s="665"/>
      <c r="AR31" s="665"/>
      <c r="AS31" s="665"/>
      <c r="AT31" s="670" t="s">
        <v>309</v>
      </c>
      <c r="AU31" s="355"/>
      <c r="AV31" s="355"/>
      <c r="AW31" s="355"/>
      <c r="AX31" s="606" t="s">
        <v>187</v>
      </c>
      <c r="AY31" s="607"/>
      <c r="AZ31" s="607"/>
      <c r="BA31" s="607"/>
      <c r="BB31" s="607"/>
      <c r="BC31" s="607"/>
      <c r="BD31" s="607"/>
      <c r="BE31" s="607"/>
      <c r="BF31" s="608"/>
      <c r="BG31" s="673">
        <v>99.8</v>
      </c>
      <c r="BH31" s="674"/>
      <c r="BI31" s="674"/>
      <c r="BJ31" s="674"/>
      <c r="BK31" s="674"/>
      <c r="BL31" s="674"/>
      <c r="BM31" s="615">
        <v>99.6</v>
      </c>
      <c r="BN31" s="674"/>
      <c r="BO31" s="674"/>
      <c r="BP31" s="674"/>
      <c r="BQ31" s="675"/>
      <c r="BR31" s="673">
        <v>99.8</v>
      </c>
      <c r="BS31" s="674"/>
      <c r="BT31" s="674"/>
      <c r="BU31" s="674"/>
      <c r="BV31" s="674"/>
      <c r="BW31" s="674"/>
      <c r="BX31" s="615">
        <v>99.6</v>
      </c>
      <c r="BY31" s="674"/>
      <c r="BZ31" s="674"/>
      <c r="CA31" s="674"/>
      <c r="CB31" s="675"/>
      <c r="CD31" s="660"/>
      <c r="CE31" s="661"/>
      <c r="CF31" s="617" t="s">
        <v>310</v>
      </c>
      <c r="CG31" s="618"/>
      <c r="CH31" s="618"/>
      <c r="CI31" s="618"/>
      <c r="CJ31" s="618"/>
      <c r="CK31" s="618"/>
      <c r="CL31" s="618"/>
      <c r="CM31" s="618"/>
      <c r="CN31" s="618"/>
      <c r="CO31" s="618"/>
      <c r="CP31" s="618"/>
      <c r="CQ31" s="619"/>
      <c r="CR31" s="620">
        <v>4497</v>
      </c>
      <c r="CS31" s="651"/>
      <c r="CT31" s="651"/>
      <c r="CU31" s="651"/>
      <c r="CV31" s="651"/>
      <c r="CW31" s="651"/>
      <c r="CX31" s="651"/>
      <c r="CY31" s="652"/>
      <c r="CZ31" s="625">
        <v>0.1</v>
      </c>
      <c r="DA31" s="653"/>
      <c r="DB31" s="653"/>
      <c r="DC31" s="655"/>
      <c r="DD31" s="629">
        <v>4497</v>
      </c>
      <c r="DE31" s="651"/>
      <c r="DF31" s="651"/>
      <c r="DG31" s="651"/>
      <c r="DH31" s="651"/>
      <c r="DI31" s="651"/>
      <c r="DJ31" s="651"/>
      <c r="DK31" s="652"/>
      <c r="DL31" s="629">
        <v>4497</v>
      </c>
      <c r="DM31" s="651"/>
      <c r="DN31" s="651"/>
      <c r="DO31" s="651"/>
      <c r="DP31" s="651"/>
      <c r="DQ31" s="651"/>
      <c r="DR31" s="651"/>
      <c r="DS31" s="651"/>
      <c r="DT31" s="651"/>
      <c r="DU31" s="651"/>
      <c r="DV31" s="652"/>
      <c r="DW31" s="625">
        <v>0.1</v>
      </c>
      <c r="DX31" s="653"/>
      <c r="DY31" s="653"/>
      <c r="DZ31" s="653"/>
      <c r="EA31" s="653"/>
      <c r="EB31" s="653"/>
      <c r="EC31" s="654"/>
    </row>
    <row r="32" spans="2:133" ht="11.25" customHeight="1" x14ac:dyDescent="0.15">
      <c r="B32" s="617" t="s">
        <v>311</v>
      </c>
      <c r="C32" s="618"/>
      <c r="D32" s="618"/>
      <c r="E32" s="618"/>
      <c r="F32" s="618"/>
      <c r="G32" s="618"/>
      <c r="H32" s="618"/>
      <c r="I32" s="618"/>
      <c r="J32" s="618"/>
      <c r="K32" s="618"/>
      <c r="L32" s="618"/>
      <c r="M32" s="618"/>
      <c r="N32" s="618"/>
      <c r="O32" s="618"/>
      <c r="P32" s="618"/>
      <c r="Q32" s="619"/>
      <c r="R32" s="620">
        <v>611478</v>
      </c>
      <c r="S32" s="621"/>
      <c r="T32" s="621"/>
      <c r="U32" s="621"/>
      <c r="V32" s="621"/>
      <c r="W32" s="621"/>
      <c r="X32" s="621"/>
      <c r="Y32" s="622"/>
      <c r="Z32" s="623">
        <v>12.1</v>
      </c>
      <c r="AA32" s="623"/>
      <c r="AB32" s="623"/>
      <c r="AC32" s="623"/>
      <c r="AD32" s="624" t="s">
        <v>128</v>
      </c>
      <c r="AE32" s="624"/>
      <c r="AF32" s="624"/>
      <c r="AG32" s="624"/>
      <c r="AH32" s="624"/>
      <c r="AI32" s="624"/>
      <c r="AJ32" s="624"/>
      <c r="AK32" s="624"/>
      <c r="AL32" s="625" t="s">
        <v>128</v>
      </c>
      <c r="AM32" s="626"/>
      <c r="AN32" s="626"/>
      <c r="AO32" s="627"/>
      <c r="AP32" s="666"/>
      <c r="AQ32" s="667"/>
      <c r="AR32" s="667"/>
      <c r="AS32" s="667"/>
      <c r="AT32" s="671"/>
      <c r="AU32" s="211" t="s">
        <v>312</v>
      </c>
      <c r="AX32" s="617" t="s">
        <v>313</v>
      </c>
      <c r="AY32" s="618"/>
      <c r="AZ32" s="618"/>
      <c r="BA32" s="618"/>
      <c r="BB32" s="618"/>
      <c r="BC32" s="618"/>
      <c r="BD32" s="618"/>
      <c r="BE32" s="618"/>
      <c r="BF32" s="619"/>
      <c r="BG32" s="676">
        <v>99.8</v>
      </c>
      <c r="BH32" s="651"/>
      <c r="BI32" s="651"/>
      <c r="BJ32" s="651"/>
      <c r="BK32" s="651"/>
      <c r="BL32" s="651"/>
      <c r="BM32" s="626">
        <v>99.7</v>
      </c>
      <c r="BN32" s="651"/>
      <c r="BO32" s="651"/>
      <c r="BP32" s="651"/>
      <c r="BQ32" s="677"/>
      <c r="BR32" s="676">
        <v>99.8</v>
      </c>
      <c r="BS32" s="651"/>
      <c r="BT32" s="651"/>
      <c r="BU32" s="651"/>
      <c r="BV32" s="651"/>
      <c r="BW32" s="651"/>
      <c r="BX32" s="626">
        <v>99.8</v>
      </c>
      <c r="BY32" s="651"/>
      <c r="BZ32" s="651"/>
      <c r="CA32" s="651"/>
      <c r="CB32" s="677"/>
      <c r="CD32" s="662"/>
      <c r="CE32" s="663"/>
      <c r="CF32" s="617" t="s">
        <v>314</v>
      </c>
      <c r="CG32" s="618"/>
      <c r="CH32" s="618"/>
      <c r="CI32" s="618"/>
      <c r="CJ32" s="618"/>
      <c r="CK32" s="618"/>
      <c r="CL32" s="618"/>
      <c r="CM32" s="618"/>
      <c r="CN32" s="618"/>
      <c r="CO32" s="618"/>
      <c r="CP32" s="618"/>
      <c r="CQ32" s="619"/>
      <c r="CR32" s="620" t="s">
        <v>128</v>
      </c>
      <c r="CS32" s="621"/>
      <c r="CT32" s="621"/>
      <c r="CU32" s="621"/>
      <c r="CV32" s="621"/>
      <c r="CW32" s="621"/>
      <c r="CX32" s="621"/>
      <c r="CY32" s="622"/>
      <c r="CZ32" s="625" t="s">
        <v>128</v>
      </c>
      <c r="DA32" s="653"/>
      <c r="DB32" s="653"/>
      <c r="DC32" s="655"/>
      <c r="DD32" s="629" t="s">
        <v>128</v>
      </c>
      <c r="DE32" s="621"/>
      <c r="DF32" s="621"/>
      <c r="DG32" s="621"/>
      <c r="DH32" s="621"/>
      <c r="DI32" s="621"/>
      <c r="DJ32" s="621"/>
      <c r="DK32" s="622"/>
      <c r="DL32" s="629" t="s">
        <v>128</v>
      </c>
      <c r="DM32" s="621"/>
      <c r="DN32" s="621"/>
      <c r="DO32" s="621"/>
      <c r="DP32" s="621"/>
      <c r="DQ32" s="621"/>
      <c r="DR32" s="621"/>
      <c r="DS32" s="621"/>
      <c r="DT32" s="621"/>
      <c r="DU32" s="621"/>
      <c r="DV32" s="622"/>
      <c r="DW32" s="625" t="s">
        <v>128</v>
      </c>
      <c r="DX32" s="653"/>
      <c r="DY32" s="653"/>
      <c r="DZ32" s="653"/>
      <c r="EA32" s="653"/>
      <c r="EB32" s="653"/>
      <c r="EC32" s="654"/>
    </row>
    <row r="33" spans="2:133" ht="11.25" customHeight="1" x14ac:dyDescent="0.15">
      <c r="B33" s="638" t="s">
        <v>315</v>
      </c>
      <c r="C33" s="639"/>
      <c r="D33" s="639"/>
      <c r="E33" s="639"/>
      <c r="F33" s="639"/>
      <c r="G33" s="639"/>
      <c r="H33" s="639"/>
      <c r="I33" s="639"/>
      <c r="J33" s="639"/>
      <c r="K33" s="639"/>
      <c r="L33" s="639"/>
      <c r="M33" s="639"/>
      <c r="N33" s="639"/>
      <c r="O33" s="639"/>
      <c r="P33" s="639"/>
      <c r="Q33" s="640"/>
      <c r="R33" s="620" t="s">
        <v>128</v>
      </c>
      <c r="S33" s="621"/>
      <c r="T33" s="621"/>
      <c r="U33" s="621"/>
      <c r="V33" s="621"/>
      <c r="W33" s="621"/>
      <c r="X33" s="621"/>
      <c r="Y33" s="622"/>
      <c r="Z33" s="623" t="s">
        <v>128</v>
      </c>
      <c r="AA33" s="623"/>
      <c r="AB33" s="623"/>
      <c r="AC33" s="623"/>
      <c r="AD33" s="624" t="s">
        <v>128</v>
      </c>
      <c r="AE33" s="624"/>
      <c r="AF33" s="624"/>
      <c r="AG33" s="624"/>
      <c r="AH33" s="624"/>
      <c r="AI33" s="624"/>
      <c r="AJ33" s="624"/>
      <c r="AK33" s="624"/>
      <c r="AL33" s="625" t="s">
        <v>128</v>
      </c>
      <c r="AM33" s="626"/>
      <c r="AN33" s="626"/>
      <c r="AO33" s="627"/>
      <c r="AP33" s="668"/>
      <c r="AQ33" s="669"/>
      <c r="AR33" s="669"/>
      <c r="AS33" s="669"/>
      <c r="AT33" s="672"/>
      <c r="AU33" s="356"/>
      <c r="AV33" s="356"/>
      <c r="AW33" s="356"/>
      <c r="AX33" s="641" t="s">
        <v>316</v>
      </c>
      <c r="AY33" s="642"/>
      <c r="AZ33" s="642"/>
      <c r="BA33" s="642"/>
      <c r="BB33" s="642"/>
      <c r="BC33" s="642"/>
      <c r="BD33" s="642"/>
      <c r="BE33" s="642"/>
      <c r="BF33" s="643"/>
      <c r="BG33" s="678">
        <v>99.8</v>
      </c>
      <c r="BH33" s="679"/>
      <c r="BI33" s="679"/>
      <c r="BJ33" s="679"/>
      <c r="BK33" s="679"/>
      <c r="BL33" s="679"/>
      <c r="BM33" s="680">
        <v>99.4</v>
      </c>
      <c r="BN33" s="679"/>
      <c r="BO33" s="679"/>
      <c r="BP33" s="679"/>
      <c r="BQ33" s="681"/>
      <c r="BR33" s="678">
        <v>99.7</v>
      </c>
      <c r="BS33" s="679"/>
      <c r="BT33" s="679"/>
      <c r="BU33" s="679"/>
      <c r="BV33" s="679"/>
      <c r="BW33" s="679"/>
      <c r="BX33" s="680">
        <v>99.5</v>
      </c>
      <c r="BY33" s="679"/>
      <c r="BZ33" s="679"/>
      <c r="CA33" s="679"/>
      <c r="CB33" s="681"/>
      <c r="CD33" s="617" t="s">
        <v>317</v>
      </c>
      <c r="CE33" s="618"/>
      <c r="CF33" s="618"/>
      <c r="CG33" s="618"/>
      <c r="CH33" s="618"/>
      <c r="CI33" s="618"/>
      <c r="CJ33" s="618"/>
      <c r="CK33" s="618"/>
      <c r="CL33" s="618"/>
      <c r="CM33" s="618"/>
      <c r="CN33" s="618"/>
      <c r="CO33" s="618"/>
      <c r="CP33" s="618"/>
      <c r="CQ33" s="619"/>
      <c r="CR33" s="620">
        <v>2282219</v>
      </c>
      <c r="CS33" s="651"/>
      <c r="CT33" s="651"/>
      <c r="CU33" s="651"/>
      <c r="CV33" s="651"/>
      <c r="CW33" s="651"/>
      <c r="CX33" s="651"/>
      <c r="CY33" s="652"/>
      <c r="CZ33" s="625">
        <v>51.8</v>
      </c>
      <c r="DA33" s="653"/>
      <c r="DB33" s="653"/>
      <c r="DC33" s="655"/>
      <c r="DD33" s="629">
        <v>1742345</v>
      </c>
      <c r="DE33" s="651"/>
      <c r="DF33" s="651"/>
      <c r="DG33" s="651"/>
      <c r="DH33" s="651"/>
      <c r="DI33" s="651"/>
      <c r="DJ33" s="651"/>
      <c r="DK33" s="652"/>
      <c r="DL33" s="629">
        <v>1176622</v>
      </c>
      <c r="DM33" s="651"/>
      <c r="DN33" s="651"/>
      <c r="DO33" s="651"/>
      <c r="DP33" s="651"/>
      <c r="DQ33" s="651"/>
      <c r="DR33" s="651"/>
      <c r="DS33" s="651"/>
      <c r="DT33" s="651"/>
      <c r="DU33" s="651"/>
      <c r="DV33" s="652"/>
      <c r="DW33" s="625">
        <v>37.200000000000003</v>
      </c>
      <c r="DX33" s="653"/>
      <c r="DY33" s="653"/>
      <c r="DZ33" s="653"/>
      <c r="EA33" s="653"/>
      <c r="EB33" s="653"/>
      <c r="EC33" s="654"/>
    </row>
    <row r="34" spans="2:133" ht="11.25" customHeight="1" x14ac:dyDescent="0.15">
      <c r="B34" s="617" t="s">
        <v>318</v>
      </c>
      <c r="C34" s="618"/>
      <c r="D34" s="618"/>
      <c r="E34" s="618"/>
      <c r="F34" s="618"/>
      <c r="G34" s="618"/>
      <c r="H34" s="618"/>
      <c r="I34" s="618"/>
      <c r="J34" s="618"/>
      <c r="K34" s="618"/>
      <c r="L34" s="618"/>
      <c r="M34" s="618"/>
      <c r="N34" s="618"/>
      <c r="O34" s="618"/>
      <c r="P34" s="618"/>
      <c r="Q34" s="619"/>
      <c r="R34" s="620">
        <v>296260</v>
      </c>
      <c r="S34" s="621"/>
      <c r="T34" s="621"/>
      <c r="U34" s="621"/>
      <c r="V34" s="621"/>
      <c r="W34" s="621"/>
      <c r="X34" s="621"/>
      <c r="Y34" s="622"/>
      <c r="Z34" s="623">
        <v>5.9</v>
      </c>
      <c r="AA34" s="623"/>
      <c r="AB34" s="623"/>
      <c r="AC34" s="623"/>
      <c r="AD34" s="624" t="s">
        <v>128</v>
      </c>
      <c r="AE34" s="624"/>
      <c r="AF34" s="624"/>
      <c r="AG34" s="624"/>
      <c r="AH34" s="624"/>
      <c r="AI34" s="624"/>
      <c r="AJ34" s="624"/>
      <c r="AK34" s="624"/>
      <c r="AL34" s="625" t="s">
        <v>128</v>
      </c>
      <c r="AM34" s="626"/>
      <c r="AN34" s="626"/>
      <c r="AO34" s="627"/>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319</v>
      </c>
      <c r="CE34" s="618"/>
      <c r="CF34" s="618"/>
      <c r="CG34" s="618"/>
      <c r="CH34" s="618"/>
      <c r="CI34" s="618"/>
      <c r="CJ34" s="618"/>
      <c r="CK34" s="618"/>
      <c r="CL34" s="618"/>
      <c r="CM34" s="618"/>
      <c r="CN34" s="618"/>
      <c r="CO34" s="618"/>
      <c r="CP34" s="618"/>
      <c r="CQ34" s="619"/>
      <c r="CR34" s="620">
        <v>636496</v>
      </c>
      <c r="CS34" s="621"/>
      <c r="CT34" s="621"/>
      <c r="CU34" s="621"/>
      <c r="CV34" s="621"/>
      <c r="CW34" s="621"/>
      <c r="CX34" s="621"/>
      <c r="CY34" s="622"/>
      <c r="CZ34" s="625">
        <v>14.5</v>
      </c>
      <c r="DA34" s="653"/>
      <c r="DB34" s="653"/>
      <c r="DC34" s="655"/>
      <c r="DD34" s="629">
        <v>509661</v>
      </c>
      <c r="DE34" s="621"/>
      <c r="DF34" s="621"/>
      <c r="DG34" s="621"/>
      <c r="DH34" s="621"/>
      <c r="DI34" s="621"/>
      <c r="DJ34" s="621"/>
      <c r="DK34" s="622"/>
      <c r="DL34" s="629">
        <v>427421</v>
      </c>
      <c r="DM34" s="621"/>
      <c r="DN34" s="621"/>
      <c r="DO34" s="621"/>
      <c r="DP34" s="621"/>
      <c r="DQ34" s="621"/>
      <c r="DR34" s="621"/>
      <c r="DS34" s="621"/>
      <c r="DT34" s="621"/>
      <c r="DU34" s="621"/>
      <c r="DV34" s="622"/>
      <c r="DW34" s="625">
        <v>13.5</v>
      </c>
      <c r="DX34" s="653"/>
      <c r="DY34" s="653"/>
      <c r="DZ34" s="653"/>
      <c r="EA34" s="653"/>
      <c r="EB34" s="653"/>
      <c r="EC34" s="654"/>
    </row>
    <row r="35" spans="2:133" ht="11.25" customHeight="1" x14ac:dyDescent="0.15">
      <c r="B35" s="617" t="s">
        <v>320</v>
      </c>
      <c r="C35" s="618"/>
      <c r="D35" s="618"/>
      <c r="E35" s="618"/>
      <c r="F35" s="618"/>
      <c r="G35" s="618"/>
      <c r="H35" s="618"/>
      <c r="I35" s="618"/>
      <c r="J35" s="618"/>
      <c r="K35" s="618"/>
      <c r="L35" s="618"/>
      <c r="M35" s="618"/>
      <c r="N35" s="618"/>
      <c r="O35" s="618"/>
      <c r="P35" s="618"/>
      <c r="Q35" s="619"/>
      <c r="R35" s="620">
        <v>13241</v>
      </c>
      <c r="S35" s="621"/>
      <c r="T35" s="621"/>
      <c r="U35" s="621"/>
      <c r="V35" s="621"/>
      <c r="W35" s="621"/>
      <c r="X35" s="621"/>
      <c r="Y35" s="622"/>
      <c r="Z35" s="623">
        <v>0.3</v>
      </c>
      <c r="AA35" s="623"/>
      <c r="AB35" s="623"/>
      <c r="AC35" s="623"/>
      <c r="AD35" s="624">
        <v>2790</v>
      </c>
      <c r="AE35" s="624"/>
      <c r="AF35" s="624"/>
      <c r="AG35" s="624"/>
      <c r="AH35" s="624"/>
      <c r="AI35" s="624"/>
      <c r="AJ35" s="624"/>
      <c r="AK35" s="624"/>
      <c r="AL35" s="625">
        <v>0.1</v>
      </c>
      <c r="AM35" s="626"/>
      <c r="AN35" s="626"/>
      <c r="AO35" s="627"/>
      <c r="AP35" s="216"/>
      <c r="AQ35" s="602" t="s">
        <v>321</v>
      </c>
      <c r="AR35" s="603"/>
      <c r="AS35" s="603"/>
      <c r="AT35" s="603"/>
      <c r="AU35" s="603"/>
      <c r="AV35" s="603"/>
      <c r="AW35" s="603"/>
      <c r="AX35" s="603"/>
      <c r="AY35" s="603"/>
      <c r="AZ35" s="603"/>
      <c r="BA35" s="603"/>
      <c r="BB35" s="603"/>
      <c r="BC35" s="603"/>
      <c r="BD35" s="603"/>
      <c r="BE35" s="603"/>
      <c r="BF35" s="604"/>
      <c r="BG35" s="602" t="s">
        <v>322</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323</v>
      </c>
      <c r="CE35" s="618"/>
      <c r="CF35" s="618"/>
      <c r="CG35" s="618"/>
      <c r="CH35" s="618"/>
      <c r="CI35" s="618"/>
      <c r="CJ35" s="618"/>
      <c r="CK35" s="618"/>
      <c r="CL35" s="618"/>
      <c r="CM35" s="618"/>
      <c r="CN35" s="618"/>
      <c r="CO35" s="618"/>
      <c r="CP35" s="618"/>
      <c r="CQ35" s="619"/>
      <c r="CR35" s="620">
        <v>59169</v>
      </c>
      <c r="CS35" s="651"/>
      <c r="CT35" s="651"/>
      <c r="CU35" s="651"/>
      <c r="CV35" s="651"/>
      <c r="CW35" s="651"/>
      <c r="CX35" s="651"/>
      <c r="CY35" s="652"/>
      <c r="CZ35" s="625">
        <v>1.3</v>
      </c>
      <c r="DA35" s="653"/>
      <c r="DB35" s="653"/>
      <c r="DC35" s="655"/>
      <c r="DD35" s="629">
        <v>57745</v>
      </c>
      <c r="DE35" s="651"/>
      <c r="DF35" s="651"/>
      <c r="DG35" s="651"/>
      <c r="DH35" s="651"/>
      <c r="DI35" s="651"/>
      <c r="DJ35" s="651"/>
      <c r="DK35" s="652"/>
      <c r="DL35" s="629">
        <v>49394</v>
      </c>
      <c r="DM35" s="651"/>
      <c r="DN35" s="651"/>
      <c r="DO35" s="651"/>
      <c r="DP35" s="651"/>
      <c r="DQ35" s="651"/>
      <c r="DR35" s="651"/>
      <c r="DS35" s="651"/>
      <c r="DT35" s="651"/>
      <c r="DU35" s="651"/>
      <c r="DV35" s="652"/>
      <c r="DW35" s="625">
        <v>1.6</v>
      </c>
      <c r="DX35" s="653"/>
      <c r="DY35" s="653"/>
      <c r="DZ35" s="653"/>
      <c r="EA35" s="653"/>
      <c r="EB35" s="653"/>
      <c r="EC35" s="654"/>
    </row>
    <row r="36" spans="2:133" ht="11.25" customHeight="1" x14ac:dyDescent="0.15">
      <c r="B36" s="617" t="s">
        <v>324</v>
      </c>
      <c r="C36" s="618"/>
      <c r="D36" s="618"/>
      <c r="E36" s="618"/>
      <c r="F36" s="618"/>
      <c r="G36" s="618"/>
      <c r="H36" s="618"/>
      <c r="I36" s="618"/>
      <c r="J36" s="618"/>
      <c r="K36" s="618"/>
      <c r="L36" s="618"/>
      <c r="M36" s="618"/>
      <c r="N36" s="618"/>
      <c r="O36" s="618"/>
      <c r="P36" s="618"/>
      <c r="Q36" s="619"/>
      <c r="R36" s="620">
        <v>16895</v>
      </c>
      <c r="S36" s="621"/>
      <c r="T36" s="621"/>
      <c r="U36" s="621"/>
      <c r="V36" s="621"/>
      <c r="W36" s="621"/>
      <c r="X36" s="621"/>
      <c r="Y36" s="622"/>
      <c r="Z36" s="623">
        <v>0.3</v>
      </c>
      <c r="AA36" s="623"/>
      <c r="AB36" s="623"/>
      <c r="AC36" s="623"/>
      <c r="AD36" s="624" t="s">
        <v>128</v>
      </c>
      <c r="AE36" s="624"/>
      <c r="AF36" s="624"/>
      <c r="AG36" s="624"/>
      <c r="AH36" s="624"/>
      <c r="AI36" s="624"/>
      <c r="AJ36" s="624"/>
      <c r="AK36" s="624"/>
      <c r="AL36" s="625" t="s">
        <v>128</v>
      </c>
      <c r="AM36" s="626"/>
      <c r="AN36" s="626"/>
      <c r="AO36" s="627"/>
      <c r="AP36" s="216"/>
      <c r="AQ36" s="682" t="s">
        <v>325</v>
      </c>
      <c r="AR36" s="683"/>
      <c r="AS36" s="683"/>
      <c r="AT36" s="683"/>
      <c r="AU36" s="683"/>
      <c r="AV36" s="683"/>
      <c r="AW36" s="683"/>
      <c r="AX36" s="683"/>
      <c r="AY36" s="684"/>
      <c r="AZ36" s="609">
        <v>558165</v>
      </c>
      <c r="BA36" s="610"/>
      <c r="BB36" s="610"/>
      <c r="BC36" s="610"/>
      <c r="BD36" s="610"/>
      <c r="BE36" s="610"/>
      <c r="BF36" s="685"/>
      <c r="BG36" s="606" t="s">
        <v>326</v>
      </c>
      <c r="BH36" s="607"/>
      <c r="BI36" s="607"/>
      <c r="BJ36" s="607"/>
      <c r="BK36" s="607"/>
      <c r="BL36" s="607"/>
      <c r="BM36" s="607"/>
      <c r="BN36" s="607"/>
      <c r="BO36" s="607"/>
      <c r="BP36" s="607"/>
      <c r="BQ36" s="607"/>
      <c r="BR36" s="607"/>
      <c r="BS36" s="607"/>
      <c r="BT36" s="607"/>
      <c r="BU36" s="608"/>
      <c r="BV36" s="609">
        <v>119108</v>
      </c>
      <c r="BW36" s="610"/>
      <c r="BX36" s="610"/>
      <c r="BY36" s="610"/>
      <c r="BZ36" s="610"/>
      <c r="CA36" s="610"/>
      <c r="CB36" s="685"/>
      <c r="CD36" s="617" t="s">
        <v>327</v>
      </c>
      <c r="CE36" s="618"/>
      <c r="CF36" s="618"/>
      <c r="CG36" s="618"/>
      <c r="CH36" s="618"/>
      <c r="CI36" s="618"/>
      <c r="CJ36" s="618"/>
      <c r="CK36" s="618"/>
      <c r="CL36" s="618"/>
      <c r="CM36" s="618"/>
      <c r="CN36" s="618"/>
      <c r="CO36" s="618"/>
      <c r="CP36" s="618"/>
      <c r="CQ36" s="619"/>
      <c r="CR36" s="620">
        <v>971083</v>
      </c>
      <c r="CS36" s="621"/>
      <c r="CT36" s="621"/>
      <c r="CU36" s="621"/>
      <c r="CV36" s="621"/>
      <c r="CW36" s="621"/>
      <c r="CX36" s="621"/>
      <c r="CY36" s="622"/>
      <c r="CZ36" s="625">
        <v>22.1</v>
      </c>
      <c r="DA36" s="653"/>
      <c r="DB36" s="653"/>
      <c r="DC36" s="655"/>
      <c r="DD36" s="629">
        <v>805956</v>
      </c>
      <c r="DE36" s="621"/>
      <c r="DF36" s="621"/>
      <c r="DG36" s="621"/>
      <c r="DH36" s="621"/>
      <c r="DI36" s="621"/>
      <c r="DJ36" s="621"/>
      <c r="DK36" s="622"/>
      <c r="DL36" s="629">
        <v>484279</v>
      </c>
      <c r="DM36" s="621"/>
      <c r="DN36" s="621"/>
      <c r="DO36" s="621"/>
      <c r="DP36" s="621"/>
      <c r="DQ36" s="621"/>
      <c r="DR36" s="621"/>
      <c r="DS36" s="621"/>
      <c r="DT36" s="621"/>
      <c r="DU36" s="621"/>
      <c r="DV36" s="622"/>
      <c r="DW36" s="625">
        <v>15.3</v>
      </c>
      <c r="DX36" s="653"/>
      <c r="DY36" s="653"/>
      <c r="DZ36" s="653"/>
      <c r="EA36" s="653"/>
      <c r="EB36" s="653"/>
      <c r="EC36" s="654"/>
    </row>
    <row r="37" spans="2:133" ht="11.25" customHeight="1" x14ac:dyDescent="0.15">
      <c r="B37" s="617" t="s">
        <v>328</v>
      </c>
      <c r="C37" s="618"/>
      <c r="D37" s="618"/>
      <c r="E37" s="618"/>
      <c r="F37" s="618"/>
      <c r="G37" s="618"/>
      <c r="H37" s="618"/>
      <c r="I37" s="618"/>
      <c r="J37" s="618"/>
      <c r="K37" s="618"/>
      <c r="L37" s="618"/>
      <c r="M37" s="618"/>
      <c r="N37" s="618"/>
      <c r="O37" s="618"/>
      <c r="P37" s="618"/>
      <c r="Q37" s="619"/>
      <c r="R37" s="620">
        <v>1584</v>
      </c>
      <c r="S37" s="621"/>
      <c r="T37" s="621"/>
      <c r="U37" s="621"/>
      <c r="V37" s="621"/>
      <c r="W37" s="621"/>
      <c r="X37" s="621"/>
      <c r="Y37" s="622"/>
      <c r="Z37" s="623">
        <v>0</v>
      </c>
      <c r="AA37" s="623"/>
      <c r="AB37" s="623"/>
      <c r="AC37" s="623"/>
      <c r="AD37" s="624" t="s">
        <v>128</v>
      </c>
      <c r="AE37" s="624"/>
      <c r="AF37" s="624"/>
      <c r="AG37" s="624"/>
      <c r="AH37" s="624"/>
      <c r="AI37" s="624"/>
      <c r="AJ37" s="624"/>
      <c r="AK37" s="624"/>
      <c r="AL37" s="625" t="s">
        <v>128</v>
      </c>
      <c r="AM37" s="626"/>
      <c r="AN37" s="626"/>
      <c r="AO37" s="627"/>
      <c r="AQ37" s="686" t="s">
        <v>329</v>
      </c>
      <c r="AR37" s="687"/>
      <c r="AS37" s="687"/>
      <c r="AT37" s="687"/>
      <c r="AU37" s="687"/>
      <c r="AV37" s="687"/>
      <c r="AW37" s="687"/>
      <c r="AX37" s="687"/>
      <c r="AY37" s="688"/>
      <c r="AZ37" s="620">
        <v>179800</v>
      </c>
      <c r="BA37" s="621"/>
      <c r="BB37" s="621"/>
      <c r="BC37" s="621"/>
      <c r="BD37" s="651"/>
      <c r="BE37" s="651"/>
      <c r="BF37" s="677"/>
      <c r="BG37" s="617" t="s">
        <v>330</v>
      </c>
      <c r="BH37" s="618"/>
      <c r="BI37" s="618"/>
      <c r="BJ37" s="618"/>
      <c r="BK37" s="618"/>
      <c r="BL37" s="618"/>
      <c r="BM37" s="618"/>
      <c r="BN37" s="618"/>
      <c r="BO37" s="618"/>
      <c r="BP37" s="618"/>
      <c r="BQ37" s="618"/>
      <c r="BR37" s="618"/>
      <c r="BS37" s="618"/>
      <c r="BT37" s="618"/>
      <c r="BU37" s="619"/>
      <c r="BV37" s="620">
        <v>115180</v>
      </c>
      <c r="BW37" s="621"/>
      <c r="BX37" s="621"/>
      <c r="BY37" s="621"/>
      <c r="BZ37" s="621"/>
      <c r="CA37" s="621"/>
      <c r="CB37" s="630"/>
      <c r="CD37" s="617" t="s">
        <v>331</v>
      </c>
      <c r="CE37" s="618"/>
      <c r="CF37" s="618"/>
      <c r="CG37" s="618"/>
      <c r="CH37" s="618"/>
      <c r="CI37" s="618"/>
      <c r="CJ37" s="618"/>
      <c r="CK37" s="618"/>
      <c r="CL37" s="618"/>
      <c r="CM37" s="618"/>
      <c r="CN37" s="618"/>
      <c r="CO37" s="618"/>
      <c r="CP37" s="618"/>
      <c r="CQ37" s="619"/>
      <c r="CR37" s="620">
        <v>314320</v>
      </c>
      <c r="CS37" s="651"/>
      <c r="CT37" s="651"/>
      <c r="CU37" s="651"/>
      <c r="CV37" s="651"/>
      <c r="CW37" s="651"/>
      <c r="CX37" s="651"/>
      <c r="CY37" s="652"/>
      <c r="CZ37" s="625">
        <v>7.1</v>
      </c>
      <c r="DA37" s="653"/>
      <c r="DB37" s="653"/>
      <c r="DC37" s="655"/>
      <c r="DD37" s="629">
        <v>313886</v>
      </c>
      <c r="DE37" s="651"/>
      <c r="DF37" s="651"/>
      <c r="DG37" s="651"/>
      <c r="DH37" s="651"/>
      <c r="DI37" s="651"/>
      <c r="DJ37" s="651"/>
      <c r="DK37" s="652"/>
      <c r="DL37" s="629">
        <v>302435</v>
      </c>
      <c r="DM37" s="651"/>
      <c r="DN37" s="651"/>
      <c r="DO37" s="651"/>
      <c r="DP37" s="651"/>
      <c r="DQ37" s="651"/>
      <c r="DR37" s="651"/>
      <c r="DS37" s="651"/>
      <c r="DT37" s="651"/>
      <c r="DU37" s="651"/>
      <c r="DV37" s="652"/>
      <c r="DW37" s="625">
        <v>9.6</v>
      </c>
      <c r="DX37" s="653"/>
      <c r="DY37" s="653"/>
      <c r="DZ37" s="653"/>
      <c r="EA37" s="653"/>
      <c r="EB37" s="653"/>
      <c r="EC37" s="654"/>
    </row>
    <row r="38" spans="2:133" ht="11.25" customHeight="1" x14ac:dyDescent="0.15">
      <c r="B38" s="617" t="s">
        <v>332</v>
      </c>
      <c r="C38" s="618"/>
      <c r="D38" s="618"/>
      <c r="E38" s="618"/>
      <c r="F38" s="618"/>
      <c r="G38" s="618"/>
      <c r="H38" s="618"/>
      <c r="I38" s="618"/>
      <c r="J38" s="618"/>
      <c r="K38" s="618"/>
      <c r="L38" s="618"/>
      <c r="M38" s="618"/>
      <c r="N38" s="618"/>
      <c r="O38" s="618"/>
      <c r="P38" s="618"/>
      <c r="Q38" s="619"/>
      <c r="R38" s="620">
        <v>405339</v>
      </c>
      <c r="S38" s="621"/>
      <c r="T38" s="621"/>
      <c r="U38" s="621"/>
      <c r="V38" s="621"/>
      <c r="W38" s="621"/>
      <c r="X38" s="621"/>
      <c r="Y38" s="622"/>
      <c r="Z38" s="623">
        <v>8</v>
      </c>
      <c r="AA38" s="623"/>
      <c r="AB38" s="623"/>
      <c r="AC38" s="623"/>
      <c r="AD38" s="624" t="s">
        <v>128</v>
      </c>
      <c r="AE38" s="624"/>
      <c r="AF38" s="624"/>
      <c r="AG38" s="624"/>
      <c r="AH38" s="624"/>
      <c r="AI38" s="624"/>
      <c r="AJ38" s="624"/>
      <c r="AK38" s="624"/>
      <c r="AL38" s="625" t="s">
        <v>128</v>
      </c>
      <c r="AM38" s="626"/>
      <c r="AN38" s="626"/>
      <c r="AO38" s="627"/>
      <c r="AQ38" s="686" t="s">
        <v>333</v>
      </c>
      <c r="AR38" s="687"/>
      <c r="AS38" s="687"/>
      <c r="AT38" s="687"/>
      <c r="AU38" s="687"/>
      <c r="AV38" s="687"/>
      <c r="AW38" s="687"/>
      <c r="AX38" s="687"/>
      <c r="AY38" s="688"/>
      <c r="AZ38" s="620">
        <v>68868</v>
      </c>
      <c r="BA38" s="621"/>
      <c r="BB38" s="621"/>
      <c r="BC38" s="621"/>
      <c r="BD38" s="651"/>
      <c r="BE38" s="651"/>
      <c r="BF38" s="677"/>
      <c r="BG38" s="617" t="s">
        <v>334</v>
      </c>
      <c r="BH38" s="618"/>
      <c r="BI38" s="618"/>
      <c r="BJ38" s="618"/>
      <c r="BK38" s="618"/>
      <c r="BL38" s="618"/>
      <c r="BM38" s="618"/>
      <c r="BN38" s="618"/>
      <c r="BO38" s="618"/>
      <c r="BP38" s="618"/>
      <c r="BQ38" s="618"/>
      <c r="BR38" s="618"/>
      <c r="BS38" s="618"/>
      <c r="BT38" s="618"/>
      <c r="BU38" s="619"/>
      <c r="BV38" s="620">
        <v>1345</v>
      </c>
      <c r="BW38" s="621"/>
      <c r="BX38" s="621"/>
      <c r="BY38" s="621"/>
      <c r="BZ38" s="621"/>
      <c r="CA38" s="621"/>
      <c r="CB38" s="630"/>
      <c r="CD38" s="617" t="s">
        <v>335</v>
      </c>
      <c r="CE38" s="618"/>
      <c r="CF38" s="618"/>
      <c r="CG38" s="618"/>
      <c r="CH38" s="618"/>
      <c r="CI38" s="618"/>
      <c r="CJ38" s="618"/>
      <c r="CK38" s="618"/>
      <c r="CL38" s="618"/>
      <c r="CM38" s="618"/>
      <c r="CN38" s="618"/>
      <c r="CO38" s="618"/>
      <c r="CP38" s="618"/>
      <c r="CQ38" s="619"/>
      <c r="CR38" s="620">
        <v>299578</v>
      </c>
      <c r="CS38" s="621"/>
      <c r="CT38" s="621"/>
      <c r="CU38" s="621"/>
      <c r="CV38" s="621"/>
      <c r="CW38" s="621"/>
      <c r="CX38" s="621"/>
      <c r="CY38" s="622"/>
      <c r="CZ38" s="625">
        <v>6.8</v>
      </c>
      <c r="DA38" s="653"/>
      <c r="DB38" s="653"/>
      <c r="DC38" s="655"/>
      <c r="DD38" s="629">
        <v>248108</v>
      </c>
      <c r="DE38" s="621"/>
      <c r="DF38" s="621"/>
      <c r="DG38" s="621"/>
      <c r="DH38" s="621"/>
      <c r="DI38" s="621"/>
      <c r="DJ38" s="621"/>
      <c r="DK38" s="622"/>
      <c r="DL38" s="629">
        <v>215528</v>
      </c>
      <c r="DM38" s="621"/>
      <c r="DN38" s="621"/>
      <c r="DO38" s="621"/>
      <c r="DP38" s="621"/>
      <c r="DQ38" s="621"/>
      <c r="DR38" s="621"/>
      <c r="DS38" s="621"/>
      <c r="DT38" s="621"/>
      <c r="DU38" s="621"/>
      <c r="DV38" s="622"/>
      <c r="DW38" s="625">
        <v>6.8</v>
      </c>
      <c r="DX38" s="653"/>
      <c r="DY38" s="653"/>
      <c r="DZ38" s="653"/>
      <c r="EA38" s="653"/>
      <c r="EB38" s="653"/>
      <c r="EC38" s="654"/>
    </row>
    <row r="39" spans="2:133" ht="11.25" customHeight="1" x14ac:dyDescent="0.15">
      <c r="B39" s="617" t="s">
        <v>336</v>
      </c>
      <c r="C39" s="618"/>
      <c r="D39" s="618"/>
      <c r="E39" s="618"/>
      <c r="F39" s="618"/>
      <c r="G39" s="618"/>
      <c r="H39" s="618"/>
      <c r="I39" s="618"/>
      <c r="J39" s="618"/>
      <c r="K39" s="618"/>
      <c r="L39" s="618"/>
      <c r="M39" s="618"/>
      <c r="N39" s="618"/>
      <c r="O39" s="618"/>
      <c r="P39" s="618"/>
      <c r="Q39" s="619"/>
      <c r="R39" s="620">
        <v>290082</v>
      </c>
      <c r="S39" s="621"/>
      <c r="T39" s="621"/>
      <c r="U39" s="621"/>
      <c r="V39" s="621"/>
      <c r="W39" s="621"/>
      <c r="X39" s="621"/>
      <c r="Y39" s="622"/>
      <c r="Z39" s="623">
        <v>5.7</v>
      </c>
      <c r="AA39" s="623"/>
      <c r="AB39" s="623"/>
      <c r="AC39" s="623"/>
      <c r="AD39" s="624">
        <v>1004</v>
      </c>
      <c r="AE39" s="624"/>
      <c r="AF39" s="624"/>
      <c r="AG39" s="624"/>
      <c r="AH39" s="624"/>
      <c r="AI39" s="624"/>
      <c r="AJ39" s="624"/>
      <c r="AK39" s="624"/>
      <c r="AL39" s="625">
        <v>0</v>
      </c>
      <c r="AM39" s="626"/>
      <c r="AN39" s="626"/>
      <c r="AO39" s="627"/>
      <c r="AQ39" s="686" t="s">
        <v>337</v>
      </c>
      <c r="AR39" s="687"/>
      <c r="AS39" s="687"/>
      <c r="AT39" s="687"/>
      <c r="AU39" s="687"/>
      <c r="AV39" s="687"/>
      <c r="AW39" s="687"/>
      <c r="AX39" s="687"/>
      <c r="AY39" s="688"/>
      <c r="AZ39" s="620">
        <v>9522</v>
      </c>
      <c r="BA39" s="621"/>
      <c r="BB39" s="621"/>
      <c r="BC39" s="621"/>
      <c r="BD39" s="651"/>
      <c r="BE39" s="651"/>
      <c r="BF39" s="677"/>
      <c r="BG39" s="617" t="s">
        <v>338</v>
      </c>
      <c r="BH39" s="618"/>
      <c r="BI39" s="618"/>
      <c r="BJ39" s="618"/>
      <c r="BK39" s="618"/>
      <c r="BL39" s="618"/>
      <c r="BM39" s="618"/>
      <c r="BN39" s="618"/>
      <c r="BO39" s="618"/>
      <c r="BP39" s="618"/>
      <c r="BQ39" s="618"/>
      <c r="BR39" s="618"/>
      <c r="BS39" s="618"/>
      <c r="BT39" s="618"/>
      <c r="BU39" s="619"/>
      <c r="BV39" s="620">
        <v>2265</v>
      </c>
      <c r="BW39" s="621"/>
      <c r="BX39" s="621"/>
      <c r="BY39" s="621"/>
      <c r="BZ39" s="621"/>
      <c r="CA39" s="621"/>
      <c r="CB39" s="630"/>
      <c r="CD39" s="617" t="s">
        <v>339</v>
      </c>
      <c r="CE39" s="618"/>
      <c r="CF39" s="618"/>
      <c r="CG39" s="618"/>
      <c r="CH39" s="618"/>
      <c r="CI39" s="618"/>
      <c r="CJ39" s="618"/>
      <c r="CK39" s="618"/>
      <c r="CL39" s="618"/>
      <c r="CM39" s="618"/>
      <c r="CN39" s="618"/>
      <c r="CO39" s="618"/>
      <c r="CP39" s="618"/>
      <c r="CQ39" s="619"/>
      <c r="CR39" s="620">
        <v>160893</v>
      </c>
      <c r="CS39" s="651"/>
      <c r="CT39" s="651"/>
      <c r="CU39" s="651"/>
      <c r="CV39" s="651"/>
      <c r="CW39" s="651"/>
      <c r="CX39" s="651"/>
      <c r="CY39" s="652"/>
      <c r="CZ39" s="625">
        <v>3.7</v>
      </c>
      <c r="DA39" s="653"/>
      <c r="DB39" s="653"/>
      <c r="DC39" s="655"/>
      <c r="DD39" s="629">
        <v>120875</v>
      </c>
      <c r="DE39" s="651"/>
      <c r="DF39" s="651"/>
      <c r="DG39" s="651"/>
      <c r="DH39" s="651"/>
      <c r="DI39" s="651"/>
      <c r="DJ39" s="651"/>
      <c r="DK39" s="652"/>
      <c r="DL39" s="629" t="s">
        <v>128</v>
      </c>
      <c r="DM39" s="651"/>
      <c r="DN39" s="651"/>
      <c r="DO39" s="651"/>
      <c r="DP39" s="651"/>
      <c r="DQ39" s="651"/>
      <c r="DR39" s="651"/>
      <c r="DS39" s="651"/>
      <c r="DT39" s="651"/>
      <c r="DU39" s="651"/>
      <c r="DV39" s="652"/>
      <c r="DW39" s="625" t="s">
        <v>128</v>
      </c>
      <c r="DX39" s="653"/>
      <c r="DY39" s="653"/>
      <c r="DZ39" s="653"/>
      <c r="EA39" s="653"/>
      <c r="EB39" s="653"/>
      <c r="EC39" s="654"/>
    </row>
    <row r="40" spans="2:133" ht="11.25" customHeight="1" x14ac:dyDescent="0.15">
      <c r="B40" s="617" t="s">
        <v>340</v>
      </c>
      <c r="C40" s="618"/>
      <c r="D40" s="618"/>
      <c r="E40" s="618"/>
      <c r="F40" s="618"/>
      <c r="G40" s="618"/>
      <c r="H40" s="618"/>
      <c r="I40" s="618"/>
      <c r="J40" s="618"/>
      <c r="K40" s="618"/>
      <c r="L40" s="618"/>
      <c r="M40" s="618"/>
      <c r="N40" s="618"/>
      <c r="O40" s="618"/>
      <c r="P40" s="618"/>
      <c r="Q40" s="619"/>
      <c r="R40" s="620">
        <v>182200</v>
      </c>
      <c r="S40" s="621"/>
      <c r="T40" s="621"/>
      <c r="U40" s="621"/>
      <c r="V40" s="621"/>
      <c r="W40" s="621"/>
      <c r="X40" s="621"/>
      <c r="Y40" s="622"/>
      <c r="Z40" s="623">
        <v>3.6</v>
      </c>
      <c r="AA40" s="623"/>
      <c r="AB40" s="623"/>
      <c r="AC40" s="623"/>
      <c r="AD40" s="624" t="s">
        <v>128</v>
      </c>
      <c r="AE40" s="624"/>
      <c r="AF40" s="624"/>
      <c r="AG40" s="624"/>
      <c r="AH40" s="624"/>
      <c r="AI40" s="624"/>
      <c r="AJ40" s="624"/>
      <c r="AK40" s="624"/>
      <c r="AL40" s="625" t="s">
        <v>128</v>
      </c>
      <c r="AM40" s="626"/>
      <c r="AN40" s="626"/>
      <c r="AO40" s="627"/>
      <c r="AQ40" s="686" t="s">
        <v>341</v>
      </c>
      <c r="AR40" s="687"/>
      <c r="AS40" s="687"/>
      <c r="AT40" s="687"/>
      <c r="AU40" s="687"/>
      <c r="AV40" s="687"/>
      <c r="AW40" s="687"/>
      <c r="AX40" s="687"/>
      <c r="AY40" s="688"/>
      <c r="AZ40" s="620">
        <v>330</v>
      </c>
      <c r="BA40" s="621"/>
      <c r="BB40" s="621"/>
      <c r="BC40" s="621"/>
      <c r="BD40" s="651"/>
      <c r="BE40" s="651"/>
      <c r="BF40" s="677"/>
      <c r="BG40" s="666" t="s">
        <v>342</v>
      </c>
      <c r="BH40" s="667"/>
      <c r="BI40" s="667"/>
      <c r="BJ40" s="667"/>
      <c r="BK40" s="667"/>
      <c r="BL40" s="359"/>
      <c r="BM40" s="618" t="s">
        <v>343</v>
      </c>
      <c r="BN40" s="618"/>
      <c r="BO40" s="618"/>
      <c r="BP40" s="618"/>
      <c r="BQ40" s="618"/>
      <c r="BR40" s="618"/>
      <c r="BS40" s="618"/>
      <c r="BT40" s="618"/>
      <c r="BU40" s="619"/>
      <c r="BV40" s="620">
        <v>112</v>
      </c>
      <c r="BW40" s="621"/>
      <c r="BX40" s="621"/>
      <c r="BY40" s="621"/>
      <c r="BZ40" s="621"/>
      <c r="CA40" s="621"/>
      <c r="CB40" s="630"/>
      <c r="CD40" s="617" t="s">
        <v>344</v>
      </c>
      <c r="CE40" s="618"/>
      <c r="CF40" s="618"/>
      <c r="CG40" s="618"/>
      <c r="CH40" s="618"/>
      <c r="CI40" s="618"/>
      <c r="CJ40" s="618"/>
      <c r="CK40" s="618"/>
      <c r="CL40" s="618"/>
      <c r="CM40" s="618"/>
      <c r="CN40" s="618"/>
      <c r="CO40" s="618"/>
      <c r="CP40" s="618"/>
      <c r="CQ40" s="619"/>
      <c r="CR40" s="620">
        <v>155000</v>
      </c>
      <c r="CS40" s="621"/>
      <c r="CT40" s="621"/>
      <c r="CU40" s="621"/>
      <c r="CV40" s="621"/>
      <c r="CW40" s="621"/>
      <c r="CX40" s="621"/>
      <c r="CY40" s="622"/>
      <c r="CZ40" s="625">
        <v>3.5</v>
      </c>
      <c r="DA40" s="653"/>
      <c r="DB40" s="653"/>
      <c r="DC40" s="655"/>
      <c r="DD40" s="629" t="s">
        <v>128</v>
      </c>
      <c r="DE40" s="621"/>
      <c r="DF40" s="621"/>
      <c r="DG40" s="621"/>
      <c r="DH40" s="621"/>
      <c r="DI40" s="621"/>
      <c r="DJ40" s="621"/>
      <c r="DK40" s="622"/>
      <c r="DL40" s="629" t="s">
        <v>128</v>
      </c>
      <c r="DM40" s="621"/>
      <c r="DN40" s="621"/>
      <c r="DO40" s="621"/>
      <c r="DP40" s="621"/>
      <c r="DQ40" s="621"/>
      <c r="DR40" s="621"/>
      <c r="DS40" s="621"/>
      <c r="DT40" s="621"/>
      <c r="DU40" s="621"/>
      <c r="DV40" s="622"/>
      <c r="DW40" s="625" t="s">
        <v>128</v>
      </c>
      <c r="DX40" s="653"/>
      <c r="DY40" s="653"/>
      <c r="DZ40" s="653"/>
      <c r="EA40" s="653"/>
      <c r="EB40" s="653"/>
      <c r="EC40" s="654"/>
    </row>
    <row r="41" spans="2:133" ht="11.25" customHeight="1" x14ac:dyDescent="0.15">
      <c r="B41" s="617" t="s">
        <v>345</v>
      </c>
      <c r="C41" s="618"/>
      <c r="D41" s="618"/>
      <c r="E41" s="618"/>
      <c r="F41" s="618"/>
      <c r="G41" s="618"/>
      <c r="H41" s="618"/>
      <c r="I41" s="618"/>
      <c r="J41" s="618"/>
      <c r="K41" s="618"/>
      <c r="L41" s="618"/>
      <c r="M41" s="618"/>
      <c r="N41" s="618"/>
      <c r="O41" s="618"/>
      <c r="P41" s="618"/>
      <c r="Q41" s="619"/>
      <c r="R41" s="620" t="s">
        <v>128</v>
      </c>
      <c r="S41" s="621"/>
      <c r="T41" s="621"/>
      <c r="U41" s="621"/>
      <c r="V41" s="621"/>
      <c r="W41" s="621"/>
      <c r="X41" s="621"/>
      <c r="Y41" s="622"/>
      <c r="Z41" s="623" t="s">
        <v>128</v>
      </c>
      <c r="AA41" s="623"/>
      <c r="AB41" s="623"/>
      <c r="AC41" s="623"/>
      <c r="AD41" s="624" t="s">
        <v>128</v>
      </c>
      <c r="AE41" s="624"/>
      <c r="AF41" s="624"/>
      <c r="AG41" s="624"/>
      <c r="AH41" s="624"/>
      <c r="AI41" s="624"/>
      <c r="AJ41" s="624"/>
      <c r="AK41" s="624"/>
      <c r="AL41" s="625" t="s">
        <v>128</v>
      </c>
      <c r="AM41" s="626"/>
      <c r="AN41" s="626"/>
      <c r="AO41" s="627"/>
      <c r="AQ41" s="686" t="s">
        <v>346</v>
      </c>
      <c r="AR41" s="687"/>
      <c r="AS41" s="687"/>
      <c r="AT41" s="687"/>
      <c r="AU41" s="687"/>
      <c r="AV41" s="687"/>
      <c r="AW41" s="687"/>
      <c r="AX41" s="687"/>
      <c r="AY41" s="688"/>
      <c r="AZ41" s="620">
        <v>81540</v>
      </c>
      <c r="BA41" s="621"/>
      <c r="BB41" s="621"/>
      <c r="BC41" s="621"/>
      <c r="BD41" s="651"/>
      <c r="BE41" s="651"/>
      <c r="BF41" s="677"/>
      <c r="BG41" s="666"/>
      <c r="BH41" s="667"/>
      <c r="BI41" s="667"/>
      <c r="BJ41" s="667"/>
      <c r="BK41" s="667"/>
      <c r="BL41" s="359"/>
      <c r="BM41" s="618" t="s">
        <v>347</v>
      </c>
      <c r="BN41" s="618"/>
      <c r="BO41" s="618"/>
      <c r="BP41" s="618"/>
      <c r="BQ41" s="618"/>
      <c r="BR41" s="618"/>
      <c r="BS41" s="618"/>
      <c r="BT41" s="618"/>
      <c r="BU41" s="619"/>
      <c r="BV41" s="620" t="s">
        <v>128</v>
      </c>
      <c r="BW41" s="621"/>
      <c r="BX41" s="621"/>
      <c r="BY41" s="621"/>
      <c r="BZ41" s="621"/>
      <c r="CA41" s="621"/>
      <c r="CB41" s="630"/>
      <c r="CD41" s="617" t="s">
        <v>348</v>
      </c>
      <c r="CE41" s="618"/>
      <c r="CF41" s="618"/>
      <c r="CG41" s="618"/>
      <c r="CH41" s="618"/>
      <c r="CI41" s="618"/>
      <c r="CJ41" s="618"/>
      <c r="CK41" s="618"/>
      <c r="CL41" s="618"/>
      <c r="CM41" s="618"/>
      <c r="CN41" s="618"/>
      <c r="CO41" s="618"/>
      <c r="CP41" s="618"/>
      <c r="CQ41" s="619"/>
      <c r="CR41" s="620" t="s">
        <v>128</v>
      </c>
      <c r="CS41" s="651"/>
      <c r="CT41" s="651"/>
      <c r="CU41" s="651"/>
      <c r="CV41" s="651"/>
      <c r="CW41" s="651"/>
      <c r="CX41" s="651"/>
      <c r="CY41" s="652"/>
      <c r="CZ41" s="625" t="s">
        <v>128</v>
      </c>
      <c r="DA41" s="653"/>
      <c r="DB41" s="653"/>
      <c r="DC41" s="655"/>
      <c r="DD41" s="629" t="s">
        <v>128</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349</v>
      </c>
      <c r="C42" s="618"/>
      <c r="D42" s="618"/>
      <c r="E42" s="618"/>
      <c r="F42" s="618"/>
      <c r="G42" s="618"/>
      <c r="H42" s="618"/>
      <c r="I42" s="618"/>
      <c r="J42" s="618"/>
      <c r="K42" s="618"/>
      <c r="L42" s="618"/>
      <c r="M42" s="618"/>
      <c r="N42" s="618"/>
      <c r="O42" s="618"/>
      <c r="P42" s="618"/>
      <c r="Q42" s="619"/>
      <c r="R42" s="620" t="s">
        <v>128</v>
      </c>
      <c r="S42" s="621"/>
      <c r="T42" s="621"/>
      <c r="U42" s="621"/>
      <c r="V42" s="621"/>
      <c r="W42" s="621"/>
      <c r="X42" s="621"/>
      <c r="Y42" s="622"/>
      <c r="Z42" s="623" t="s">
        <v>128</v>
      </c>
      <c r="AA42" s="623"/>
      <c r="AB42" s="623"/>
      <c r="AC42" s="623"/>
      <c r="AD42" s="624" t="s">
        <v>128</v>
      </c>
      <c r="AE42" s="624"/>
      <c r="AF42" s="624"/>
      <c r="AG42" s="624"/>
      <c r="AH42" s="624"/>
      <c r="AI42" s="624"/>
      <c r="AJ42" s="624"/>
      <c r="AK42" s="624"/>
      <c r="AL42" s="625" t="s">
        <v>128</v>
      </c>
      <c r="AM42" s="626"/>
      <c r="AN42" s="626"/>
      <c r="AO42" s="627"/>
      <c r="AQ42" s="692" t="s">
        <v>337</v>
      </c>
      <c r="AR42" s="693"/>
      <c r="AS42" s="693"/>
      <c r="AT42" s="693"/>
      <c r="AU42" s="693"/>
      <c r="AV42" s="693"/>
      <c r="AW42" s="693"/>
      <c r="AX42" s="693"/>
      <c r="AY42" s="694"/>
      <c r="AZ42" s="698">
        <v>218105</v>
      </c>
      <c r="BA42" s="699"/>
      <c r="BB42" s="699"/>
      <c r="BC42" s="699"/>
      <c r="BD42" s="679"/>
      <c r="BE42" s="679"/>
      <c r="BF42" s="681"/>
      <c r="BG42" s="668"/>
      <c r="BH42" s="669"/>
      <c r="BI42" s="669"/>
      <c r="BJ42" s="669"/>
      <c r="BK42" s="669"/>
      <c r="BL42" s="357"/>
      <c r="BM42" s="642" t="s">
        <v>350</v>
      </c>
      <c r="BN42" s="642"/>
      <c r="BO42" s="642"/>
      <c r="BP42" s="642"/>
      <c r="BQ42" s="642"/>
      <c r="BR42" s="642"/>
      <c r="BS42" s="642"/>
      <c r="BT42" s="642"/>
      <c r="BU42" s="643"/>
      <c r="BV42" s="698">
        <v>270</v>
      </c>
      <c r="BW42" s="699"/>
      <c r="BX42" s="699"/>
      <c r="BY42" s="699"/>
      <c r="BZ42" s="699"/>
      <c r="CA42" s="699"/>
      <c r="CB42" s="705"/>
      <c r="CD42" s="617" t="s">
        <v>351</v>
      </c>
      <c r="CE42" s="618"/>
      <c r="CF42" s="618"/>
      <c r="CG42" s="618"/>
      <c r="CH42" s="618"/>
      <c r="CI42" s="618"/>
      <c r="CJ42" s="618"/>
      <c r="CK42" s="618"/>
      <c r="CL42" s="618"/>
      <c r="CM42" s="618"/>
      <c r="CN42" s="618"/>
      <c r="CO42" s="618"/>
      <c r="CP42" s="618"/>
      <c r="CQ42" s="619"/>
      <c r="CR42" s="620">
        <v>218865</v>
      </c>
      <c r="CS42" s="651"/>
      <c r="CT42" s="651"/>
      <c r="CU42" s="651"/>
      <c r="CV42" s="651"/>
      <c r="CW42" s="651"/>
      <c r="CX42" s="651"/>
      <c r="CY42" s="652"/>
      <c r="CZ42" s="625">
        <v>5</v>
      </c>
      <c r="DA42" s="653"/>
      <c r="DB42" s="653"/>
      <c r="DC42" s="655"/>
      <c r="DD42" s="629">
        <v>113257</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352</v>
      </c>
      <c r="C43" s="618"/>
      <c r="D43" s="618"/>
      <c r="E43" s="618"/>
      <c r="F43" s="618"/>
      <c r="G43" s="618"/>
      <c r="H43" s="618"/>
      <c r="I43" s="618"/>
      <c r="J43" s="618"/>
      <c r="K43" s="618"/>
      <c r="L43" s="618"/>
      <c r="M43" s="618"/>
      <c r="N43" s="618"/>
      <c r="O43" s="618"/>
      <c r="P43" s="618"/>
      <c r="Q43" s="619"/>
      <c r="R43" s="620">
        <v>145500</v>
      </c>
      <c r="S43" s="621"/>
      <c r="T43" s="621"/>
      <c r="U43" s="621"/>
      <c r="V43" s="621"/>
      <c r="W43" s="621"/>
      <c r="X43" s="621"/>
      <c r="Y43" s="622"/>
      <c r="Z43" s="623">
        <v>2.9</v>
      </c>
      <c r="AA43" s="623"/>
      <c r="AB43" s="623"/>
      <c r="AC43" s="623"/>
      <c r="AD43" s="624" t="s">
        <v>128</v>
      </c>
      <c r="AE43" s="624"/>
      <c r="AF43" s="624"/>
      <c r="AG43" s="624"/>
      <c r="AH43" s="624"/>
      <c r="AI43" s="624"/>
      <c r="AJ43" s="624"/>
      <c r="AK43" s="624"/>
      <c r="AL43" s="625" t="s">
        <v>128</v>
      </c>
      <c r="AM43" s="626"/>
      <c r="AN43" s="626"/>
      <c r="AO43" s="627"/>
      <c r="CD43" s="617" t="s">
        <v>353</v>
      </c>
      <c r="CE43" s="618"/>
      <c r="CF43" s="618"/>
      <c r="CG43" s="618"/>
      <c r="CH43" s="618"/>
      <c r="CI43" s="618"/>
      <c r="CJ43" s="618"/>
      <c r="CK43" s="618"/>
      <c r="CL43" s="618"/>
      <c r="CM43" s="618"/>
      <c r="CN43" s="618"/>
      <c r="CO43" s="618"/>
      <c r="CP43" s="618"/>
      <c r="CQ43" s="619"/>
      <c r="CR43" s="620">
        <v>3750</v>
      </c>
      <c r="CS43" s="651"/>
      <c r="CT43" s="651"/>
      <c r="CU43" s="651"/>
      <c r="CV43" s="651"/>
      <c r="CW43" s="651"/>
      <c r="CX43" s="651"/>
      <c r="CY43" s="652"/>
      <c r="CZ43" s="625">
        <v>0.1</v>
      </c>
      <c r="DA43" s="653"/>
      <c r="DB43" s="653"/>
      <c r="DC43" s="655"/>
      <c r="DD43" s="629">
        <v>3750</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354</v>
      </c>
      <c r="C44" s="642"/>
      <c r="D44" s="642"/>
      <c r="E44" s="642"/>
      <c r="F44" s="642"/>
      <c r="G44" s="642"/>
      <c r="H44" s="642"/>
      <c r="I44" s="642"/>
      <c r="J44" s="642"/>
      <c r="K44" s="642"/>
      <c r="L44" s="642"/>
      <c r="M44" s="642"/>
      <c r="N44" s="642"/>
      <c r="O44" s="642"/>
      <c r="P44" s="642"/>
      <c r="Q44" s="643"/>
      <c r="R44" s="698">
        <v>5046788</v>
      </c>
      <c r="S44" s="699"/>
      <c r="T44" s="699"/>
      <c r="U44" s="699"/>
      <c r="V44" s="699"/>
      <c r="W44" s="699"/>
      <c r="X44" s="699"/>
      <c r="Y44" s="700"/>
      <c r="Z44" s="701">
        <v>100</v>
      </c>
      <c r="AA44" s="701"/>
      <c r="AB44" s="701"/>
      <c r="AC44" s="701"/>
      <c r="AD44" s="702">
        <v>3019421</v>
      </c>
      <c r="AE44" s="702"/>
      <c r="AF44" s="702"/>
      <c r="AG44" s="702"/>
      <c r="AH44" s="702"/>
      <c r="AI44" s="702"/>
      <c r="AJ44" s="702"/>
      <c r="AK44" s="702"/>
      <c r="AL44" s="703">
        <v>100</v>
      </c>
      <c r="AM44" s="680"/>
      <c r="AN44" s="680"/>
      <c r="AO44" s="704"/>
      <c r="CD44" s="658" t="s">
        <v>302</v>
      </c>
      <c r="CE44" s="659"/>
      <c r="CF44" s="617" t="s">
        <v>355</v>
      </c>
      <c r="CG44" s="618"/>
      <c r="CH44" s="618"/>
      <c r="CI44" s="618"/>
      <c r="CJ44" s="618"/>
      <c r="CK44" s="618"/>
      <c r="CL44" s="618"/>
      <c r="CM44" s="618"/>
      <c r="CN44" s="618"/>
      <c r="CO44" s="618"/>
      <c r="CP44" s="618"/>
      <c r="CQ44" s="619"/>
      <c r="CR44" s="620">
        <v>212782</v>
      </c>
      <c r="CS44" s="621"/>
      <c r="CT44" s="621"/>
      <c r="CU44" s="621"/>
      <c r="CV44" s="621"/>
      <c r="CW44" s="621"/>
      <c r="CX44" s="621"/>
      <c r="CY44" s="622"/>
      <c r="CZ44" s="625">
        <v>4.8</v>
      </c>
      <c r="DA44" s="626"/>
      <c r="DB44" s="626"/>
      <c r="DC44" s="632"/>
      <c r="DD44" s="629">
        <v>108903</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356</v>
      </c>
      <c r="CG45" s="618"/>
      <c r="CH45" s="618"/>
      <c r="CI45" s="618"/>
      <c r="CJ45" s="618"/>
      <c r="CK45" s="618"/>
      <c r="CL45" s="618"/>
      <c r="CM45" s="618"/>
      <c r="CN45" s="618"/>
      <c r="CO45" s="618"/>
      <c r="CP45" s="618"/>
      <c r="CQ45" s="619"/>
      <c r="CR45" s="620">
        <v>61522</v>
      </c>
      <c r="CS45" s="651"/>
      <c r="CT45" s="651"/>
      <c r="CU45" s="651"/>
      <c r="CV45" s="651"/>
      <c r="CW45" s="651"/>
      <c r="CX45" s="651"/>
      <c r="CY45" s="652"/>
      <c r="CZ45" s="625">
        <v>1.4</v>
      </c>
      <c r="DA45" s="653"/>
      <c r="DB45" s="653"/>
      <c r="DC45" s="655"/>
      <c r="DD45" s="629">
        <v>8119</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357</v>
      </c>
      <c r="CD46" s="660"/>
      <c r="CE46" s="661"/>
      <c r="CF46" s="617" t="s">
        <v>358</v>
      </c>
      <c r="CG46" s="618"/>
      <c r="CH46" s="618"/>
      <c r="CI46" s="618"/>
      <c r="CJ46" s="618"/>
      <c r="CK46" s="618"/>
      <c r="CL46" s="618"/>
      <c r="CM46" s="618"/>
      <c r="CN46" s="618"/>
      <c r="CO46" s="618"/>
      <c r="CP46" s="618"/>
      <c r="CQ46" s="619"/>
      <c r="CR46" s="620">
        <v>146291</v>
      </c>
      <c r="CS46" s="621"/>
      <c r="CT46" s="621"/>
      <c r="CU46" s="621"/>
      <c r="CV46" s="621"/>
      <c r="CW46" s="621"/>
      <c r="CX46" s="621"/>
      <c r="CY46" s="622"/>
      <c r="CZ46" s="625">
        <v>3.3</v>
      </c>
      <c r="DA46" s="626"/>
      <c r="DB46" s="626"/>
      <c r="DC46" s="632"/>
      <c r="DD46" s="629">
        <v>99169</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359</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360</v>
      </c>
      <c r="CG47" s="618"/>
      <c r="CH47" s="618"/>
      <c r="CI47" s="618"/>
      <c r="CJ47" s="618"/>
      <c r="CK47" s="618"/>
      <c r="CL47" s="618"/>
      <c r="CM47" s="618"/>
      <c r="CN47" s="618"/>
      <c r="CO47" s="618"/>
      <c r="CP47" s="618"/>
      <c r="CQ47" s="619"/>
      <c r="CR47" s="620">
        <v>6083</v>
      </c>
      <c r="CS47" s="651"/>
      <c r="CT47" s="651"/>
      <c r="CU47" s="651"/>
      <c r="CV47" s="651"/>
      <c r="CW47" s="651"/>
      <c r="CX47" s="651"/>
      <c r="CY47" s="652"/>
      <c r="CZ47" s="625">
        <v>0.1</v>
      </c>
      <c r="DA47" s="653"/>
      <c r="DB47" s="653"/>
      <c r="DC47" s="655"/>
      <c r="DD47" s="629">
        <v>4354</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361</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362</v>
      </c>
      <c r="CG48" s="618"/>
      <c r="CH48" s="618"/>
      <c r="CI48" s="618"/>
      <c r="CJ48" s="618"/>
      <c r="CK48" s="618"/>
      <c r="CL48" s="618"/>
      <c r="CM48" s="618"/>
      <c r="CN48" s="618"/>
      <c r="CO48" s="618"/>
      <c r="CP48" s="618"/>
      <c r="CQ48" s="619"/>
      <c r="CR48" s="620" t="s">
        <v>128</v>
      </c>
      <c r="CS48" s="621"/>
      <c r="CT48" s="621"/>
      <c r="CU48" s="621"/>
      <c r="CV48" s="621"/>
      <c r="CW48" s="621"/>
      <c r="CX48" s="621"/>
      <c r="CY48" s="622"/>
      <c r="CZ48" s="625" t="s">
        <v>128</v>
      </c>
      <c r="DA48" s="626"/>
      <c r="DB48" s="626"/>
      <c r="DC48" s="632"/>
      <c r="DD48" s="629" t="s">
        <v>128</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363</v>
      </c>
      <c r="CE49" s="642"/>
      <c r="CF49" s="642"/>
      <c r="CG49" s="642"/>
      <c r="CH49" s="642"/>
      <c r="CI49" s="642"/>
      <c r="CJ49" s="642"/>
      <c r="CK49" s="642"/>
      <c r="CL49" s="642"/>
      <c r="CM49" s="642"/>
      <c r="CN49" s="642"/>
      <c r="CO49" s="642"/>
      <c r="CP49" s="642"/>
      <c r="CQ49" s="643"/>
      <c r="CR49" s="698">
        <v>4402098</v>
      </c>
      <c r="CS49" s="679"/>
      <c r="CT49" s="679"/>
      <c r="CU49" s="679"/>
      <c r="CV49" s="679"/>
      <c r="CW49" s="679"/>
      <c r="CX49" s="679"/>
      <c r="CY49" s="706"/>
      <c r="CZ49" s="703">
        <v>100</v>
      </c>
      <c r="DA49" s="707"/>
      <c r="DB49" s="707"/>
      <c r="DC49" s="708"/>
      <c r="DD49" s="709">
        <v>3215816</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d6oRArMD5pePYe9VDLJ6OlHXgpKP0Xu+Raa3XSWWY8GcMJpCbpzaS2n3qTV/6NQ1NJs2RiO8ksHJj3qh++IUbA==" saltValue="T6QoqJfHHJs6yPSwYqzQm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6" zoomScale="85" zoomScaleNormal="85" zoomScaleSheetLayoutView="70" workbookViewId="0">
      <selection activeCell="AK88" sqref="AK88:AO8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6" t="s">
        <v>364</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7" t="s">
        <v>365</v>
      </c>
      <c r="DK2" s="1088"/>
      <c r="DL2" s="1088"/>
      <c r="DM2" s="1088"/>
      <c r="DN2" s="1088"/>
      <c r="DO2" s="1089"/>
      <c r="DP2" s="219"/>
      <c r="DQ2" s="1087" t="s">
        <v>366</v>
      </c>
      <c r="DR2" s="1088"/>
      <c r="DS2" s="1088"/>
      <c r="DT2" s="1088"/>
      <c r="DU2" s="1088"/>
      <c r="DV2" s="1088"/>
      <c r="DW2" s="1088"/>
      <c r="DX2" s="1088"/>
      <c r="DY2" s="1088"/>
      <c r="DZ2" s="108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5" t="s">
        <v>367</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3"/>
      <c r="BA4" s="223"/>
      <c r="BB4" s="223"/>
      <c r="BC4" s="223"/>
      <c r="BD4" s="223"/>
      <c r="BE4" s="224"/>
      <c r="BF4" s="224"/>
      <c r="BG4" s="224"/>
      <c r="BH4" s="224"/>
      <c r="BI4" s="224"/>
      <c r="BJ4" s="224"/>
      <c r="BK4" s="224"/>
      <c r="BL4" s="224"/>
      <c r="BM4" s="224"/>
      <c r="BN4" s="224"/>
      <c r="BO4" s="224"/>
      <c r="BP4" s="224"/>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369</v>
      </c>
      <c r="B5" s="992"/>
      <c r="C5" s="992"/>
      <c r="D5" s="992"/>
      <c r="E5" s="992"/>
      <c r="F5" s="992"/>
      <c r="G5" s="992"/>
      <c r="H5" s="992"/>
      <c r="I5" s="992"/>
      <c r="J5" s="992"/>
      <c r="K5" s="992"/>
      <c r="L5" s="992"/>
      <c r="M5" s="992"/>
      <c r="N5" s="992"/>
      <c r="O5" s="992"/>
      <c r="P5" s="993"/>
      <c r="Q5" s="997" t="s">
        <v>370</v>
      </c>
      <c r="R5" s="998"/>
      <c r="S5" s="998"/>
      <c r="T5" s="998"/>
      <c r="U5" s="999"/>
      <c r="V5" s="997" t="s">
        <v>371</v>
      </c>
      <c r="W5" s="998"/>
      <c r="X5" s="998"/>
      <c r="Y5" s="998"/>
      <c r="Z5" s="999"/>
      <c r="AA5" s="997" t="s">
        <v>372</v>
      </c>
      <c r="AB5" s="998"/>
      <c r="AC5" s="998"/>
      <c r="AD5" s="998"/>
      <c r="AE5" s="998"/>
      <c r="AF5" s="1090" t="s">
        <v>373</v>
      </c>
      <c r="AG5" s="998"/>
      <c r="AH5" s="998"/>
      <c r="AI5" s="998"/>
      <c r="AJ5" s="1011"/>
      <c r="AK5" s="998" t="s">
        <v>374</v>
      </c>
      <c r="AL5" s="998"/>
      <c r="AM5" s="998"/>
      <c r="AN5" s="998"/>
      <c r="AO5" s="999"/>
      <c r="AP5" s="997" t="s">
        <v>375</v>
      </c>
      <c r="AQ5" s="998"/>
      <c r="AR5" s="998"/>
      <c r="AS5" s="998"/>
      <c r="AT5" s="999"/>
      <c r="AU5" s="997" t="s">
        <v>376</v>
      </c>
      <c r="AV5" s="998"/>
      <c r="AW5" s="998"/>
      <c r="AX5" s="998"/>
      <c r="AY5" s="1011"/>
      <c r="AZ5" s="223"/>
      <c r="BA5" s="223"/>
      <c r="BB5" s="223"/>
      <c r="BC5" s="223"/>
      <c r="BD5" s="223"/>
      <c r="BE5" s="224"/>
      <c r="BF5" s="224"/>
      <c r="BG5" s="224"/>
      <c r="BH5" s="224"/>
      <c r="BI5" s="224"/>
      <c r="BJ5" s="224"/>
      <c r="BK5" s="224"/>
      <c r="BL5" s="224"/>
      <c r="BM5" s="224"/>
      <c r="BN5" s="224"/>
      <c r="BO5" s="224"/>
      <c r="BP5" s="224"/>
      <c r="BQ5" s="991" t="s">
        <v>377</v>
      </c>
      <c r="BR5" s="992"/>
      <c r="BS5" s="992"/>
      <c r="BT5" s="992"/>
      <c r="BU5" s="992"/>
      <c r="BV5" s="992"/>
      <c r="BW5" s="992"/>
      <c r="BX5" s="992"/>
      <c r="BY5" s="992"/>
      <c r="BZ5" s="992"/>
      <c r="CA5" s="992"/>
      <c r="CB5" s="992"/>
      <c r="CC5" s="992"/>
      <c r="CD5" s="992"/>
      <c r="CE5" s="992"/>
      <c r="CF5" s="992"/>
      <c r="CG5" s="993"/>
      <c r="CH5" s="997" t="s">
        <v>378</v>
      </c>
      <c r="CI5" s="998"/>
      <c r="CJ5" s="998"/>
      <c r="CK5" s="998"/>
      <c r="CL5" s="999"/>
      <c r="CM5" s="997" t="s">
        <v>379</v>
      </c>
      <c r="CN5" s="998"/>
      <c r="CO5" s="998"/>
      <c r="CP5" s="998"/>
      <c r="CQ5" s="999"/>
      <c r="CR5" s="997" t="s">
        <v>380</v>
      </c>
      <c r="CS5" s="998"/>
      <c r="CT5" s="998"/>
      <c r="CU5" s="998"/>
      <c r="CV5" s="999"/>
      <c r="CW5" s="997" t="s">
        <v>381</v>
      </c>
      <c r="CX5" s="998"/>
      <c r="CY5" s="998"/>
      <c r="CZ5" s="998"/>
      <c r="DA5" s="999"/>
      <c r="DB5" s="997" t="s">
        <v>382</v>
      </c>
      <c r="DC5" s="998"/>
      <c r="DD5" s="998"/>
      <c r="DE5" s="998"/>
      <c r="DF5" s="999"/>
      <c r="DG5" s="1080" t="s">
        <v>383</v>
      </c>
      <c r="DH5" s="1081"/>
      <c r="DI5" s="1081"/>
      <c r="DJ5" s="1081"/>
      <c r="DK5" s="1082"/>
      <c r="DL5" s="1080" t="s">
        <v>384</v>
      </c>
      <c r="DM5" s="1081"/>
      <c r="DN5" s="1081"/>
      <c r="DO5" s="1081"/>
      <c r="DP5" s="1082"/>
      <c r="DQ5" s="997" t="s">
        <v>385</v>
      </c>
      <c r="DR5" s="998"/>
      <c r="DS5" s="998"/>
      <c r="DT5" s="998"/>
      <c r="DU5" s="999"/>
      <c r="DV5" s="997" t="s">
        <v>376</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1"/>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3"/>
      <c r="DH6" s="1084"/>
      <c r="DI6" s="1084"/>
      <c r="DJ6" s="1084"/>
      <c r="DK6" s="1085"/>
      <c r="DL6" s="1083"/>
      <c r="DM6" s="1084"/>
      <c r="DN6" s="1084"/>
      <c r="DO6" s="1084"/>
      <c r="DP6" s="1085"/>
      <c r="DQ6" s="1000"/>
      <c r="DR6" s="1001"/>
      <c r="DS6" s="1001"/>
      <c r="DT6" s="1001"/>
      <c r="DU6" s="1002"/>
      <c r="DV6" s="1000"/>
      <c r="DW6" s="1001"/>
      <c r="DX6" s="1001"/>
      <c r="DY6" s="1001"/>
      <c r="DZ6" s="1012"/>
      <c r="EA6" s="225"/>
    </row>
    <row r="7" spans="1:131" s="226" customFormat="1" ht="26.25" customHeight="1" thickTop="1" x14ac:dyDescent="0.15">
      <c r="A7" s="227">
        <v>1</v>
      </c>
      <c r="B7" s="1043" t="s">
        <v>386</v>
      </c>
      <c r="C7" s="1044"/>
      <c r="D7" s="1044"/>
      <c r="E7" s="1044"/>
      <c r="F7" s="1044"/>
      <c r="G7" s="1044"/>
      <c r="H7" s="1044"/>
      <c r="I7" s="1044"/>
      <c r="J7" s="1044"/>
      <c r="K7" s="1044"/>
      <c r="L7" s="1044"/>
      <c r="M7" s="1044"/>
      <c r="N7" s="1044"/>
      <c r="O7" s="1044"/>
      <c r="P7" s="1045"/>
      <c r="Q7" s="1098">
        <v>5044</v>
      </c>
      <c r="R7" s="1099"/>
      <c r="S7" s="1099"/>
      <c r="T7" s="1099"/>
      <c r="U7" s="1099"/>
      <c r="V7" s="1099">
        <v>4401</v>
      </c>
      <c r="W7" s="1099"/>
      <c r="X7" s="1099"/>
      <c r="Y7" s="1099"/>
      <c r="Z7" s="1099"/>
      <c r="AA7" s="1099">
        <v>643</v>
      </c>
      <c r="AB7" s="1099"/>
      <c r="AC7" s="1099"/>
      <c r="AD7" s="1099"/>
      <c r="AE7" s="1100"/>
      <c r="AF7" s="1101">
        <v>614</v>
      </c>
      <c r="AG7" s="1102"/>
      <c r="AH7" s="1102"/>
      <c r="AI7" s="1102"/>
      <c r="AJ7" s="1103"/>
      <c r="AK7" s="1104">
        <v>2</v>
      </c>
      <c r="AL7" s="1105"/>
      <c r="AM7" s="1105"/>
      <c r="AN7" s="1105"/>
      <c r="AO7" s="1105"/>
      <c r="AP7" s="1105">
        <v>1653</v>
      </c>
      <c r="AQ7" s="1105"/>
      <c r="AR7" s="1105"/>
      <c r="AS7" s="1105"/>
      <c r="AT7" s="1105"/>
      <c r="AU7" s="1106"/>
      <c r="AV7" s="1106"/>
      <c r="AW7" s="1106"/>
      <c r="AX7" s="1106"/>
      <c r="AY7" s="1107"/>
      <c r="AZ7" s="223"/>
      <c r="BA7" s="223"/>
      <c r="BB7" s="223"/>
      <c r="BC7" s="223"/>
      <c r="BD7" s="223"/>
      <c r="BE7" s="224"/>
      <c r="BF7" s="224"/>
      <c r="BG7" s="224"/>
      <c r="BH7" s="224"/>
      <c r="BI7" s="224"/>
      <c r="BJ7" s="224"/>
      <c r="BK7" s="224"/>
      <c r="BL7" s="224"/>
      <c r="BM7" s="224"/>
      <c r="BN7" s="224"/>
      <c r="BO7" s="224"/>
      <c r="BP7" s="224"/>
      <c r="BQ7" s="227">
        <v>1</v>
      </c>
      <c r="BR7" s="228"/>
      <c r="BS7" s="1095" t="s">
        <v>605</v>
      </c>
      <c r="BT7" s="1096"/>
      <c r="BU7" s="1096"/>
      <c r="BV7" s="1096"/>
      <c r="BW7" s="1096"/>
      <c r="BX7" s="1096"/>
      <c r="BY7" s="1096"/>
      <c r="BZ7" s="1096"/>
      <c r="CA7" s="1096"/>
      <c r="CB7" s="1096"/>
      <c r="CC7" s="1096"/>
      <c r="CD7" s="1096"/>
      <c r="CE7" s="1096"/>
      <c r="CF7" s="1096"/>
      <c r="CG7" s="1108"/>
      <c r="CH7" s="1092">
        <v>3</v>
      </c>
      <c r="CI7" s="1093"/>
      <c r="CJ7" s="1093"/>
      <c r="CK7" s="1093"/>
      <c r="CL7" s="1094"/>
      <c r="CM7" s="1092">
        <v>45</v>
      </c>
      <c r="CN7" s="1093"/>
      <c r="CO7" s="1093"/>
      <c r="CP7" s="1093"/>
      <c r="CQ7" s="1094"/>
      <c r="CR7" s="1092">
        <v>50</v>
      </c>
      <c r="CS7" s="1093"/>
      <c r="CT7" s="1093"/>
      <c r="CU7" s="1093"/>
      <c r="CV7" s="1094"/>
      <c r="CW7" s="1092">
        <v>3</v>
      </c>
      <c r="CX7" s="1093"/>
      <c r="CY7" s="1093"/>
      <c r="CZ7" s="1093"/>
      <c r="DA7" s="1094"/>
      <c r="DB7" s="1092"/>
      <c r="DC7" s="1093"/>
      <c r="DD7" s="1093"/>
      <c r="DE7" s="1093"/>
      <c r="DF7" s="1094"/>
      <c r="DG7" s="1092"/>
      <c r="DH7" s="1093"/>
      <c r="DI7" s="1093"/>
      <c r="DJ7" s="1093"/>
      <c r="DK7" s="1094"/>
      <c r="DL7" s="1092"/>
      <c r="DM7" s="1093"/>
      <c r="DN7" s="1093"/>
      <c r="DO7" s="1093"/>
      <c r="DP7" s="1094"/>
      <c r="DQ7" s="1092"/>
      <c r="DR7" s="1093"/>
      <c r="DS7" s="1093"/>
      <c r="DT7" s="1093"/>
      <c r="DU7" s="1094"/>
      <c r="DV7" s="1095"/>
      <c r="DW7" s="1096"/>
      <c r="DX7" s="1096"/>
      <c r="DY7" s="1096"/>
      <c r="DZ7" s="1097"/>
      <c r="EA7" s="225"/>
    </row>
    <row r="8" spans="1:131" s="226" customFormat="1" ht="26.25" customHeight="1" x14ac:dyDescent="0.15">
      <c r="A8" s="229">
        <v>2</v>
      </c>
      <c r="B8" s="1026" t="s">
        <v>387</v>
      </c>
      <c r="C8" s="1027"/>
      <c r="D8" s="1027"/>
      <c r="E8" s="1027"/>
      <c r="F8" s="1027"/>
      <c r="G8" s="1027"/>
      <c r="H8" s="1027"/>
      <c r="I8" s="1027"/>
      <c r="J8" s="1027"/>
      <c r="K8" s="1027"/>
      <c r="L8" s="1027"/>
      <c r="M8" s="1027"/>
      <c r="N8" s="1027"/>
      <c r="O8" s="1027"/>
      <c r="P8" s="1028"/>
      <c r="Q8" s="1034">
        <v>3</v>
      </c>
      <c r="R8" s="1035"/>
      <c r="S8" s="1035"/>
      <c r="T8" s="1035"/>
      <c r="U8" s="1035"/>
      <c r="V8" s="1035">
        <v>1</v>
      </c>
      <c r="W8" s="1035"/>
      <c r="X8" s="1035"/>
      <c r="Y8" s="1035"/>
      <c r="Z8" s="1035"/>
      <c r="AA8" s="1035">
        <v>2</v>
      </c>
      <c r="AB8" s="1035"/>
      <c r="AC8" s="1035"/>
      <c r="AD8" s="1035"/>
      <c r="AE8" s="1036"/>
      <c r="AF8" s="1031">
        <v>2</v>
      </c>
      <c r="AG8" s="1032"/>
      <c r="AH8" s="1032"/>
      <c r="AI8" s="1032"/>
      <c r="AJ8" s="1033"/>
      <c r="AK8" s="1076" t="s">
        <v>579</v>
      </c>
      <c r="AL8" s="1077"/>
      <c r="AM8" s="1077"/>
      <c r="AN8" s="1077"/>
      <c r="AO8" s="1077"/>
      <c r="AP8" s="1077" t="s">
        <v>579</v>
      </c>
      <c r="AQ8" s="1077"/>
      <c r="AR8" s="1077"/>
      <c r="AS8" s="1077"/>
      <c r="AT8" s="1077"/>
      <c r="AU8" s="1078"/>
      <c r="AV8" s="1078"/>
      <c r="AW8" s="1078"/>
      <c r="AX8" s="1078"/>
      <c r="AY8" s="1079"/>
      <c r="AZ8" s="223"/>
      <c r="BA8" s="223"/>
      <c r="BB8" s="223"/>
      <c r="BC8" s="223"/>
      <c r="BD8" s="223"/>
      <c r="BE8" s="224"/>
      <c r="BF8" s="224"/>
      <c r="BG8" s="224"/>
      <c r="BH8" s="224"/>
      <c r="BI8" s="224"/>
      <c r="BJ8" s="224"/>
      <c r="BK8" s="224"/>
      <c r="BL8" s="224"/>
      <c r="BM8" s="224"/>
      <c r="BN8" s="224"/>
      <c r="BO8" s="224"/>
      <c r="BP8" s="224"/>
      <c r="BQ8" s="229">
        <v>2</v>
      </c>
      <c r="BR8" s="230"/>
      <c r="BS8" s="988"/>
      <c r="BT8" s="989"/>
      <c r="BU8" s="989"/>
      <c r="BV8" s="989"/>
      <c r="BW8" s="989"/>
      <c r="BX8" s="989"/>
      <c r="BY8" s="989"/>
      <c r="BZ8" s="989"/>
      <c r="CA8" s="989"/>
      <c r="CB8" s="989"/>
      <c r="CC8" s="989"/>
      <c r="CD8" s="989"/>
      <c r="CE8" s="989"/>
      <c r="CF8" s="989"/>
      <c r="CG8" s="1010"/>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25"/>
    </row>
    <row r="9" spans="1:131" s="226" customFormat="1" ht="26.25" customHeight="1" x14ac:dyDescent="0.15">
      <c r="A9" s="229">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3"/>
      <c r="BA9" s="223"/>
      <c r="BB9" s="223"/>
      <c r="BC9" s="223"/>
      <c r="BD9" s="223"/>
      <c r="BE9" s="224"/>
      <c r="BF9" s="224"/>
      <c r="BG9" s="224"/>
      <c r="BH9" s="224"/>
      <c r="BI9" s="224"/>
      <c r="BJ9" s="224"/>
      <c r="BK9" s="224"/>
      <c r="BL9" s="224"/>
      <c r="BM9" s="224"/>
      <c r="BN9" s="224"/>
      <c r="BO9" s="224"/>
      <c r="BP9" s="224"/>
      <c r="BQ9" s="229">
        <v>3</v>
      </c>
      <c r="BR9" s="230"/>
      <c r="BS9" s="988"/>
      <c r="BT9" s="989"/>
      <c r="BU9" s="989"/>
      <c r="BV9" s="989"/>
      <c r="BW9" s="989"/>
      <c r="BX9" s="989"/>
      <c r="BY9" s="989"/>
      <c r="BZ9" s="989"/>
      <c r="CA9" s="989"/>
      <c r="CB9" s="989"/>
      <c r="CC9" s="989"/>
      <c r="CD9" s="989"/>
      <c r="CE9" s="989"/>
      <c r="CF9" s="989"/>
      <c r="CG9" s="1010"/>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3"/>
      <c r="BA10" s="223"/>
      <c r="BB10" s="223"/>
      <c r="BC10" s="223"/>
      <c r="BD10" s="223"/>
      <c r="BE10" s="224"/>
      <c r="BF10" s="224"/>
      <c r="BG10" s="224"/>
      <c r="BH10" s="224"/>
      <c r="BI10" s="224"/>
      <c r="BJ10" s="224"/>
      <c r="BK10" s="224"/>
      <c r="BL10" s="224"/>
      <c r="BM10" s="224"/>
      <c r="BN10" s="224"/>
      <c r="BO10" s="224"/>
      <c r="BP10" s="224"/>
      <c r="BQ10" s="229">
        <v>4</v>
      </c>
      <c r="BR10" s="230"/>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388</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389</v>
      </c>
      <c r="B23" s="933" t="s">
        <v>390</v>
      </c>
      <c r="C23" s="934"/>
      <c r="D23" s="934"/>
      <c r="E23" s="934"/>
      <c r="F23" s="934"/>
      <c r="G23" s="934"/>
      <c r="H23" s="934"/>
      <c r="I23" s="934"/>
      <c r="J23" s="934"/>
      <c r="K23" s="934"/>
      <c r="L23" s="934"/>
      <c r="M23" s="934"/>
      <c r="N23" s="934"/>
      <c r="O23" s="934"/>
      <c r="P23" s="944"/>
      <c r="Q23" s="1063">
        <v>5047</v>
      </c>
      <c r="R23" s="1057"/>
      <c r="S23" s="1057"/>
      <c r="T23" s="1057"/>
      <c r="U23" s="1057"/>
      <c r="V23" s="1057">
        <v>4402</v>
      </c>
      <c r="W23" s="1057"/>
      <c r="X23" s="1057"/>
      <c r="Y23" s="1057"/>
      <c r="Z23" s="1057"/>
      <c r="AA23" s="1057">
        <v>645</v>
      </c>
      <c r="AB23" s="1057"/>
      <c r="AC23" s="1057"/>
      <c r="AD23" s="1057"/>
      <c r="AE23" s="1064"/>
      <c r="AF23" s="1065">
        <v>616</v>
      </c>
      <c r="AG23" s="1057"/>
      <c r="AH23" s="1057"/>
      <c r="AI23" s="1057"/>
      <c r="AJ23" s="1066"/>
      <c r="AK23" s="1067"/>
      <c r="AL23" s="1068"/>
      <c r="AM23" s="1068"/>
      <c r="AN23" s="1068"/>
      <c r="AO23" s="1068"/>
      <c r="AP23" s="1057">
        <v>1653</v>
      </c>
      <c r="AQ23" s="1057"/>
      <c r="AR23" s="1057"/>
      <c r="AS23" s="1057"/>
      <c r="AT23" s="1057"/>
      <c r="AU23" s="1058"/>
      <c r="AV23" s="1058"/>
      <c r="AW23" s="1058"/>
      <c r="AX23" s="1058"/>
      <c r="AY23" s="1059"/>
      <c r="AZ23" s="1060" t="s">
        <v>391</v>
      </c>
      <c r="BA23" s="1061"/>
      <c r="BB23" s="1061"/>
      <c r="BC23" s="1061"/>
      <c r="BD23" s="1062"/>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6" t="s">
        <v>392</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5" t="s">
        <v>393</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369</v>
      </c>
      <c r="B26" s="992"/>
      <c r="C26" s="992"/>
      <c r="D26" s="992"/>
      <c r="E26" s="992"/>
      <c r="F26" s="992"/>
      <c r="G26" s="992"/>
      <c r="H26" s="992"/>
      <c r="I26" s="992"/>
      <c r="J26" s="992"/>
      <c r="K26" s="992"/>
      <c r="L26" s="992"/>
      <c r="M26" s="992"/>
      <c r="N26" s="992"/>
      <c r="O26" s="992"/>
      <c r="P26" s="993"/>
      <c r="Q26" s="997" t="s">
        <v>394</v>
      </c>
      <c r="R26" s="998"/>
      <c r="S26" s="998"/>
      <c r="T26" s="998"/>
      <c r="U26" s="999"/>
      <c r="V26" s="997" t="s">
        <v>395</v>
      </c>
      <c r="W26" s="998"/>
      <c r="X26" s="998"/>
      <c r="Y26" s="998"/>
      <c r="Z26" s="999"/>
      <c r="AA26" s="997" t="s">
        <v>396</v>
      </c>
      <c r="AB26" s="998"/>
      <c r="AC26" s="998"/>
      <c r="AD26" s="998"/>
      <c r="AE26" s="998"/>
      <c r="AF26" s="1051" t="s">
        <v>397</v>
      </c>
      <c r="AG26" s="1004"/>
      <c r="AH26" s="1004"/>
      <c r="AI26" s="1004"/>
      <c r="AJ26" s="1052"/>
      <c r="AK26" s="998" t="s">
        <v>398</v>
      </c>
      <c r="AL26" s="998"/>
      <c r="AM26" s="998"/>
      <c r="AN26" s="998"/>
      <c r="AO26" s="999"/>
      <c r="AP26" s="997" t="s">
        <v>399</v>
      </c>
      <c r="AQ26" s="998"/>
      <c r="AR26" s="998"/>
      <c r="AS26" s="998"/>
      <c r="AT26" s="999"/>
      <c r="AU26" s="997" t="s">
        <v>400</v>
      </c>
      <c r="AV26" s="998"/>
      <c r="AW26" s="998"/>
      <c r="AX26" s="998"/>
      <c r="AY26" s="999"/>
      <c r="AZ26" s="997" t="s">
        <v>401</v>
      </c>
      <c r="BA26" s="998"/>
      <c r="BB26" s="998"/>
      <c r="BC26" s="998"/>
      <c r="BD26" s="999"/>
      <c r="BE26" s="997" t="s">
        <v>376</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3"/>
      <c r="AG27" s="1007"/>
      <c r="AH27" s="1007"/>
      <c r="AI27" s="1007"/>
      <c r="AJ27" s="105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3" t="s">
        <v>402</v>
      </c>
      <c r="C28" s="1044"/>
      <c r="D28" s="1044"/>
      <c r="E28" s="1044"/>
      <c r="F28" s="1044"/>
      <c r="G28" s="1044"/>
      <c r="H28" s="1044"/>
      <c r="I28" s="1044"/>
      <c r="J28" s="1044"/>
      <c r="K28" s="1044"/>
      <c r="L28" s="1044"/>
      <c r="M28" s="1044"/>
      <c r="N28" s="1044"/>
      <c r="O28" s="1044"/>
      <c r="P28" s="1045"/>
      <c r="Q28" s="1046">
        <v>1053</v>
      </c>
      <c r="R28" s="1047"/>
      <c r="S28" s="1047"/>
      <c r="T28" s="1047"/>
      <c r="U28" s="1047"/>
      <c r="V28" s="1047">
        <v>934</v>
      </c>
      <c r="W28" s="1047"/>
      <c r="X28" s="1047"/>
      <c r="Y28" s="1047"/>
      <c r="Z28" s="1047"/>
      <c r="AA28" s="1047">
        <v>119</v>
      </c>
      <c r="AB28" s="1047"/>
      <c r="AC28" s="1047"/>
      <c r="AD28" s="1047"/>
      <c r="AE28" s="1048"/>
      <c r="AF28" s="1049">
        <v>119</v>
      </c>
      <c r="AG28" s="1047"/>
      <c r="AH28" s="1047"/>
      <c r="AI28" s="1047"/>
      <c r="AJ28" s="1050"/>
      <c r="AK28" s="1038">
        <v>82</v>
      </c>
      <c r="AL28" s="1039"/>
      <c r="AM28" s="1039"/>
      <c r="AN28" s="1039"/>
      <c r="AO28" s="1039"/>
      <c r="AP28" s="1039" t="s">
        <v>579</v>
      </c>
      <c r="AQ28" s="1039"/>
      <c r="AR28" s="1039"/>
      <c r="AS28" s="1039"/>
      <c r="AT28" s="1039"/>
      <c r="AU28" s="1039" t="s">
        <v>579</v>
      </c>
      <c r="AV28" s="1039"/>
      <c r="AW28" s="1039"/>
      <c r="AX28" s="1039"/>
      <c r="AY28" s="1039"/>
      <c r="AZ28" s="1040"/>
      <c r="BA28" s="1040"/>
      <c r="BB28" s="1040"/>
      <c r="BC28" s="1040"/>
      <c r="BD28" s="1040"/>
      <c r="BE28" s="1041"/>
      <c r="BF28" s="1041"/>
      <c r="BG28" s="1041"/>
      <c r="BH28" s="1041"/>
      <c r="BI28" s="1042"/>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403</v>
      </c>
      <c r="C29" s="1027"/>
      <c r="D29" s="1027"/>
      <c r="E29" s="1027"/>
      <c r="F29" s="1027"/>
      <c r="G29" s="1027"/>
      <c r="H29" s="1027"/>
      <c r="I29" s="1027"/>
      <c r="J29" s="1027"/>
      <c r="K29" s="1027"/>
      <c r="L29" s="1027"/>
      <c r="M29" s="1027"/>
      <c r="N29" s="1027"/>
      <c r="O29" s="1027"/>
      <c r="P29" s="1028"/>
      <c r="Q29" s="1034">
        <v>138</v>
      </c>
      <c r="R29" s="1035"/>
      <c r="S29" s="1035"/>
      <c r="T29" s="1035"/>
      <c r="U29" s="1035"/>
      <c r="V29" s="1035">
        <v>102</v>
      </c>
      <c r="W29" s="1035"/>
      <c r="X29" s="1035"/>
      <c r="Y29" s="1035"/>
      <c r="Z29" s="1035"/>
      <c r="AA29" s="1035">
        <v>36</v>
      </c>
      <c r="AB29" s="1035"/>
      <c r="AC29" s="1035"/>
      <c r="AD29" s="1035"/>
      <c r="AE29" s="1036"/>
      <c r="AF29" s="1031">
        <v>36</v>
      </c>
      <c r="AG29" s="1032"/>
      <c r="AH29" s="1032"/>
      <c r="AI29" s="1032"/>
      <c r="AJ29" s="1033"/>
      <c r="AK29" s="976" t="s">
        <v>579</v>
      </c>
      <c r="AL29" s="967"/>
      <c r="AM29" s="967"/>
      <c r="AN29" s="967"/>
      <c r="AO29" s="967"/>
      <c r="AP29" s="967" t="s">
        <v>579</v>
      </c>
      <c r="AQ29" s="967"/>
      <c r="AR29" s="967"/>
      <c r="AS29" s="967"/>
      <c r="AT29" s="967"/>
      <c r="AU29" s="967" t="s">
        <v>579</v>
      </c>
      <c r="AV29" s="967"/>
      <c r="AW29" s="967"/>
      <c r="AX29" s="967"/>
      <c r="AY29" s="967"/>
      <c r="AZ29" s="1037"/>
      <c r="BA29" s="1037"/>
      <c r="BB29" s="1037"/>
      <c r="BC29" s="1037"/>
      <c r="BD29" s="103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404</v>
      </c>
      <c r="C30" s="1027"/>
      <c r="D30" s="1027"/>
      <c r="E30" s="1027"/>
      <c r="F30" s="1027"/>
      <c r="G30" s="1027"/>
      <c r="H30" s="1027"/>
      <c r="I30" s="1027"/>
      <c r="J30" s="1027"/>
      <c r="K30" s="1027"/>
      <c r="L30" s="1027"/>
      <c r="M30" s="1027"/>
      <c r="N30" s="1027"/>
      <c r="O30" s="1027"/>
      <c r="P30" s="1028"/>
      <c r="Q30" s="1034">
        <v>107</v>
      </c>
      <c r="R30" s="1035"/>
      <c r="S30" s="1035"/>
      <c r="T30" s="1035"/>
      <c r="U30" s="1035"/>
      <c r="V30" s="1035">
        <v>105</v>
      </c>
      <c r="W30" s="1035"/>
      <c r="X30" s="1035"/>
      <c r="Y30" s="1035"/>
      <c r="Z30" s="1035"/>
      <c r="AA30" s="1035">
        <v>2</v>
      </c>
      <c r="AB30" s="1035"/>
      <c r="AC30" s="1035"/>
      <c r="AD30" s="1035"/>
      <c r="AE30" s="1036"/>
      <c r="AF30" s="1031">
        <v>2</v>
      </c>
      <c r="AG30" s="1032"/>
      <c r="AH30" s="1032"/>
      <c r="AI30" s="1032"/>
      <c r="AJ30" s="1033"/>
      <c r="AK30" s="976">
        <v>23</v>
      </c>
      <c r="AL30" s="967"/>
      <c r="AM30" s="967"/>
      <c r="AN30" s="967"/>
      <c r="AO30" s="967"/>
      <c r="AP30" s="967" t="s">
        <v>579</v>
      </c>
      <c r="AQ30" s="967"/>
      <c r="AR30" s="967"/>
      <c r="AS30" s="967"/>
      <c r="AT30" s="967"/>
      <c r="AU30" s="967" t="s">
        <v>579</v>
      </c>
      <c r="AV30" s="967"/>
      <c r="AW30" s="967"/>
      <c r="AX30" s="967"/>
      <c r="AY30" s="967"/>
      <c r="AZ30" s="1037"/>
      <c r="BA30" s="1037"/>
      <c r="BB30" s="1037"/>
      <c r="BC30" s="1037"/>
      <c r="BD30" s="1037"/>
      <c r="BE30" s="968"/>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405</v>
      </c>
      <c r="C31" s="1027"/>
      <c r="D31" s="1027"/>
      <c r="E31" s="1027"/>
      <c r="F31" s="1027"/>
      <c r="G31" s="1027"/>
      <c r="H31" s="1027"/>
      <c r="I31" s="1027"/>
      <c r="J31" s="1027"/>
      <c r="K31" s="1027"/>
      <c r="L31" s="1027"/>
      <c r="M31" s="1027"/>
      <c r="N31" s="1027"/>
      <c r="O31" s="1027"/>
      <c r="P31" s="1028"/>
      <c r="Q31" s="1034">
        <v>171</v>
      </c>
      <c r="R31" s="1035"/>
      <c r="S31" s="1035"/>
      <c r="T31" s="1035"/>
      <c r="U31" s="1035"/>
      <c r="V31" s="1035">
        <v>135</v>
      </c>
      <c r="W31" s="1035"/>
      <c r="X31" s="1035"/>
      <c r="Y31" s="1035"/>
      <c r="Z31" s="1035"/>
      <c r="AA31" s="1035">
        <v>36</v>
      </c>
      <c r="AB31" s="1035"/>
      <c r="AC31" s="1035"/>
      <c r="AD31" s="1035"/>
      <c r="AE31" s="1036"/>
      <c r="AF31" s="1031">
        <v>1066</v>
      </c>
      <c r="AG31" s="1032"/>
      <c r="AH31" s="1032"/>
      <c r="AI31" s="1032"/>
      <c r="AJ31" s="1033"/>
      <c r="AK31" s="976">
        <v>0</v>
      </c>
      <c r="AL31" s="967"/>
      <c r="AM31" s="967"/>
      <c r="AN31" s="967"/>
      <c r="AO31" s="967"/>
      <c r="AP31" s="967">
        <v>13</v>
      </c>
      <c r="AQ31" s="967"/>
      <c r="AR31" s="967"/>
      <c r="AS31" s="967"/>
      <c r="AT31" s="967"/>
      <c r="AU31" s="967">
        <v>0</v>
      </c>
      <c r="AV31" s="967"/>
      <c r="AW31" s="967"/>
      <c r="AX31" s="967"/>
      <c r="AY31" s="967"/>
      <c r="AZ31" s="1037"/>
      <c r="BA31" s="1037"/>
      <c r="BB31" s="1037"/>
      <c r="BC31" s="1037"/>
      <c r="BD31" s="1037"/>
      <c r="BE31" s="968" t="s">
        <v>406</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407</v>
      </c>
      <c r="C32" s="1027"/>
      <c r="D32" s="1027"/>
      <c r="E32" s="1027"/>
      <c r="F32" s="1027"/>
      <c r="G32" s="1027"/>
      <c r="H32" s="1027"/>
      <c r="I32" s="1027"/>
      <c r="J32" s="1027"/>
      <c r="K32" s="1027"/>
      <c r="L32" s="1027"/>
      <c r="M32" s="1027"/>
      <c r="N32" s="1027"/>
      <c r="O32" s="1027"/>
      <c r="P32" s="1028"/>
      <c r="Q32" s="1034">
        <v>327</v>
      </c>
      <c r="R32" s="1035"/>
      <c r="S32" s="1035"/>
      <c r="T32" s="1035"/>
      <c r="U32" s="1035"/>
      <c r="V32" s="1035">
        <v>189</v>
      </c>
      <c r="W32" s="1035"/>
      <c r="X32" s="1035"/>
      <c r="Y32" s="1035"/>
      <c r="Z32" s="1035"/>
      <c r="AA32" s="1035">
        <v>138</v>
      </c>
      <c r="AB32" s="1035"/>
      <c r="AC32" s="1035"/>
      <c r="AD32" s="1035"/>
      <c r="AE32" s="1036"/>
      <c r="AF32" s="1031">
        <v>684</v>
      </c>
      <c r="AG32" s="1032"/>
      <c r="AH32" s="1032"/>
      <c r="AI32" s="1032"/>
      <c r="AJ32" s="1033"/>
      <c r="AK32" s="976">
        <v>180</v>
      </c>
      <c r="AL32" s="967"/>
      <c r="AM32" s="967"/>
      <c r="AN32" s="967"/>
      <c r="AO32" s="967"/>
      <c r="AP32" s="967">
        <v>269</v>
      </c>
      <c r="AQ32" s="967"/>
      <c r="AR32" s="967"/>
      <c r="AS32" s="967"/>
      <c r="AT32" s="967"/>
      <c r="AU32" s="967">
        <v>264</v>
      </c>
      <c r="AV32" s="967"/>
      <c r="AW32" s="967"/>
      <c r="AX32" s="967"/>
      <c r="AY32" s="967"/>
      <c r="AZ32" s="1037"/>
      <c r="BA32" s="1037"/>
      <c r="BB32" s="1037"/>
      <c r="BC32" s="1037"/>
      <c r="BD32" s="1037"/>
      <c r="BE32" s="968" t="s">
        <v>408</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409</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389</v>
      </c>
      <c r="B63" s="933" t="s">
        <v>410</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1908</v>
      </c>
      <c r="AG63" s="955"/>
      <c r="AH63" s="955"/>
      <c r="AI63" s="955"/>
      <c r="AJ63" s="1018"/>
      <c r="AK63" s="1019"/>
      <c r="AL63" s="959"/>
      <c r="AM63" s="959"/>
      <c r="AN63" s="959"/>
      <c r="AO63" s="959"/>
      <c r="AP63" s="955">
        <v>282</v>
      </c>
      <c r="AQ63" s="955"/>
      <c r="AR63" s="955"/>
      <c r="AS63" s="955"/>
      <c r="AT63" s="955"/>
      <c r="AU63" s="955">
        <v>264</v>
      </c>
      <c r="AV63" s="955"/>
      <c r="AW63" s="955"/>
      <c r="AX63" s="955"/>
      <c r="AY63" s="955"/>
      <c r="AZ63" s="1013"/>
      <c r="BA63" s="1013"/>
      <c r="BB63" s="1013"/>
      <c r="BC63" s="1013"/>
      <c r="BD63" s="1013"/>
      <c r="BE63" s="956"/>
      <c r="BF63" s="956"/>
      <c r="BG63" s="956"/>
      <c r="BH63" s="956"/>
      <c r="BI63" s="957"/>
      <c r="BJ63" s="1014" t="s">
        <v>411</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413</v>
      </c>
      <c r="B66" s="992"/>
      <c r="C66" s="992"/>
      <c r="D66" s="992"/>
      <c r="E66" s="992"/>
      <c r="F66" s="992"/>
      <c r="G66" s="992"/>
      <c r="H66" s="992"/>
      <c r="I66" s="992"/>
      <c r="J66" s="992"/>
      <c r="K66" s="992"/>
      <c r="L66" s="992"/>
      <c r="M66" s="992"/>
      <c r="N66" s="992"/>
      <c r="O66" s="992"/>
      <c r="P66" s="993"/>
      <c r="Q66" s="997" t="s">
        <v>414</v>
      </c>
      <c r="R66" s="998"/>
      <c r="S66" s="998"/>
      <c r="T66" s="998"/>
      <c r="U66" s="999"/>
      <c r="V66" s="997" t="s">
        <v>415</v>
      </c>
      <c r="W66" s="998"/>
      <c r="X66" s="998"/>
      <c r="Y66" s="998"/>
      <c r="Z66" s="999"/>
      <c r="AA66" s="997" t="s">
        <v>416</v>
      </c>
      <c r="AB66" s="998"/>
      <c r="AC66" s="998"/>
      <c r="AD66" s="998"/>
      <c r="AE66" s="999"/>
      <c r="AF66" s="1003" t="s">
        <v>417</v>
      </c>
      <c r="AG66" s="1004"/>
      <c r="AH66" s="1004"/>
      <c r="AI66" s="1004"/>
      <c r="AJ66" s="1005"/>
      <c r="AK66" s="997" t="s">
        <v>398</v>
      </c>
      <c r="AL66" s="992"/>
      <c r="AM66" s="992"/>
      <c r="AN66" s="992"/>
      <c r="AO66" s="993"/>
      <c r="AP66" s="997" t="s">
        <v>418</v>
      </c>
      <c r="AQ66" s="998"/>
      <c r="AR66" s="998"/>
      <c r="AS66" s="998"/>
      <c r="AT66" s="999"/>
      <c r="AU66" s="997" t="s">
        <v>419</v>
      </c>
      <c r="AV66" s="998"/>
      <c r="AW66" s="998"/>
      <c r="AX66" s="998"/>
      <c r="AY66" s="999"/>
      <c r="AZ66" s="997" t="s">
        <v>376</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580</v>
      </c>
      <c r="C68" s="982"/>
      <c r="D68" s="982"/>
      <c r="E68" s="982"/>
      <c r="F68" s="982"/>
      <c r="G68" s="982"/>
      <c r="H68" s="982"/>
      <c r="I68" s="982"/>
      <c r="J68" s="982"/>
      <c r="K68" s="982"/>
      <c r="L68" s="982"/>
      <c r="M68" s="982"/>
      <c r="N68" s="982"/>
      <c r="O68" s="982"/>
      <c r="P68" s="983"/>
      <c r="Q68" s="984">
        <v>336</v>
      </c>
      <c r="R68" s="978"/>
      <c r="S68" s="978"/>
      <c r="T68" s="978"/>
      <c r="U68" s="978"/>
      <c r="V68" s="978">
        <v>294</v>
      </c>
      <c r="W68" s="978"/>
      <c r="X68" s="978"/>
      <c r="Y68" s="978"/>
      <c r="Z68" s="978"/>
      <c r="AA68" s="978">
        <v>42</v>
      </c>
      <c r="AB68" s="978"/>
      <c r="AC68" s="978"/>
      <c r="AD68" s="978"/>
      <c r="AE68" s="978"/>
      <c r="AF68" s="978">
        <v>42</v>
      </c>
      <c r="AG68" s="978"/>
      <c r="AH68" s="978"/>
      <c r="AI68" s="978"/>
      <c r="AJ68" s="978"/>
      <c r="AK68" s="978">
        <v>13</v>
      </c>
      <c r="AL68" s="978"/>
      <c r="AM68" s="978"/>
      <c r="AN68" s="978"/>
      <c r="AO68" s="978"/>
      <c r="AP68" s="978" t="s">
        <v>579</v>
      </c>
      <c r="AQ68" s="978"/>
      <c r="AR68" s="978"/>
      <c r="AS68" s="978"/>
      <c r="AT68" s="978"/>
      <c r="AU68" s="978" t="s">
        <v>579</v>
      </c>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581</v>
      </c>
      <c r="C69" s="971"/>
      <c r="D69" s="971"/>
      <c r="E69" s="971"/>
      <c r="F69" s="971"/>
      <c r="G69" s="971"/>
      <c r="H69" s="971"/>
      <c r="I69" s="971"/>
      <c r="J69" s="971"/>
      <c r="K69" s="971"/>
      <c r="L69" s="971"/>
      <c r="M69" s="971"/>
      <c r="N69" s="971"/>
      <c r="O69" s="971"/>
      <c r="P69" s="972"/>
      <c r="Q69" s="973">
        <v>422</v>
      </c>
      <c r="R69" s="967"/>
      <c r="S69" s="967"/>
      <c r="T69" s="967"/>
      <c r="U69" s="967"/>
      <c r="V69" s="967">
        <v>389</v>
      </c>
      <c r="W69" s="967"/>
      <c r="X69" s="967"/>
      <c r="Y69" s="967"/>
      <c r="Z69" s="967"/>
      <c r="AA69" s="967">
        <v>33</v>
      </c>
      <c r="AB69" s="967"/>
      <c r="AC69" s="967"/>
      <c r="AD69" s="967"/>
      <c r="AE69" s="967"/>
      <c r="AF69" s="967">
        <v>33</v>
      </c>
      <c r="AG69" s="967"/>
      <c r="AH69" s="967"/>
      <c r="AI69" s="967"/>
      <c r="AJ69" s="967"/>
      <c r="AK69" s="967">
        <v>20</v>
      </c>
      <c r="AL69" s="967"/>
      <c r="AM69" s="967"/>
      <c r="AN69" s="967"/>
      <c r="AO69" s="967"/>
      <c r="AP69" s="967">
        <v>7</v>
      </c>
      <c r="AQ69" s="967"/>
      <c r="AR69" s="967"/>
      <c r="AS69" s="967"/>
      <c r="AT69" s="967"/>
      <c r="AU69" s="967">
        <v>0</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582</v>
      </c>
      <c r="C70" s="971"/>
      <c r="D70" s="971"/>
      <c r="E70" s="971"/>
      <c r="F70" s="971"/>
      <c r="G70" s="971"/>
      <c r="H70" s="971"/>
      <c r="I70" s="971"/>
      <c r="J70" s="971"/>
      <c r="K70" s="971"/>
      <c r="L70" s="971"/>
      <c r="M70" s="971"/>
      <c r="N70" s="971"/>
      <c r="O70" s="971"/>
      <c r="P70" s="972"/>
      <c r="Q70" s="973">
        <v>20479</v>
      </c>
      <c r="R70" s="967"/>
      <c r="S70" s="967"/>
      <c r="T70" s="967"/>
      <c r="U70" s="967"/>
      <c r="V70" s="967">
        <v>20134</v>
      </c>
      <c r="W70" s="967"/>
      <c r="X70" s="967"/>
      <c r="Y70" s="967"/>
      <c r="Z70" s="967"/>
      <c r="AA70" s="967">
        <v>345</v>
      </c>
      <c r="AB70" s="967"/>
      <c r="AC70" s="967"/>
      <c r="AD70" s="967"/>
      <c r="AE70" s="967"/>
      <c r="AF70" s="967">
        <v>344</v>
      </c>
      <c r="AG70" s="967"/>
      <c r="AH70" s="967"/>
      <c r="AI70" s="967"/>
      <c r="AJ70" s="967"/>
      <c r="AK70" s="967">
        <v>132</v>
      </c>
      <c r="AL70" s="967"/>
      <c r="AM70" s="967"/>
      <c r="AN70" s="967"/>
      <c r="AO70" s="967"/>
      <c r="AP70" s="967" t="s">
        <v>579</v>
      </c>
      <c r="AQ70" s="967"/>
      <c r="AR70" s="967"/>
      <c r="AS70" s="967"/>
      <c r="AT70" s="967"/>
      <c r="AU70" s="967" t="s">
        <v>579</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583</v>
      </c>
      <c r="C71" s="971"/>
      <c r="D71" s="971"/>
      <c r="E71" s="971"/>
      <c r="F71" s="971"/>
      <c r="G71" s="971"/>
      <c r="H71" s="971"/>
      <c r="I71" s="971"/>
      <c r="J71" s="971"/>
      <c r="K71" s="971"/>
      <c r="L71" s="971"/>
      <c r="M71" s="971"/>
      <c r="N71" s="971"/>
      <c r="O71" s="971"/>
      <c r="P71" s="972"/>
      <c r="Q71" s="973">
        <v>2606</v>
      </c>
      <c r="R71" s="967"/>
      <c r="S71" s="967"/>
      <c r="T71" s="967"/>
      <c r="U71" s="967"/>
      <c r="V71" s="967">
        <v>2461</v>
      </c>
      <c r="W71" s="967"/>
      <c r="X71" s="967"/>
      <c r="Y71" s="967"/>
      <c r="Z71" s="967"/>
      <c r="AA71" s="967">
        <v>145</v>
      </c>
      <c r="AB71" s="967"/>
      <c r="AC71" s="967"/>
      <c r="AD71" s="967"/>
      <c r="AE71" s="967"/>
      <c r="AF71" s="967">
        <v>145</v>
      </c>
      <c r="AG71" s="967"/>
      <c r="AH71" s="967"/>
      <c r="AI71" s="967"/>
      <c r="AJ71" s="967"/>
      <c r="AK71" s="967" t="s">
        <v>606</v>
      </c>
      <c r="AL71" s="967"/>
      <c r="AM71" s="967"/>
      <c r="AN71" s="967"/>
      <c r="AO71" s="967"/>
      <c r="AP71" s="967">
        <v>590</v>
      </c>
      <c r="AQ71" s="967"/>
      <c r="AR71" s="967"/>
      <c r="AS71" s="967"/>
      <c r="AT71" s="967"/>
      <c r="AU71" s="967">
        <v>38</v>
      </c>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584</v>
      </c>
      <c r="C72" s="971"/>
      <c r="D72" s="971"/>
      <c r="E72" s="971"/>
      <c r="F72" s="971"/>
      <c r="G72" s="971"/>
      <c r="H72" s="971"/>
      <c r="I72" s="971"/>
      <c r="J72" s="971"/>
      <c r="K72" s="971"/>
      <c r="L72" s="971"/>
      <c r="M72" s="971"/>
      <c r="N72" s="971"/>
      <c r="O72" s="971"/>
      <c r="P72" s="972"/>
      <c r="Q72" s="973">
        <v>29</v>
      </c>
      <c r="R72" s="967"/>
      <c r="S72" s="967"/>
      <c r="T72" s="967"/>
      <c r="U72" s="967"/>
      <c r="V72" s="967">
        <v>13</v>
      </c>
      <c r="W72" s="967"/>
      <c r="X72" s="967"/>
      <c r="Y72" s="967"/>
      <c r="Z72" s="967"/>
      <c r="AA72" s="967">
        <v>16</v>
      </c>
      <c r="AB72" s="967"/>
      <c r="AC72" s="967"/>
      <c r="AD72" s="967"/>
      <c r="AE72" s="967"/>
      <c r="AF72" s="967">
        <v>16</v>
      </c>
      <c r="AG72" s="967"/>
      <c r="AH72" s="967"/>
      <c r="AI72" s="967"/>
      <c r="AJ72" s="967"/>
      <c r="AK72" s="967">
        <v>5</v>
      </c>
      <c r="AL72" s="967"/>
      <c r="AM72" s="967"/>
      <c r="AN72" s="967"/>
      <c r="AO72" s="967"/>
      <c r="AP72" s="967" t="s">
        <v>579</v>
      </c>
      <c r="AQ72" s="967"/>
      <c r="AR72" s="967"/>
      <c r="AS72" s="967"/>
      <c r="AT72" s="967"/>
      <c r="AU72" s="967" t="s">
        <v>579</v>
      </c>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585</v>
      </c>
      <c r="C73" s="971"/>
      <c r="D73" s="971"/>
      <c r="E73" s="971"/>
      <c r="F73" s="971"/>
      <c r="G73" s="971"/>
      <c r="H73" s="971"/>
      <c r="I73" s="971"/>
      <c r="J73" s="971"/>
      <c r="K73" s="971"/>
      <c r="L73" s="971"/>
      <c r="M73" s="971"/>
      <c r="N73" s="971"/>
      <c r="O73" s="971"/>
      <c r="P73" s="972"/>
      <c r="Q73" s="973">
        <v>76</v>
      </c>
      <c r="R73" s="967"/>
      <c r="S73" s="967"/>
      <c r="T73" s="967"/>
      <c r="U73" s="967"/>
      <c r="V73" s="967">
        <v>72</v>
      </c>
      <c r="W73" s="967"/>
      <c r="X73" s="967"/>
      <c r="Y73" s="967"/>
      <c r="Z73" s="967"/>
      <c r="AA73" s="967">
        <v>4</v>
      </c>
      <c r="AB73" s="967"/>
      <c r="AC73" s="967"/>
      <c r="AD73" s="967"/>
      <c r="AE73" s="967"/>
      <c r="AF73" s="967">
        <v>4</v>
      </c>
      <c r="AG73" s="967"/>
      <c r="AH73" s="967"/>
      <c r="AI73" s="967"/>
      <c r="AJ73" s="967"/>
      <c r="AK73" s="967" t="s">
        <v>606</v>
      </c>
      <c r="AL73" s="967"/>
      <c r="AM73" s="967"/>
      <c r="AN73" s="967"/>
      <c r="AO73" s="967"/>
      <c r="AP73" s="967">
        <v>19</v>
      </c>
      <c r="AQ73" s="967"/>
      <c r="AR73" s="967"/>
      <c r="AS73" s="967"/>
      <c r="AT73" s="967"/>
      <c r="AU73" s="967">
        <v>1</v>
      </c>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t="s">
        <v>586</v>
      </c>
      <c r="C74" s="971"/>
      <c r="D74" s="971"/>
      <c r="E74" s="971"/>
      <c r="F74" s="971"/>
      <c r="G74" s="971"/>
      <c r="H74" s="971"/>
      <c r="I74" s="971"/>
      <c r="J74" s="971"/>
      <c r="K74" s="971"/>
      <c r="L74" s="971"/>
      <c r="M74" s="971"/>
      <c r="N74" s="971"/>
      <c r="O74" s="971"/>
      <c r="P74" s="972"/>
      <c r="Q74" s="973">
        <v>2714</v>
      </c>
      <c r="R74" s="967"/>
      <c r="S74" s="967"/>
      <c r="T74" s="967"/>
      <c r="U74" s="967"/>
      <c r="V74" s="967">
        <v>2510</v>
      </c>
      <c r="W74" s="967"/>
      <c r="X74" s="967"/>
      <c r="Y74" s="967"/>
      <c r="Z74" s="967"/>
      <c r="AA74" s="967">
        <v>204</v>
      </c>
      <c r="AB74" s="967"/>
      <c r="AC74" s="967"/>
      <c r="AD74" s="967"/>
      <c r="AE74" s="967"/>
      <c r="AF74" s="967">
        <v>204</v>
      </c>
      <c r="AG74" s="967"/>
      <c r="AH74" s="967"/>
      <c r="AI74" s="967"/>
      <c r="AJ74" s="967"/>
      <c r="AK74" s="967" t="s">
        <v>606</v>
      </c>
      <c r="AL74" s="967"/>
      <c r="AM74" s="967"/>
      <c r="AN74" s="967"/>
      <c r="AO74" s="967"/>
      <c r="AP74" s="967">
        <v>2413</v>
      </c>
      <c r="AQ74" s="967"/>
      <c r="AR74" s="967"/>
      <c r="AS74" s="967"/>
      <c r="AT74" s="967"/>
      <c r="AU74" s="967">
        <v>357</v>
      </c>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t="s">
        <v>587</v>
      </c>
      <c r="C75" s="971"/>
      <c r="D75" s="971"/>
      <c r="E75" s="971"/>
      <c r="F75" s="971"/>
      <c r="G75" s="971"/>
      <c r="H75" s="971"/>
      <c r="I75" s="971"/>
      <c r="J75" s="971"/>
      <c r="K75" s="971"/>
      <c r="L75" s="971"/>
      <c r="M75" s="971"/>
      <c r="N75" s="971"/>
      <c r="O75" s="971"/>
      <c r="P75" s="972"/>
      <c r="Q75" s="974">
        <v>11084</v>
      </c>
      <c r="R75" s="975"/>
      <c r="S75" s="975"/>
      <c r="T75" s="975"/>
      <c r="U75" s="976"/>
      <c r="V75" s="977">
        <v>10350</v>
      </c>
      <c r="W75" s="975"/>
      <c r="X75" s="975"/>
      <c r="Y75" s="975"/>
      <c r="Z75" s="976"/>
      <c r="AA75" s="977">
        <v>734</v>
      </c>
      <c r="AB75" s="975"/>
      <c r="AC75" s="975"/>
      <c r="AD75" s="975"/>
      <c r="AE75" s="976"/>
      <c r="AF75" s="977">
        <v>2348</v>
      </c>
      <c r="AG75" s="975"/>
      <c r="AH75" s="975"/>
      <c r="AI75" s="975"/>
      <c r="AJ75" s="976"/>
      <c r="AK75" s="977" t="s">
        <v>606</v>
      </c>
      <c r="AL75" s="975"/>
      <c r="AM75" s="975"/>
      <c r="AN75" s="975"/>
      <c r="AO75" s="976"/>
      <c r="AP75" s="977">
        <v>7641</v>
      </c>
      <c r="AQ75" s="975"/>
      <c r="AR75" s="975"/>
      <c r="AS75" s="975"/>
      <c r="AT75" s="976"/>
      <c r="AU75" s="977">
        <v>432</v>
      </c>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t="s">
        <v>588</v>
      </c>
      <c r="C76" s="971"/>
      <c r="D76" s="971"/>
      <c r="E76" s="971"/>
      <c r="F76" s="971"/>
      <c r="G76" s="971"/>
      <c r="H76" s="971"/>
      <c r="I76" s="971"/>
      <c r="J76" s="971"/>
      <c r="K76" s="971"/>
      <c r="L76" s="971"/>
      <c r="M76" s="971"/>
      <c r="N76" s="971"/>
      <c r="O76" s="971"/>
      <c r="P76" s="972"/>
      <c r="Q76" s="974">
        <v>392</v>
      </c>
      <c r="R76" s="975"/>
      <c r="S76" s="975"/>
      <c r="T76" s="975"/>
      <c r="U76" s="976"/>
      <c r="V76" s="977">
        <v>419</v>
      </c>
      <c r="W76" s="975"/>
      <c r="X76" s="975"/>
      <c r="Y76" s="975"/>
      <c r="Z76" s="976"/>
      <c r="AA76" s="977">
        <v>-27</v>
      </c>
      <c r="AB76" s="975"/>
      <c r="AC76" s="975"/>
      <c r="AD76" s="975"/>
      <c r="AE76" s="976"/>
      <c r="AF76" s="977">
        <v>48</v>
      </c>
      <c r="AG76" s="975"/>
      <c r="AH76" s="975"/>
      <c r="AI76" s="975"/>
      <c r="AJ76" s="976"/>
      <c r="AK76" s="977" t="s">
        <v>606</v>
      </c>
      <c r="AL76" s="975"/>
      <c r="AM76" s="975"/>
      <c r="AN76" s="975"/>
      <c r="AO76" s="976"/>
      <c r="AP76" s="977">
        <v>11</v>
      </c>
      <c r="AQ76" s="975"/>
      <c r="AR76" s="975"/>
      <c r="AS76" s="975"/>
      <c r="AT76" s="976"/>
      <c r="AU76" s="977">
        <v>1</v>
      </c>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t="s">
        <v>589</v>
      </c>
      <c r="C77" s="971"/>
      <c r="D77" s="971"/>
      <c r="E77" s="971"/>
      <c r="F77" s="971"/>
      <c r="G77" s="971"/>
      <c r="H77" s="971"/>
      <c r="I77" s="971"/>
      <c r="J77" s="971"/>
      <c r="K77" s="971"/>
      <c r="L77" s="971"/>
      <c r="M77" s="971"/>
      <c r="N77" s="971"/>
      <c r="O77" s="971"/>
      <c r="P77" s="972"/>
      <c r="Q77" s="974">
        <v>142</v>
      </c>
      <c r="R77" s="975"/>
      <c r="S77" s="975"/>
      <c r="T77" s="975"/>
      <c r="U77" s="976"/>
      <c r="V77" s="977">
        <v>130</v>
      </c>
      <c r="W77" s="975"/>
      <c r="X77" s="975"/>
      <c r="Y77" s="975"/>
      <c r="Z77" s="976"/>
      <c r="AA77" s="977">
        <v>12</v>
      </c>
      <c r="AB77" s="975"/>
      <c r="AC77" s="975"/>
      <c r="AD77" s="975"/>
      <c r="AE77" s="976"/>
      <c r="AF77" s="977">
        <v>47</v>
      </c>
      <c r="AG77" s="975"/>
      <c r="AH77" s="975"/>
      <c r="AI77" s="975"/>
      <c r="AJ77" s="976"/>
      <c r="AK77" s="977" t="s">
        <v>606</v>
      </c>
      <c r="AL77" s="975"/>
      <c r="AM77" s="975"/>
      <c r="AN77" s="975"/>
      <c r="AO77" s="976"/>
      <c r="AP77" s="977" t="s">
        <v>579</v>
      </c>
      <c r="AQ77" s="975"/>
      <c r="AR77" s="975"/>
      <c r="AS77" s="975"/>
      <c r="AT77" s="976"/>
      <c r="AU77" s="977" t="s">
        <v>579</v>
      </c>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t="s">
        <v>590</v>
      </c>
      <c r="C78" s="971"/>
      <c r="D78" s="971"/>
      <c r="E78" s="971"/>
      <c r="F78" s="971"/>
      <c r="G78" s="971"/>
      <c r="H78" s="971"/>
      <c r="I78" s="971"/>
      <c r="J78" s="971"/>
      <c r="K78" s="971"/>
      <c r="L78" s="971"/>
      <c r="M78" s="971"/>
      <c r="N78" s="971"/>
      <c r="O78" s="971"/>
      <c r="P78" s="972"/>
      <c r="Q78" s="973">
        <v>442</v>
      </c>
      <c r="R78" s="967"/>
      <c r="S78" s="967"/>
      <c r="T78" s="967"/>
      <c r="U78" s="967"/>
      <c r="V78" s="967">
        <v>440</v>
      </c>
      <c r="W78" s="967"/>
      <c r="X78" s="967"/>
      <c r="Y78" s="967"/>
      <c r="Z78" s="967"/>
      <c r="AA78" s="967">
        <v>2</v>
      </c>
      <c r="AB78" s="967"/>
      <c r="AC78" s="967"/>
      <c r="AD78" s="967"/>
      <c r="AE78" s="967"/>
      <c r="AF78" s="967">
        <v>48</v>
      </c>
      <c r="AG78" s="967"/>
      <c r="AH78" s="967"/>
      <c r="AI78" s="967"/>
      <c r="AJ78" s="967"/>
      <c r="AK78" s="967" t="s">
        <v>606</v>
      </c>
      <c r="AL78" s="967"/>
      <c r="AM78" s="967"/>
      <c r="AN78" s="967"/>
      <c r="AO78" s="967"/>
      <c r="AP78" s="967" t="s">
        <v>579</v>
      </c>
      <c r="AQ78" s="967"/>
      <c r="AR78" s="967"/>
      <c r="AS78" s="967"/>
      <c r="AT78" s="967"/>
      <c r="AU78" s="967" t="s">
        <v>579</v>
      </c>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t="s">
        <v>591</v>
      </c>
      <c r="C79" s="971"/>
      <c r="D79" s="971"/>
      <c r="E79" s="971"/>
      <c r="F79" s="971"/>
      <c r="G79" s="971"/>
      <c r="H79" s="971"/>
      <c r="I79" s="971"/>
      <c r="J79" s="971"/>
      <c r="K79" s="971"/>
      <c r="L79" s="971"/>
      <c r="M79" s="971"/>
      <c r="N79" s="971"/>
      <c r="O79" s="971"/>
      <c r="P79" s="972"/>
      <c r="Q79" s="973">
        <v>347</v>
      </c>
      <c r="R79" s="967"/>
      <c r="S79" s="967"/>
      <c r="T79" s="967"/>
      <c r="U79" s="967"/>
      <c r="V79" s="967">
        <v>294</v>
      </c>
      <c r="W79" s="967"/>
      <c r="X79" s="967"/>
      <c r="Y79" s="967"/>
      <c r="Z79" s="967"/>
      <c r="AA79" s="967">
        <v>54</v>
      </c>
      <c r="AB79" s="967"/>
      <c r="AC79" s="967"/>
      <c r="AD79" s="967"/>
      <c r="AE79" s="967"/>
      <c r="AF79" s="967">
        <v>54</v>
      </c>
      <c r="AG79" s="967"/>
      <c r="AH79" s="967"/>
      <c r="AI79" s="967"/>
      <c r="AJ79" s="967"/>
      <c r="AK79" s="967">
        <v>135</v>
      </c>
      <c r="AL79" s="967"/>
      <c r="AM79" s="967"/>
      <c r="AN79" s="967"/>
      <c r="AO79" s="967"/>
      <c r="AP79" s="967" t="s">
        <v>579</v>
      </c>
      <c r="AQ79" s="967"/>
      <c r="AR79" s="967"/>
      <c r="AS79" s="967"/>
      <c r="AT79" s="967"/>
      <c r="AU79" s="967" t="s">
        <v>579</v>
      </c>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t="s">
        <v>592</v>
      </c>
      <c r="C80" s="971"/>
      <c r="D80" s="971"/>
      <c r="E80" s="971"/>
      <c r="F80" s="971"/>
      <c r="G80" s="971"/>
      <c r="H80" s="971"/>
      <c r="I80" s="971"/>
      <c r="J80" s="971"/>
      <c r="K80" s="971"/>
      <c r="L80" s="971"/>
      <c r="M80" s="971"/>
      <c r="N80" s="971"/>
      <c r="O80" s="971"/>
      <c r="P80" s="972"/>
      <c r="Q80" s="973">
        <v>304201</v>
      </c>
      <c r="R80" s="967"/>
      <c r="S80" s="967"/>
      <c r="T80" s="967"/>
      <c r="U80" s="967"/>
      <c r="V80" s="967">
        <v>288028</v>
      </c>
      <c r="W80" s="967"/>
      <c r="X80" s="967"/>
      <c r="Y80" s="967"/>
      <c r="Z80" s="967"/>
      <c r="AA80" s="967">
        <v>16173</v>
      </c>
      <c r="AB80" s="967"/>
      <c r="AC80" s="967"/>
      <c r="AD80" s="967"/>
      <c r="AE80" s="967"/>
      <c r="AF80" s="967">
        <v>16179</v>
      </c>
      <c r="AG80" s="967"/>
      <c r="AH80" s="967"/>
      <c r="AI80" s="967"/>
      <c r="AJ80" s="967"/>
      <c r="AK80" s="967" t="s">
        <v>606</v>
      </c>
      <c r="AL80" s="967"/>
      <c r="AM80" s="967"/>
      <c r="AN80" s="967"/>
      <c r="AO80" s="967"/>
      <c r="AP80" s="967" t="s">
        <v>579</v>
      </c>
      <c r="AQ80" s="967"/>
      <c r="AR80" s="967"/>
      <c r="AS80" s="967"/>
      <c r="AT80" s="967"/>
      <c r="AU80" s="967" t="s">
        <v>579</v>
      </c>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t="s">
        <v>593</v>
      </c>
      <c r="C81" s="971"/>
      <c r="D81" s="971"/>
      <c r="E81" s="971"/>
      <c r="F81" s="971"/>
      <c r="G81" s="971"/>
      <c r="H81" s="971"/>
      <c r="I81" s="971"/>
      <c r="J81" s="971"/>
      <c r="K81" s="971"/>
      <c r="L81" s="971"/>
      <c r="M81" s="971"/>
      <c r="N81" s="971"/>
      <c r="O81" s="971"/>
      <c r="P81" s="972"/>
      <c r="Q81" s="973">
        <v>2185</v>
      </c>
      <c r="R81" s="967"/>
      <c r="S81" s="967"/>
      <c r="T81" s="967"/>
      <c r="U81" s="967"/>
      <c r="V81" s="967">
        <v>2180</v>
      </c>
      <c r="W81" s="967"/>
      <c r="X81" s="967"/>
      <c r="Y81" s="967"/>
      <c r="Z81" s="967"/>
      <c r="AA81" s="967">
        <v>4</v>
      </c>
      <c r="AB81" s="967"/>
      <c r="AC81" s="967"/>
      <c r="AD81" s="967"/>
      <c r="AE81" s="967"/>
      <c r="AF81" s="967">
        <v>4</v>
      </c>
      <c r="AG81" s="967"/>
      <c r="AH81" s="967"/>
      <c r="AI81" s="967"/>
      <c r="AJ81" s="967"/>
      <c r="AK81" s="967" t="s">
        <v>606</v>
      </c>
      <c r="AL81" s="967"/>
      <c r="AM81" s="967"/>
      <c r="AN81" s="967"/>
      <c r="AO81" s="967"/>
      <c r="AP81" s="967" t="s">
        <v>579</v>
      </c>
      <c r="AQ81" s="967"/>
      <c r="AR81" s="967"/>
      <c r="AS81" s="967"/>
      <c r="AT81" s="967"/>
      <c r="AU81" s="967" t="s">
        <v>579</v>
      </c>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t="s">
        <v>594</v>
      </c>
      <c r="C82" s="971"/>
      <c r="D82" s="971"/>
      <c r="E82" s="971"/>
      <c r="F82" s="971"/>
      <c r="G82" s="971"/>
      <c r="H82" s="971"/>
      <c r="I82" s="971"/>
      <c r="J82" s="971"/>
      <c r="K82" s="971"/>
      <c r="L82" s="971"/>
      <c r="M82" s="971"/>
      <c r="N82" s="971"/>
      <c r="O82" s="971"/>
      <c r="P82" s="972"/>
      <c r="Q82" s="973">
        <v>1447</v>
      </c>
      <c r="R82" s="967"/>
      <c r="S82" s="967"/>
      <c r="T82" s="967"/>
      <c r="U82" s="967"/>
      <c r="V82" s="967">
        <v>1407</v>
      </c>
      <c r="W82" s="967"/>
      <c r="X82" s="967"/>
      <c r="Y82" s="967"/>
      <c r="Z82" s="967"/>
      <c r="AA82" s="967">
        <v>39</v>
      </c>
      <c r="AB82" s="967"/>
      <c r="AC82" s="967"/>
      <c r="AD82" s="967"/>
      <c r="AE82" s="967"/>
      <c r="AF82" s="967">
        <v>39</v>
      </c>
      <c r="AG82" s="967"/>
      <c r="AH82" s="967"/>
      <c r="AI82" s="967"/>
      <c r="AJ82" s="967"/>
      <c r="AK82" s="967">
        <v>15</v>
      </c>
      <c r="AL82" s="967"/>
      <c r="AM82" s="967"/>
      <c r="AN82" s="967"/>
      <c r="AO82" s="967"/>
      <c r="AP82" s="967" t="s">
        <v>579</v>
      </c>
      <c r="AQ82" s="967"/>
      <c r="AR82" s="967"/>
      <c r="AS82" s="967"/>
      <c r="AT82" s="967"/>
      <c r="AU82" s="967" t="s">
        <v>579</v>
      </c>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t="s">
        <v>595</v>
      </c>
      <c r="C83" s="971"/>
      <c r="D83" s="971"/>
      <c r="E83" s="971"/>
      <c r="F83" s="971"/>
      <c r="G83" s="971"/>
      <c r="H83" s="971"/>
      <c r="I83" s="971"/>
      <c r="J83" s="971"/>
      <c r="K83" s="971"/>
      <c r="L83" s="971"/>
      <c r="M83" s="971"/>
      <c r="N83" s="971"/>
      <c r="O83" s="971"/>
      <c r="P83" s="972"/>
      <c r="Q83" s="973">
        <v>192</v>
      </c>
      <c r="R83" s="967"/>
      <c r="S83" s="967"/>
      <c r="T83" s="967"/>
      <c r="U83" s="967"/>
      <c r="V83" s="967">
        <v>184</v>
      </c>
      <c r="W83" s="967"/>
      <c r="X83" s="967"/>
      <c r="Y83" s="967"/>
      <c r="Z83" s="967"/>
      <c r="AA83" s="967">
        <v>7</v>
      </c>
      <c r="AB83" s="967"/>
      <c r="AC83" s="967"/>
      <c r="AD83" s="967"/>
      <c r="AE83" s="967"/>
      <c r="AF83" s="967">
        <v>7</v>
      </c>
      <c r="AG83" s="967"/>
      <c r="AH83" s="967"/>
      <c r="AI83" s="967"/>
      <c r="AJ83" s="967"/>
      <c r="AK83" s="967" t="s">
        <v>606</v>
      </c>
      <c r="AL83" s="967"/>
      <c r="AM83" s="967"/>
      <c r="AN83" s="967"/>
      <c r="AO83" s="967"/>
      <c r="AP83" s="967" t="s">
        <v>579</v>
      </c>
      <c r="AQ83" s="967"/>
      <c r="AR83" s="967"/>
      <c r="AS83" s="967"/>
      <c r="AT83" s="967"/>
      <c r="AU83" s="967" t="s">
        <v>579</v>
      </c>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t="s">
        <v>596</v>
      </c>
      <c r="C84" s="971"/>
      <c r="D84" s="971"/>
      <c r="E84" s="971"/>
      <c r="F84" s="971"/>
      <c r="G84" s="971"/>
      <c r="H84" s="971"/>
      <c r="I84" s="971"/>
      <c r="J84" s="971"/>
      <c r="K84" s="971"/>
      <c r="L84" s="971"/>
      <c r="M84" s="971"/>
      <c r="N84" s="971"/>
      <c r="O84" s="971"/>
      <c r="P84" s="972"/>
      <c r="Q84" s="973">
        <v>218</v>
      </c>
      <c r="R84" s="967"/>
      <c r="S84" s="967"/>
      <c r="T84" s="967"/>
      <c r="U84" s="967"/>
      <c r="V84" s="967">
        <v>166</v>
      </c>
      <c r="W84" s="967"/>
      <c r="X84" s="967"/>
      <c r="Y84" s="967"/>
      <c r="Z84" s="967"/>
      <c r="AA84" s="967">
        <v>52</v>
      </c>
      <c r="AB84" s="967"/>
      <c r="AC84" s="967"/>
      <c r="AD84" s="967"/>
      <c r="AE84" s="967"/>
      <c r="AF84" s="967">
        <v>53</v>
      </c>
      <c r="AG84" s="967"/>
      <c r="AH84" s="967"/>
      <c r="AI84" s="967"/>
      <c r="AJ84" s="967"/>
      <c r="AK84" s="967" t="s">
        <v>606</v>
      </c>
      <c r="AL84" s="967"/>
      <c r="AM84" s="967"/>
      <c r="AN84" s="967"/>
      <c r="AO84" s="967"/>
      <c r="AP84" s="967" t="s">
        <v>579</v>
      </c>
      <c r="AQ84" s="967"/>
      <c r="AR84" s="967"/>
      <c r="AS84" s="967"/>
      <c r="AT84" s="967"/>
      <c r="AU84" s="967" t="s">
        <v>579</v>
      </c>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t="s">
        <v>597</v>
      </c>
      <c r="C85" s="971"/>
      <c r="D85" s="971"/>
      <c r="E85" s="971"/>
      <c r="F85" s="971"/>
      <c r="G85" s="971"/>
      <c r="H85" s="971"/>
      <c r="I85" s="971"/>
      <c r="J85" s="971"/>
      <c r="K85" s="971"/>
      <c r="L85" s="971"/>
      <c r="M85" s="971"/>
      <c r="N85" s="971"/>
      <c r="O85" s="971"/>
      <c r="P85" s="972"/>
      <c r="Q85" s="973">
        <v>28</v>
      </c>
      <c r="R85" s="967"/>
      <c r="S85" s="967"/>
      <c r="T85" s="967"/>
      <c r="U85" s="967"/>
      <c r="V85" s="967">
        <v>26</v>
      </c>
      <c r="W85" s="967"/>
      <c r="X85" s="967"/>
      <c r="Y85" s="967"/>
      <c r="Z85" s="967"/>
      <c r="AA85" s="967">
        <v>2</v>
      </c>
      <c r="AB85" s="967"/>
      <c r="AC85" s="967"/>
      <c r="AD85" s="967"/>
      <c r="AE85" s="967"/>
      <c r="AF85" s="967" t="s">
        <v>579</v>
      </c>
      <c r="AG85" s="967"/>
      <c r="AH85" s="967"/>
      <c r="AI85" s="967"/>
      <c r="AJ85" s="967"/>
      <c r="AK85" s="967" t="s">
        <v>606</v>
      </c>
      <c r="AL85" s="967"/>
      <c r="AM85" s="967"/>
      <c r="AN85" s="967"/>
      <c r="AO85" s="967"/>
      <c r="AP85" s="967" t="s">
        <v>579</v>
      </c>
      <c r="AQ85" s="967"/>
      <c r="AR85" s="967"/>
      <c r="AS85" s="967"/>
      <c r="AT85" s="967"/>
      <c r="AU85" s="967" t="s">
        <v>579</v>
      </c>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t="s">
        <v>598</v>
      </c>
      <c r="C86" s="971"/>
      <c r="D86" s="971"/>
      <c r="E86" s="971"/>
      <c r="F86" s="971"/>
      <c r="G86" s="971"/>
      <c r="H86" s="971"/>
      <c r="I86" s="971"/>
      <c r="J86" s="971"/>
      <c r="K86" s="971"/>
      <c r="L86" s="971"/>
      <c r="M86" s="971"/>
      <c r="N86" s="971"/>
      <c r="O86" s="971"/>
      <c r="P86" s="972"/>
      <c r="Q86" s="973">
        <v>6522</v>
      </c>
      <c r="R86" s="967"/>
      <c r="S86" s="967"/>
      <c r="T86" s="967"/>
      <c r="U86" s="967"/>
      <c r="V86" s="967">
        <v>5585</v>
      </c>
      <c r="W86" s="967"/>
      <c r="X86" s="967"/>
      <c r="Y86" s="967"/>
      <c r="Z86" s="967"/>
      <c r="AA86" s="967">
        <v>937</v>
      </c>
      <c r="AB86" s="967"/>
      <c r="AC86" s="967"/>
      <c r="AD86" s="967"/>
      <c r="AE86" s="967"/>
      <c r="AF86" s="967">
        <v>937</v>
      </c>
      <c r="AG86" s="967"/>
      <c r="AH86" s="967"/>
      <c r="AI86" s="967"/>
      <c r="AJ86" s="967"/>
      <c r="AK86" s="967">
        <v>7</v>
      </c>
      <c r="AL86" s="967"/>
      <c r="AM86" s="967"/>
      <c r="AN86" s="967"/>
      <c r="AO86" s="967"/>
      <c r="AP86" s="967" t="s">
        <v>579</v>
      </c>
      <c r="AQ86" s="967"/>
      <c r="AR86" s="967"/>
      <c r="AS86" s="967"/>
      <c r="AT86" s="967"/>
      <c r="AU86" s="967" t="s">
        <v>579</v>
      </c>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t="s">
        <v>599</v>
      </c>
      <c r="C87" s="961"/>
      <c r="D87" s="961"/>
      <c r="E87" s="961"/>
      <c r="F87" s="961"/>
      <c r="G87" s="961"/>
      <c r="H87" s="961"/>
      <c r="I87" s="961"/>
      <c r="J87" s="961"/>
      <c r="K87" s="961"/>
      <c r="L87" s="961"/>
      <c r="M87" s="961"/>
      <c r="N87" s="961"/>
      <c r="O87" s="961"/>
      <c r="P87" s="962"/>
      <c r="Q87" s="963">
        <v>13</v>
      </c>
      <c r="R87" s="964"/>
      <c r="S87" s="964"/>
      <c r="T87" s="964"/>
      <c r="U87" s="964"/>
      <c r="V87" s="964">
        <v>11</v>
      </c>
      <c r="W87" s="964"/>
      <c r="X87" s="964"/>
      <c r="Y87" s="964"/>
      <c r="Z87" s="964"/>
      <c r="AA87" s="964">
        <v>2</v>
      </c>
      <c r="AB87" s="964"/>
      <c r="AC87" s="964"/>
      <c r="AD87" s="964"/>
      <c r="AE87" s="964"/>
      <c r="AF87" s="964">
        <v>2</v>
      </c>
      <c r="AG87" s="964"/>
      <c r="AH87" s="964"/>
      <c r="AI87" s="964"/>
      <c r="AJ87" s="964"/>
      <c r="AK87" s="964" t="s">
        <v>606</v>
      </c>
      <c r="AL87" s="964"/>
      <c r="AM87" s="964"/>
      <c r="AN87" s="964"/>
      <c r="AO87" s="964"/>
      <c r="AP87" s="964" t="s">
        <v>579</v>
      </c>
      <c r="AQ87" s="964"/>
      <c r="AR87" s="964"/>
      <c r="AS87" s="964"/>
      <c r="AT87" s="964"/>
      <c r="AU87" s="964" t="s">
        <v>579</v>
      </c>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389</v>
      </c>
      <c r="B88" s="933" t="s">
        <v>420</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20554</v>
      </c>
      <c r="AG88" s="955"/>
      <c r="AH88" s="955"/>
      <c r="AI88" s="955"/>
      <c r="AJ88" s="955"/>
      <c r="AK88" s="959"/>
      <c r="AL88" s="959"/>
      <c r="AM88" s="959"/>
      <c r="AN88" s="959"/>
      <c r="AO88" s="959"/>
      <c r="AP88" s="955">
        <v>10681</v>
      </c>
      <c r="AQ88" s="955"/>
      <c r="AR88" s="955"/>
      <c r="AS88" s="955"/>
      <c r="AT88" s="955"/>
      <c r="AU88" s="955">
        <v>829</v>
      </c>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33" t="s">
        <v>421</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v>50</v>
      </c>
      <c r="CS102" s="949"/>
      <c r="CT102" s="949"/>
      <c r="CU102" s="949"/>
      <c r="CV102" s="950"/>
      <c r="CW102" s="948">
        <v>3</v>
      </c>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422</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423</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426</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427</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428</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429</v>
      </c>
      <c r="AB109" s="892"/>
      <c r="AC109" s="892"/>
      <c r="AD109" s="892"/>
      <c r="AE109" s="893"/>
      <c r="AF109" s="894" t="s">
        <v>430</v>
      </c>
      <c r="AG109" s="892"/>
      <c r="AH109" s="892"/>
      <c r="AI109" s="892"/>
      <c r="AJ109" s="893"/>
      <c r="AK109" s="894" t="s">
        <v>304</v>
      </c>
      <c r="AL109" s="892"/>
      <c r="AM109" s="892"/>
      <c r="AN109" s="892"/>
      <c r="AO109" s="893"/>
      <c r="AP109" s="894" t="s">
        <v>431</v>
      </c>
      <c r="AQ109" s="892"/>
      <c r="AR109" s="892"/>
      <c r="AS109" s="892"/>
      <c r="AT109" s="925"/>
      <c r="AU109" s="891" t="s">
        <v>428</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429</v>
      </c>
      <c r="BR109" s="892"/>
      <c r="BS109" s="892"/>
      <c r="BT109" s="892"/>
      <c r="BU109" s="893"/>
      <c r="BV109" s="894" t="s">
        <v>430</v>
      </c>
      <c r="BW109" s="892"/>
      <c r="BX109" s="892"/>
      <c r="BY109" s="892"/>
      <c r="BZ109" s="893"/>
      <c r="CA109" s="894" t="s">
        <v>304</v>
      </c>
      <c r="CB109" s="892"/>
      <c r="CC109" s="892"/>
      <c r="CD109" s="892"/>
      <c r="CE109" s="893"/>
      <c r="CF109" s="932" t="s">
        <v>431</v>
      </c>
      <c r="CG109" s="932"/>
      <c r="CH109" s="932"/>
      <c r="CI109" s="932"/>
      <c r="CJ109" s="932"/>
      <c r="CK109" s="894" t="s">
        <v>432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429</v>
      </c>
      <c r="DH109" s="892"/>
      <c r="DI109" s="892"/>
      <c r="DJ109" s="892"/>
      <c r="DK109" s="893"/>
      <c r="DL109" s="894" t="s">
        <v>430</v>
      </c>
      <c r="DM109" s="892"/>
      <c r="DN109" s="892"/>
      <c r="DO109" s="892"/>
      <c r="DP109" s="893"/>
      <c r="DQ109" s="894" t="s">
        <v>304</v>
      </c>
      <c r="DR109" s="892"/>
      <c r="DS109" s="892"/>
      <c r="DT109" s="892"/>
      <c r="DU109" s="893"/>
      <c r="DV109" s="894" t="s">
        <v>431</v>
      </c>
      <c r="DW109" s="892"/>
      <c r="DX109" s="892"/>
      <c r="DY109" s="892"/>
      <c r="DZ109" s="925"/>
    </row>
    <row r="110" spans="1:131" s="221" customFormat="1" ht="26.25" customHeight="1" x14ac:dyDescent="0.15">
      <c r="A110" s="803" t="s">
        <v>433</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306384</v>
      </c>
      <c r="AB110" s="885"/>
      <c r="AC110" s="885"/>
      <c r="AD110" s="885"/>
      <c r="AE110" s="886"/>
      <c r="AF110" s="887">
        <v>312571</v>
      </c>
      <c r="AG110" s="885"/>
      <c r="AH110" s="885"/>
      <c r="AI110" s="885"/>
      <c r="AJ110" s="886"/>
      <c r="AK110" s="887">
        <v>320908</v>
      </c>
      <c r="AL110" s="885"/>
      <c r="AM110" s="885"/>
      <c r="AN110" s="885"/>
      <c r="AO110" s="886"/>
      <c r="AP110" s="888">
        <v>11.4</v>
      </c>
      <c r="AQ110" s="889"/>
      <c r="AR110" s="889"/>
      <c r="AS110" s="889"/>
      <c r="AT110" s="890"/>
      <c r="AU110" s="926" t="s">
        <v>73</v>
      </c>
      <c r="AV110" s="927"/>
      <c r="AW110" s="927"/>
      <c r="AX110" s="927"/>
      <c r="AY110" s="927"/>
      <c r="AZ110" s="856" t="s">
        <v>434</v>
      </c>
      <c r="BA110" s="804"/>
      <c r="BB110" s="804"/>
      <c r="BC110" s="804"/>
      <c r="BD110" s="804"/>
      <c r="BE110" s="804"/>
      <c r="BF110" s="804"/>
      <c r="BG110" s="804"/>
      <c r="BH110" s="804"/>
      <c r="BI110" s="804"/>
      <c r="BJ110" s="804"/>
      <c r="BK110" s="804"/>
      <c r="BL110" s="804"/>
      <c r="BM110" s="804"/>
      <c r="BN110" s="804"/>
      <c r="BO110" s="804"/>
      <c r="BP110" s="805"/>
      <c r="BQ110" s="857">
        <v>1886314</v>
      </c>
      <c r="BR110" s="838"/>
      <c r="BS110" s="838"/>
      <c r="BT110" s="838"/>
      <c r="BU110" s="838"/>
      <c r="BV110" s="838">
        <v>1787085</v>
      </c>
      <c r="BW110" s="838"/>
      <c r="BX110" s="838"/>
      <c r="BY110" s="838"/>
      <c r="BZ110" s="838"/>
      <c r="CA110" s="838">
        <v>1652874</v>
      </c>
      <c r="CB110" s="838"/>
      <c r="CC110" s="838"/>
      <c r="CD110" s="838"/>
      <c r="CE110" s="838"/>
      <c r="CF110" s="862">
        <v>58.7</v>
      </c>
      <c r="CG110" s="863"/>
      <c r="CH110" s="863"/>
      <c r="CI110" s="863"/>
      <c r="CJ110" s="863"/>
      <c r="CK110" s="922" t="s">
        <v>435</v>
      </c>
      <c r="CL110" s="815"/>
      <c r="CM110" s="856" t="s">
        <v>436</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391</v>
      </c>
      <c r="DH110" s="838"/>
      <c r="DI110" s="838"/>
      <c r="DJ110" s="838"/>
      <c r="DK110" s="838"/>
      <c r="DL110" s="838" t="s">
        <v>391</v>
      </c>
      <c r="DM110" s="838"/>
      <c r="DN110" s="838"/>
      <c r="DO110" s="838"/>
      <c r="DP110" s="838"/>
      <c r="DQ110" s="838" t="s">
        <v>391</v>
      </c>
      <c r="DR110" s="838"/>
      <c r="DS110" s="838"/>
      <c r="DT110" s="838"/>
      <c r="DU110" s="838"/>
      <c r="DV110" s="839" t="s">
        <v>437</v>
      </c>
      <c r="DW110" s="839"/>
      <c r="DX110" s="839"/>
      <c r="DY110" s="839"/>
      <c r="DZ110" s="840"/>
    </row>
    <row r="111" spans="1:131" s="221" customFormat="1" ht="26.25" customHeight="1" x14ac:dyDescent="0.15">
      <c r="A111" s="770" t="s">
        <v>438</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437</v>
      </c>
      <c r="AB111" s="915"/>
      <c r="AC111" s="915"/>
      <c r="AD111" s="915"/>
      <c r="AE111" s="916"/>
      <c r="AF111" s="917" t="s">
        <v>439</v>
      </c>
      <c r="AG111" s="915"/>
      <c r="AH111" s="915"/>
      <c r="AI111" s="915"/>
      <c r="AJ111" s="916"/>
      <c r="AK111" s="917" t="s">
        <v>439</v>
      </c>
      <c r="AL111" s="915"/>
      <c r="AM111" s="915"/>
      <c r="AN111" s="915"/>
      <c r="AO111" s="916"/>
      <c r="AP111" s="918" t="s">
        <v>439</v>
      </c>
      <c r="AQ111" s="919"/>
      <c r="AR111" s="919"/>
      <c r="AS111" s="919"/>
      <c r="AT111" s="920"/>
      <c r="AU111" s="928"/>
      <c r="AV111" s="929"/>
      <c r="AW111" s="929"/>
      <c r="AX111" s="929"/>
      <c r="AY111" s="929"/>
      <c r="AZ111" s="811" t="s">
        <v>440</v>
      </c>
      <c r="BA111" s="748"/>
      <c r="BB111" s="748"/>
      <c r="BC111" s="748"/>
      <c r="BD111" s="748"/>
      <c r="BE111" s="748"/>
      <c r="BF111" s="748"/>
      <c r="BG111" s="748"/>
      <c r="BH111" s="748"/>
      <c r="BI111" s="748"/>
      <c r="BJ111" s="748"/>
      <c r="BK111" s="748"/>
      <c r="BL111" s="748"/>
      <c r="BM111" s="748"/>
      <c r="BN111" s="748"/>
      <c r="BO111" s="748"/>
      <c r="BP111" s="749"/>
      <c r="BQ111" s="812" t="s">
        <v>439</v>
      </c>
      <c r="BR111" s="813"/>
      <c r="BS111" s="813"/>
      <c r="BT111" s="813"/>
      <c r="BU111" s="813"/>
      <c r="BV111" s="813" t="s">
        <v>136</v>
      </c>
      <c r="BW111" s="813"/>
      <c r="BX111" s="813"/>
      <c r="BY111" s="813"/>
      <c r="BZ111" s="813"/>
      <c r="CA111" s="813" t="s">
        <v>439</v>
      </c>
      <c r="CB111" s="813"/>
      <c r="CC111" s="813"/>
      <c r="CD111" s="813"/>
      <c r="CE111" s="813"/>
      <c r="CF111" s="871" t="s">
        <v>391</v>
      </c>
      <c r="CG111" s="872"/>
      <c r="CH111" s="872"/>
      <c r="CI111" s="872"/>
      <c r="CJ111" s="872"/>
      <c r="CK111" s="923"/>
      <c r="CL111" s="817"/>
      <c r="CM111" s="811" t="s">
        <v>441</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391</v>
      </c>
      <c r="DH111" s="813"/>
      <c r="DI111" s="813"/>
      <c r="DJ111" s="813"/>
      <c r="DK111" s="813"/>
      <c r="DL111" s="813" t="s">
        <v>437</v>
      </c>
      <c r="DM111" s="813"/>
      <c r="DN111" s="813"/>
      <c r="DO111" s="813"/>
      <c r="DP111" s="813"/>
      <c r="DQ111" s="813" t="s">
        <v>391</v>
      </c>
      <c r="DR111" s="813"/>
      <c r="DS111" s="813"/>
      <c r="DT111" s="813"/>
      <c r="DU111" s="813"/>
      <c r="DV111" s="790" t="s">
        <v>437</v>
      </c>
      <c r="DW111" s="790"/>
      <c r="DX111" s="790"/>
      <c r="DY111" s="790"/>
      <c r="DZ111" s="791"/>
    </row>
    <row r="112" spans="1:131" s="221" customFormat="1" ht="26.25" customHeight="1" x14ac:dyDescent="0.15">
      <c r="A112" s="908" t="s">
        <v>442</v>
      </c>
      <c r="B112" s="909"/>
      <c r="C112" s="748" t="s">
        <v>443</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391</v>
      </c>
      <c r="AB112" s="776"/>
      <c r="AC112" s="776"/>
      <c r="AD112" s="776"/>
      <c r="AE112" s="777"/>
      <c r="AF112" s="778" t="s">
        <v>136</v>
      </c>
      <c r="AG112" s="776"/>
      <c r="AH112" s="776"/>
      <c r="AI112" s="776"/>
      <c r="AJ112" s="777"/>
      <c r="AK112" s="778" t="s">
        <v>439</v>
      </c>
      <c r="AL112" s="776"/>
      <c r="AM112" s="776"/>
      <c r="AN112" s="776"/>
      <c r="AO112" s="777"/>
      <c r="AP112" s="820" t="s">
        <v>439</v>
      </c>
      <c r="AQ112" s="821"/>
      <c r="AR112" s="821"/>
      <c r="AS112" s="821"/>
      <c r="AT112" s="822"/>
      <c r="AU112" s="928"/>
      <c r="AV112" s="929"/>
      <c r="AW112" s="929"/>
      <c r="AX112" s="929"/>
      <c r="AY112" s="929"/>
      <c r="AZ112" s="811" t="s">
        <v>444</v>
      </c>
      <c r="BA112" s="748"/>
      <c r="BB112" s="748"/>
      <c r="BC112" s="748"/>
      <c r="BD112" s="748"/>
      <c r="BE112" s="748"/>
      <c r="BF112" s="748"/>
      <c r="BG112" s="748"/>
      <c r="BH112" s="748"/>
      <c r="BI112" s="748"/>
      <c r="BJ112" s="748"/>
      <c r="BK112" s="748"/>
      <c r="BL112" s="748"/>
      <c r="BM112" s="748"/>
      <c r="BN112" s="748"/>
      <c r="BO112" s="748"/>
      <c r="BP112" s="749"/>
      <c r="BQ112" s="812">
        <v>445715</v>
      </c>
      <c r="BR112" s="813"/>
      <c r="BS112" s="813"/>
      <c r="BT112" s="813"/>
      <c r="BU112" s="813"/>
      <c r="BV112" s="813">
        <v>355222</v>
      </c>
      <c r="BW112" s="813"/>
      <c r="BX112" s="813"/>
      <c r="BY112" s="813"/>
      <c r="BZ112" s="813"/>
      <c r="CA112" s="813">
        <v>264102</v>
      </c>
      <c r="CB112" s="813"/>
      <c r="CC112" s="813"/>
      <c r="CD112" s="813"/>
      <c r="CE112" s="813"/>
      <c r="CF112" s="871">
        <v>9.4</v>
      </c>
      <c r="CG112" s="872"/>
      <c r="CH112" s="872"/>
      <c r="CI112" s="872"/>
      <c r="CJ112" s="872"/>
      <c r="CK112" s="923"/>
      <c r="CL112" s="817"/>
      <c r="CM112" s="811" t="s">
        <v>445</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439</v>
      </c>
      <c r="DH112" s="813"/>
      <c r="DI112" s="813"/>
      <c r="DJ112" s="813"/>
      <c r="DK112" s="813"/>
      <c r="DL112" s="813" t="s">
        <v>446</v>
      </c>
      <c r="DM112" s="813"/>
      <c r="DN112" s="813"/>
      <c r="DO112" s="813"/>
      <c r="DP112" s="813"/>
      <c r="DQ112" s="813" t="s">
        <v>446</v>
      </c>
      <c r="DR112" s="813"/>
      <c r="DS112" s="813"/>
      <c r="DT112" s="813"/>
      <c r="DU112" s="813"/>
      <c r="DV112" s="790" t="s">
        <v>437</v>
      </c>
      <c r="DW112" s="790"/>
      <c r="DX112" s="790"/>
      <c r="DY112" s="790"/>
      <c r="DZ112" s="791"/>
    </row>
    <row r="113" spans="1:130" s="221" customFormat="1" ht="26.25" customHeight="1" x14ac:dyDescent="0.15">
      <c r="A113" s="910"/>
      <c r="B113" s="911"/>
      <c r="C113" s="748" t="s">
        <v>447</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136992</v>
      </c>
      <c r="AB113" s="915"/>
      <c r="AC113" s="915"/>
      <c r="AD113" s="915"/>
      <c r="AE113" s="916"/>
      <c r="AF113" s="917">
        <v>119916</v>
      </c>
      <c r="AG113" s="915"/>
      <c r="AH113" s="915"/>
      <c r="AI113" s="915"/>
      <c r="AJ113" s="916"/>
      <c r="AK113" s="917">
        <v>110836</v>
      </c>
      <c r="AL113" s="915"/>
      <c r="AM113" s="915"/>
      <c r="AN113" s="915"/>
      <c r="AO113" s="916"/>
      <c r="AP113" s="918">
        <v>3.9</v>
      </c>
      <c r="AQ113" s="919"/>
      <c r="AR113" s="919"/>
      <c r="AS113" s="919"/>
      <c r="AT113" s="920"/>
      <c r="AU113" s="928"/>
      <c r="AV113" s="929"/>
      <c r="AW113" s="929"/>
      <c r="AX113" s="929"/>
      <c r="AY113" s="929"/>
      <c r="AZ113" s="811" t="s">
        <v>448</v>
      </c>
      <c r="BA113" s="748"/>
      <c r="BB113" s="748"/>
      <c r="BC113" s="748"/>
      <c r="BD113" s="748"/>
      <c r="BE113" s="748"/>
      <c r="BF113" s="748"/>
      <c r="BG113" s="748"/>
      <c r="BH113" s="748"/>
      <c r="BI113" s="748"/>
      <c r="BJ113" s="748"/>
      <c r="BK113" s="748"/>
      <c r="BL113" s="748"/>
      <c r="BM113" s="748"/>
      <c r="BN113" s="748"/>
      <c r="BO113" s="748"/>
      <c r="BP113" s="749"/>
      <c r="BQ113" s="812">
        <v>825900</v>
      </c>
      <c r="BR113" s="813"/>
      <c r="BS113" s="813"/>
      <c r="BT113" s="813"/>
      <c r="BU113" s="813"/>
      <c r="BV113" s="813">
        <v>603699</v>
      </c>
      <c r="BW113" s="813"/>
      <c r="BX113" s="813"/>
      <c r="BY113" s="813"/>
      <c r="BZ113" s="813"/>
      <c r="CA113" s="813">
        <v>830004</v>
      </c>
      <c r="CB113" s="813"/>
      <c r="CC113" s="813"/>
      <c r="CD113" s="813"/>
      <c r="CE113" s="813"/>
      <c r="CF113" s="871">
        <v>29.5</v>
      </c>
      <c r="CG113" s="872"/>
      <c r="CH113" s="872"/>
      <c r="CI113" s="872"/>
      <c r="CJ113" s="872"/>
      <c r="CK113" s="923"/>
      <c r="CL113" s="817"/>
      <c r="CM113" s="811" t="s">
        <v>449</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391</v>
      </c>
      <c r="DH113" s="776"/>
      <c r="DI113" s="776"/>
      <c r="DJ113" s="776"/>
      <c r="DK113" s="777"/>
      <c r="DL113" s="778" t="s">
        <v>439</v>
      </c>
      <c r="DM113" s="776"/>
      <c r="DN113" s="776"/>
      <c r="DO113" s="776"/>
      <c r="DP113" s="777"/>
      <c r="DQ113" s="778" t="s">
        <v>439</v>
      </c>
      <c r="DR113" s="776"/>
      <c r="DS113" s="776"/>
      <c r="DT113" s="776"/>
      <c r="DU113" s="777"/>
      <c r="DV113" s="820" t="s">
        <v>437</v>
      </c>
      <c r="DW113" s="821"/>
      <c r="DX113" s="821"/>
      <c r="DY113" s="821"/>
      <c r="DZ113" s="822"/>
    </row>
    <row r="114" spans="1:130" s="221" customFormat="1" ht="26.25" customHeight="1" x14ac:dyDescent="0.15">
      <c r="A114" s="910"/>
      <c r="B114" s="911"/>
      <c r="C114" s="748" t="s">
        <v>450</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47176</v>
      </c>
      <c r="AB114" s="776"/>
      <c r="AC114" s="776"/>
      <c r="AD114" s="776"/>
      <c r="AE114" s="777"/>
      <c r="AF114" s="778">
        <v>53323</v>
      </c>
      <c r="AG114" s="776"/>
      <c r="AH114" s="776"/>
      <c r="AI114" s="776"/>
      <c r="AJ114" s="777"/>
      <c r="AK114" s="778">
        <v>55195</v>
      </c>
      <c r="AL114" s="776"/>
      <c r="AM114" s="776"/>
      <c r="AN114" s="776"/>
      <c r="AO114" s="777"/>
      <c r="AP114" s="820">
        <v>2</v>
      </c>
      <c r="AQ114" s="821"/>
      <c r="AR114" s="821"/>
      <c r="AS114" s="821"/>
      <c r="AT114" s="822"/>
      <c r="AU114" s="928"/>
      <c r="AV114" s="929"/>
      <c r="AW114" s="929"/>
      <c r="AX114" s="929"/>
      <c r="AY114" s="929"/>
      <c r="AZ114" s="811" t="s">
        <v>451</v>
      </c>
      <c r="BA114" s="748"/>
      <c r="BB114" s="748"/>
      <c r="BC114" s="748"/>
      <c r="BD114" s="748"/>
      <c r="BE114" s="748"/>
      <c r="BF114" s="748"/>
      <c r="BG114" s="748"/>
      <c r="BH114" s="748"/>
      <c r="BI114" s="748"/>
      <c r="BJ114" s="748"/>
      <c r="BK114" s="748"/>
      <c r="BL114" s="748"/>
      <c r="BM114" s="748"/>
      <c r="BN114" s="748"/>
      <c r="BO114" s="748"/>
      <c r="BP114" s="749"/>
      <c r="BQ114" s="812">
        <v>378866</v>
      </c>
      <c r="BR114" s="813"/>
      <c r="BS114" s="813"/>
      <c r="BT114" s="813"/>
      <c r="BU114" s="813"/>
      <c r="BV114" s="813">
        <v>398692</v>
      </c>
      <c r="BW114" s="813"/>
      <c r="BX114" s="813"/>
      <c r="BY114" s="813"/>
      <c r="BZ114" s="813"/>
      <c r="CA114" s="813">
        <v>487163</v>
      </c>
      <c r="CB114" s="813"/>
      <c r="CC114" s="813"/>
      <c r="CD114" s="813"/>
      <c r="CE114" s="813"/>
      <c r="CF114" s="871">
        <v>17.3</v>
      </c>
      <c r="CG114" s="872"/>
      <c r="CH114" s="872"/>
      <c r="CI114" s="872"/>
      <c r="CJ114" s="872"/>
      <c r="CK114" s="923"/>
      <c r="CL114" s="817"/>
      <c r="CM114" s="811" t="s">
        <v>452</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446</v>
      </c>
      <c r="DH114" s="776"/>
      <c r="DI114" s="776"/>
      <c r="DJ114" s="776"/>
      <c r="DK114" s="777"/>
      <c r="DL114" s="778" t="s">
        <v>437</v>
      </c>
      <c r="DM114" s="776"/>
      <c r="DN114" s="776"/>
      <c r="DO114" s="776"/>
      <c r="DP114" s="777"/>
      <c r="DQ114" s="778" t="s">
        <v>439</v>
      </c>
      <c r="DR114" s="776"/>
      <c r="DS114" s="776"/>
      <c r="DT114" s="776"/>
      <c r="DU114" s="777"/>
      <c r="DV114" s="820" t="s">
        <v>136</v>
      </c>
      <c r="DW114" s="821"/>
      <c r="DX114" s="821"/>
      <c r="DY114" s="821"/>
      <c r="DZ114" s="822"/>
    </row>
    <row r="115" spans="1:130" s="221" customFormat="1" ht="26.25" customHeight="1" x14ac:dyDescent="0.15">
      <c r="A115" s="910"/>
      <c r="B115" s="911"/>
      <c r="C115" s="748" t="s">
        <v>453</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t="s">
        <v>439</v>
      </c>
      <c r="AB115" s="915"/>
      <c r="AC115" s="915"/>
      <c r="AD115" s="915"/>
      <c r="AE115" s="916"/>
      <c r="AF115" s="917" t="s">
        <v>439</v>
      </c>
      <c r="AG115" s="915"/>
      <c r="AH115" s="915"/>
      <c r="AI115" s="915"/>
      <c r="AJ115" s="916"/>
      <c r="AK115" s="917" t="s">
        <v>446</v>
      </c>
      <c r="AL115" s="915"/>
      <c r="AM115" s="915"/>
      <c r="AN115" s="915"/>
      <c r="AO115" s="916"/>
      <c r="AP115" s="918" t="s">
        <v>437</v>
      </c>
      <c r="AQ115" s="919"/>
      <c r="AR115" s="919"/>
      <c r="AS115" s="919"/>
      <c r="AT115" s="920"/>
      <c r="AU115" s="928"/>
      <c r="AV115" s="929"/>
      <c r="AW115" s="929"/>
      <c r="AX115" s="929"/>
      <c r="AY115" s="929"/>
      <c r="AZ115" s="811" t="s">
        <v>454</v>
      </c>
      <c r="BA115" s="748"/>
      <c r="BB115" s="748"/>
      <c r="BC115" s="748"/>
      <c r="BD115" s="748"/>
      <c r="BE115" s="748"/>
      <c r="BF115" s="748"/>
      <c r="BG115" s="748"/>
      <c r="BH115" s="748"/>
      <c r="BI115" s="748"/>
      <c r="BJ115" s="748"/>
      <c r="BK115" s="748"/>
      <c r="BL115" s="748"/>
      <c r="BM115" s="748"/>
      <c r="BN115" s="748"/>
      <c r="BO115" s="748"/>
      <c r="BP115" s="749"/>
      <c r="BQ115" s="812" t="s">
        <v>439</v>
      </c>
      <c r="BR115" s="813"/>
      <c r="BS115" s="813"/>
      <c r="BT115" s="813"/>
      <c r="BU115" s="813"/>
      <c r="BV115" s="813" t="s">
        <v>439</v>
      </c>
      <c r="BW115" s="813"/>
      <c r="BX115" s="813"/>
      <c r="BY115" s="813"/>
      <c r="BZ115" s="813"/>
      <c r="CA115" s="813" t="s">
        <v>136</v>
      </c>
      <c r="CB115" s="813"/>
      <c r="CC115" s="813"/>
      <c r="CD115" s="813"/>
      <c r="CE115" s="813"/>
      <c r="CF115" s="871" t="s">
        <v>437</v>
      </c>
      <c r="CG115" s="872"/>
      <c r="CH115" s="872"/>
      <c r="CI115" s="872"/>
      <c r="CJ115" s="872"/>
      <c r="CK115" s="923"/>
      <c r="CL115" s="817"/>
      <c r="CM115" s="811" t="s">
        <v>455</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437</v>
      </c>
      <c r="DH115" s="776"/>
      <c r="DI115" s="776"/>
      <c r="DJ115" s="776"/>
      <c r="DK115" s="777"/>
      <c r="DL115" s="778" t="s">
        <v>437</v>
      </c>
      <c r="DM115" s="776"/>
      <c r="DN115" s="776"/>
      <c r="DO115" s="776"/>
      <c r="DP115" s="777"/>
      <c r="DQ115" s="778" t="s">
        <v>437</v>
      </c>
      <c r="DR115" s="776"/>
      <c r="DS115" s="776"/>
      <c r="DT115" s="776"/>
      <c r="DU115" s="777"/>
      <c r="DV115" s="820" t="s">
        <v>437</v>
      </c>
      <c r="DW115" s="821"/>
      <c r="DX115" s="821"/>
      <c r="DY115" s="821"/>
      <c r="DZ115" s="822"/>
    </row>
    <row r="116" spans="1:130" s="221" customFormat="1" ht="26.25" customHeight="1" x14ac:dyDescent="0.15">
      <c r="A116" s="912"/>
      <c r="B116" s="913"/>
      <c r="C116" s="835" t="s">
        <v>456</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391</v>
      </c>
      <c r="AB116" s="776"/>
      <c r="AC116" s="776"/>
      <c r="AD116" s="776"/>
      <c r="AE116" s="777"/>
      <c r="AF116" s="778" t="s">
        <v>391</v>
      </c>
      <c r="AG116" s="776"/>
      <c r="AH116" s="776"/>
      <c r="AI116" s="776"/>
      <c r="AJ116" s="777"/>
      <c r="AK116" s="778" t="s">
        <v>437</v>
      </c>
      <c r="AL116" s="776"/>
      <c r="AM116" s="776"/>
      <c r="AN116" s="776"/>
      <c r="AO116" s="777"/>
      <c r="AP116" s="820" t="s">
        <v>437</v>
      </c>
      <c r="AQ116" s="821"/>
      <c r="AR116" s="821"/>
      <c r="AS116" s="821"/>
      <c r="AT116" s="822"/>
      <c r="AU116" s="928"/>
      <c r="AV116" s="929"/>
      <c r="AW116" s="929"/>
      <c r="AX116" s="929"/>
      <c r="AY116" s="929"/>
      <c r="AZ116" s="905" t="s">
        <v>457</v>
      </c>
      <c r="BA116" s="906"/>
      <c r="BB116" s="906"/>
      <c r="BC116" s="906"/>
      <c r="BD116" s="906"/>
      <c r="BE116" s="906"/>
      <c r="BF116" s="906"/>
      <c r="BG116" s="906"/>
      <c r="BH116" s="906"/>
      <c r="BI116" s="906"/>
      <c r="BJ116" s="906"/>
      <c r="BK116" s="906"/>
      <c r="BL116" s="906"/>
      <c r="BM116" s="906"/>
      <c r="BN116" s="906"/>
      <c r="BO116" s="906"/>
      <c r="BP116" s="907"/>
      <c r="BQ116" s="812" t="s">
        <v>437</v>
      </c>
      <c r="BR116" s="813"/>
      <c r="BS116" s="813"/>
      <c r="BT116" s="813"/>
      <c r="BU116" s="813"/>
      <c r="BV116" s="813" t="s">
        <v>437</v>
      </c>
      <c r="BW116" s="813"/>
      <c r="BX116" s="813"/>
      <c r="BY116" s="813"/>
      <c r="BZ116" s="813"/>
      <c r="CA116" s="813" t="s">
        <v>437</v>
      </c>
      <c r="CB116" s="813"/>
      <c r="CC116" s="813"/>
      <c r="CD116" s="813"/>
      <c r="CE116" s="813"/>
      <c r="CF116" s="871" t="s">
        <v>437</v>
      </c>
      <c r="CG116" s="872"/>
      <c r="CH116" s="872"/>
      <c r="CI116" s="872"/>
      <c r="CJ116" s="872"/>
      <c r="CK116" s="923"/>
      <c r="CL116" s="817"/>
      <c r="CM116" s="811" t="s">
        <v>458</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437</v>
      </c>
      <c r="DH116" s="776"/>
      <c r="DI116" s="776"/>
      <c r="DJ116" s="776"/>
      <c r="DK116" s="777"/>
      <c r="DL116" s="778" t="s">
        <v>391</v>
      </c>
      <c r="DM116" s="776"/>
      <c r="DN116" s="776"/>
      <c r="DO116" s="776"/>
      <c r="DP116" s="777"/>
      <c r="DQ116" s="778" t="s">
        <v>437</v>
      </c>
      <c r="DR116" s="776"/>
      <c r="DS116" s="776"/>
      <c r="DT116" s="776"/>
      <c r="DU116" s="777"/>
      <c r="DV116" s="820" t="s">
        <v>439</v>
      </c>
      <c r="DW116" s="821"/>
      <c r="DX116" s="821"/>
      <c r="DY116" s="821"/>
      <c r="DZ116" s="822"/>
    </row>
    <row r="117" spans="1:130" s="221" customFormat="1" ht="26.25" customHeight="1" x14ac:dyDescent="0.15">
      <c r="A117" s="891" t="s">
        <v>187</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459</v>
      </c>
      <c r="Z117" s="893"/>
      <c r="AA117" s="898">
        <v>490552</v>
      </c>
      <c r="AB117" s="899"/>
      <c r="AC117" s="899"/>
      <c r="AD117" s="899"/>
      <c r="AE117" s="900"/>
      <c r="AF117" s="901">
        <v>485810</v>
      </c>
      <c r="AG117" s="899"/>
      <c r="AH117" s="899"/>
      <c r="AI117" s="899"/>
      <c r="AJ117" s="900"/>
      <c r="AK117" s="901">
        <v>486939</v>
      </c>
      <c r="AL117" s="899"/>
      <c r="AM117" s="899"/>
      <c r="AN117" s="899"/>
      <c r="AO117" s="900"/>
      <c r="AP117" s="902"/>
      <c r="AQ117" s="903"/>
      <c r="AR117" s="903"/>
      <c r="AS117" s="903"/>
      <c r="AT117" s="904"/>
      <c r="AU117" s="928"/>
      <c r="AV117" s="929"/>
      <c r="AW117" s="929"/>
      <c r="AX117" s="929"/>
      <c r="AY117" s="929"/>
      <c r="AZ117" s="859" t="s">
        <v>460</v>
      </c>
      <c r="BA117" s="860"/>
      <c r="BB117" s="860"/>
      <c r="BC117" s="860"/>
      <c r="BD117" s="860"/>
      <c r="BE117" s="860"/>
      <c r="BF117" s="860"/>
      <c r="BG117" s="860"/>
      <c r="BH117" s="860"/>
      <c r="BI117" s="860"/>
      <c r="BJ117" s="860"/>
      <c r="BK117" s="860"/>
      <c r="BL117" s="860"/>
      <c r="BM117" s="860"/>
      <c r="BN117" s="860"/>
      <c r="BO117" s="860"/>
      <c r="BP117" s="861"/>
      <c r="BQ117" s="812" t="s">
        <v>136</v>
      </c>
      <c r="BR117" s="813"/>
      <c r="BS117" s="813"/>
      <c r="BT117" s="813"/>
      <c r="BU117" s="813"/>
      <c r="BV117" s="813" t="s">
        <v>136</v>
      </c>
      <c r="BW117" s="813"/>
      <c r="BX117" s="813"/>
      <c r="BY117" s="813"/>
      <c r="BZ117" s="813"/>
      <c r="CA117" s="813" t="s">
        <v>136</v>
      </c>
      <c r="CB117" s="813"/>
      <c r="CC117" s="813"/>
      <c r="CD117" s="813"/>
      <c r="CE117" s="813"/>
      <c r="CF117" s="871" t="s">
        <v>136</v>
      </c>
      <c r="CG117" s="872"/>
      <c r="CH117" s="872"/>
      <c r="CI117" s="872"/>
      <c r="CJ117" s="872"/>
      <c r="CK117" s="923"/>
      <c r="CL117" s="817"/>
      <c r="CM117" s="811" t="s">
        <v>461</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136</v>
      </c>
      <c r="DH117" s="776"/>
      <c r="DI117" s="776"/>
      <c r="DJ117" s="776"/>
      <c r="DK117" s="777"/>
      <c r="DL117" s="778" t="s">
        <v>136</v>
      </c>
      <c r="DM117" s="776"/>
      <c r="DN117" s="776"/>
      <c r="DO117" s="776"/>
      <c r="DP117" s="777"/>
      <c r="DQ117" s="778" t="s">
        <v>136</v>
      </c>
      <c r="DR117" s="776"/>
      <c r="DS117" s="776"/>
      <c r="DT117" s="776"/>
      <c r="DU117" s="777"/>
      <c r="DV117" s="820" t="s">
        <v>136</v>
      </c>
      <c r="DW117" s="821"/>
      <c r="DX117" s="821"/>
      <c r="DY117" s="821"/>
      <c r="DZ117" s="822"/>
    </row>
    <row r="118" spans="1:130" s="221" customFormat="1" ht="26.25" customHeight="1" x14ac:dyDescent="0.15">
      <c r="A118" s="891" t="s">
        <v>432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429</v>
      </c>
      <c r="AB118" s="892"/>
      <c r="AC118" s="892"/>
      <c r="AD118" s="892"/>
      <c r="AE118" s="893"/>
      <c r="AF118" s="894" t="s">
        <v>430</v>
      </c>
      <c r="AG118" s="892"/>
      <c r="AH118" s="892"/>
      <c r="AI118" s="892"/>
      <c r="AJ118" s="893"/>
      <c r="AK118" s="894" t="s">
        <v>304</v>
      </c>
      <c r="AL118" s="892"/>
      <c r="AM118" s="892"/>
      <c r="AN118" s="892"/>
      <c r="AO118" s="893"/>
      <c r="AP118" s="895" t="s">
        <v>431</v>
      </c>
      <c r="AQ118" s="896"/>
      <c r="AR118" s="896"/>
      <c r="AS118" s="896"/>
      <c r="AT118" s="897"/>
      <c r="AU118" s="928"/>
      <c r="AV118" s="929"/>
      <c r="AW118" s="929"/>
      <c r="AX118" s="929"/>
      <c r="AY118" s="929"/>
      <c r="AZ118" s="834" t="s">
        <v>462</v>
      </c>
      <c r="BA118" s="835"/>
      <c r="BB118" s="835"/>
      <c r="BC118" s="835"/>
      <c r="BD118" s="835"/>
      <c r="BE118" s="835"/>
      <c r="BF118" s="835"/>
      <c r="BG118" s="835"/>
      <c r="BH118" s="835"/>
      <c r="BI118" s="835"/>
      <c r="BJ118" s="835"/>
      <c r="BK118" s="835"/>
      <c r="BL118" s="835"/>
      <c r="BM118" s="835"/>
      <c r="BN118" s="835"/>
      <c r="BO118" s="835"/>
      <c r="BP118" s="836"/>
      <c r="BQ118" s="875" t="s">
        <v>446</v>
      </c>
      <c r="BR118" s="841"/>
      <c r="BS118" s="841"/>
      <c r="BT118" s="841"/>
      <c r="BU118" s="841"/>
      <c r="BV118" s="841" t="s">
        <v>136</v>
      </c>
      <c r="BW118" s="841"/>
      <c r="BX118" s="841"/>
      <c r="BY118" s="841"/>
      <c r="BZ118" s="841"/>
      <c r="CA118" s="841" t="s">
        <v>446</v>
      </c>
      <c r="CB118" s="841"/>
      <c r="CC118" s="841"/>
      <c r="CD118" s="841"/>
      <c r="CE118" s="841"/>
      <c r="CF118" s="871" t="s">
        <v>446</v>
      </c>
      <c r="CG118" s="872"/>
      <c r="CH118" s="872"/>
      <c r="CI118" s="872"/>
      <c r="CJ118" s="872"/>
      <c r="CK118" s="923"/>
      <c r="CL118" s="817"/>
      <c r="CM118" s="811" t="s">
        <v>463</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446</v>
      </c>
      <c r="DH118" s="776"/>
      <c r="DI118" s="776"/>
      <c r="DJ118" s="776"/>
      <c r="DK118" s="777"/>
      <c r="DL118" s="778" t="s">
        <v>464</v>
      </c>
      <c r="DM118" s="776"/>
      <c r="DN118" s="776"/>
      <c r="DO118" s="776"/>
      <c r="DP118" s="777"/>
      <c r="DQ118" s="778" t="s">
        <v>446</v>
      </c>
      <c r="DR118" s="776"/>
      <c r="DS118" s="776"/>
      <c r="DT118" s="776"/>
      <c r="DU118" s="777"/>
      <c r="DV118" s="820" t="s">
        <v>446</v>
      </c>
      <c r="DW118" s="821"/>
      <c r="DX118" s="821"/>
      <c r="DY118" s="821"/>
      <c r="DZ118" s="822"/>
    </row>
    <row r="119" spans="1:130" s="221" customFormat="1" ht="26.25" customHeight="1" x14ac:dyDescent="0.15">
      <c r="A119" s="814" t="s">
        <v>435</v>
      </c>
      <c r="B119" s="815"/>
      <c r="C119" s="856" t="s">
        <v>436</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464</v>
      </c>
      <c r="AB119" s="885"/>
      <c r="AC119" s="885"/>
      <c r="AD119" s="885"/>
      <c r="AE119" s="886"/>
      <c r="AF119" s="887" t="s">
        <v>446</v>
      </c>
      <c r="AG119" s="885"/>
      <c r="AH119" s="885"/>
      <c r="AI119" s="885"/>
      <c r="AJ119" s="886"/>
      <c r="AK119" s="887" t="s">
        <v>446</v>
      </c>
      <c r="AL119" s="885"/>
      <c r="AM119" s="885"/>
      <c r="AN119" s="885"/>
      <c r="AO119" s="886"/>
      <c r="AP119" s="888" t="s">
        <v>446</v>
      </c>
      <c r="AQ119" s="889"/>
      <c r="AR119" s="889"/>
      <c r="AS119" s="889"/>
      <c r="AT119" s="890"/>
      <c r="AU119" s="930"/>
      <c r="AV119" s="931"/>
      <c r="AW119" s="931"/>
      <c r="AX119" s="931"/>
      <c r="AY119" s="931"/>
      <c r="AZ119" s="242" t="s">
        <v>187</v>
      </c>
      <c r="BA119" s="242"/>
      <c r="BB119" s="242"/>
      <c r="BC119" s="242"/>
      <c r="BD119" s="242"/>
      <c r="BE119" s="242"/>
      <c r="BF119" s="242"/>
      <c r="BG119" s="242"/>
      <c r="BH119" s="242"/>
      <c r="BI119" s="242"/>
      <c r="BJ119" s="242"/>
      <c r="BK119" s="242"/>
      <c r="BL119" s="242"/>
      <c r="BM119" s="242"/>
      <c r="BN119" s="242"/>
      <c r="BO119" s="873" t="s">
        <v>465</v>
      </c>
      <c r="BP119" s="874"/>
      <c r="BQ119" s="875">
        <v>3536795</v>
      </c>
      <c r="BR119" s="841"/>
      <c r="BS119" s="841"/>
      <c r="BT119" s="841"/>
      <c r="BU119" s="841"/>
      <c r="BV119" s="841">
        <v>3144698</v>
      </c>
      <c r="BW119" s="841"/>
      <c r="BX119" s="841"/>
      <c r="BY119" s="841"/>
      <c r="BZ119" s="841"/>
      <c r="CA119" s="841">
        <v>3234143</v>
      </c>
      <c r="CB119" s="841"/>
      <c r="CC119" s="841"/>
      <c r="CD119" s="841"/>
      <c r="CE119" s="841"/>
      <c r="CF119" s="744"/>
      <c r="CG119" s="745"/>
      <c r="CH119" s="745"/>
      <c r="CI119" s="745"/>
      <c r="CJ119" s="830"/>
      <c r="CK119" s="924"/>
      <c r="CL119" s="819"/>
      <c r="CM119" s="834" t="s">
        <v>466</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446</v>
      </c>
      <c r="DH119" s="760"/>
      <c r="DI119" s="760"/>
      <c r="DJ119" s="760"/>
      <c r="DK119" s="761"/>
      <c r="DL119" s="762" t="s">
        <v>446</v>
      </c>
      <c r="DM119" s="760"/>
      <c r="DN119" s="760"/>
      <c r="DO119" s="760"/>
      <c r="DP119" s="761"/>
      <c r="DQ119" s="762" t="s">
        <v>446</v>
      </c>
      <c r="DR119" s="760"/>
      <c r="DS119" s="760"/>
      <c r="DT119" s="760"/>
      <c r="DU119" s="761"/>
      <c r="DV119" s="844" t="s">
        <v>446</v>
      </c>
      <c r="DW119" s="845"/>
      <c r="DX119" s="845"/>
      <c r="DY119" s="845"/>
      <c r="DZ119" s="846"/>
    </row>
    <row r="120" spans="1:130" s="221" customFormat="1" ht="26.25" customHeight="1" x14ac:dyDescent="0.15">
      <c r="A120" s="816"/>
      <c r="B120" s="817"/>
      <c r="C120" s="811" t="s">
        <v>441</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464</v>
      </c>
      <c r="AB120" s="776"/>
      <c r="AC120" s="776"/>
      <c r="AD120" s="776"/>
      <c r="AE120" s="777"/>
      <c r="AF120" s="778" t="s">
        <v>467</v>
      </c>
      <c r="AG120" s="776"/>
      <c r="AH120" s="776"/>
      <c r="AI120" s="776"/>
      <c r="AJ120" s="777"/>
      <c r="AK120" s="778" t="s">
        <v>446</v>
      </c>
      <c r="AL120" s="776"/>
      <c r="AM120" s="776"/>
      <c r="AN120" s="776"/>
      <c r="AO120" s="777"/>
      <c r="AP120" s="820" t="s">
        <v>467</v>
      </c>
      <c r="AQ120" s="821"/>
      <c r="AR120" s="821"/>
      <c r="AS120" s="821"/>
      <c r="AT120" s="822"/>
      <c r="AU120" s="876" t="s">
        <v>468</v>
      </c>
      <c r="AV120" s="877"/>
      <c r="AW120" s="877"/>
      <c r="AX120" s="877"/>
      <c r="AY120" s="878"/>
      <c r="AZ120" s="856" t="s">
        <v>469</v>
      </c>
      <c r="BA120" s="804"/>
      <c r="BB120" s="804"/>
      <c r="BC120" s="804"/>
      <c r="BD120" s="804"/>
      <c r="BE120" s="804"/>
      <c r="BF120" s="804"/>
      <c r="BG120" s="804"/>
      <c r="BH120" s="804"/>
      <c r="BI120" s="804"/>
      <c r="BJ120" s="804"/>
      <c r="BK120" s="804"/>
      <c r="BL120" s="804"/>
      <c r="BM120" s="804"/>
      <c r="BN120" s="804"/>
      <c r="BO120" s="804"/>
      <c r="BP120" s="805"/>
      <c r="BQ120" s="857">
        <v>2641814</v>
      </c>
      <c r="BR120" s="838"/>
      <c r="BS120" s="838"/>
      <c r="BT120" s="838"/>
      <c r="BU120" s="838"/>
      <c r="BV120" s="838">
        <v>2628880</v>
      </c>
      <c r="BW120" s="838"/>
      <c r="BX120" s="838"/>
      <c r="BY120" s="838"/>
      <c r="BZ120" s="838"/>
      <c r="CA120" s="838">
        <v>2787325</v>
      </c>
      <c r="CB120" s="838"/>
      <c r="CC120" s="838"/>
      <c r="CD120" s="838"/>
      <c r="CE120" s="838"/>
      <c r="CF120" s="862">
        <v>98.9</v>
      </c>
      <c r="CG120" s="863"/>
      <c r="CH120" s="863"/>
      <c r="CI120" s="863"/>
      <c r="CJ120" s="863"/>
      <c r="CK120" s="864" t="s">
        <v>470</v>
      </c>
      <c r="CL120" s="848"/>
      <c r="CM120" s="848"/>
      <c r="CN120" s="848"/>
      <c r="CO120" s="849"/>
      <c r="CP120" s="868" t="s">
        <v>471</v>
      </c>
      <c r="CQ120" s="869"/>
      <c r="CR120" s="869"/>
      <c r="CS120" s="869"/>
      <c r="CT120" s="869"/>
      <c r="CU120" s="869"/>
      <c r="CV120" s="869"/>
      <c r="CW120" s="869"/>
      <c r="CX120" s="869"/>
      <c r="CY120" s="869"/>
      <c r="CZ120" s="869"/>
      <c r="DA120" s="869"/>
      <c r="DB120" s="869"/>
      <c r="DC120" s="869"/>
      <c r="DD120" s="869"/>
      <c r="DE120" s="869"/>
      <c r="DF120" s="870"/>
      <c r="DG120" s="857">
        <v>444585</v>
      </c>
      <c r="DH120" s="838"/>
      <c r="DI120" s="838"/>
      <c r="DJ120" s="838"/>
      <c r="DK120" s="838"/>
      <c r="DL120" s="838">
        <v>355161</v>
      </c>
      <c r="DM120" s="838"/>
      <c r="DN120" s="838"/>
      <c r="DO120" s="838"/>
      <c r="DP120" s="838"/>
      <c r="DQ120" s="838">
        <v>264063</v>
      </c>
      <c r="DR120" s="838"/>
      <c r="DS120" s="838"/>
      <c r="DT120" s="838"/>
      <c r="DU120" s="838"/>
      <c r="DV120" s="839">
        <v>9.4</v>
      </c>
      <c r="DW120" s="839"/>
      <c r="DX120" s="839"/>
      <c r="DY120" s="839"/>
      <c r="DZ120" s="840"/>
    </row>
    <row r="121" spans="1:130" s="221" customFormat="1" ht="26.25" customHeight="1" x14ac:dyDescent="0.15">
      <c r="A121" s="816"/>
      <c r="B121" s="817"/>
      <c r="C121" s="859" t="s">
        <v>472</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446</v>
      </c>
      <c r="AB121" s="776"/>
      <c r="AC121" s="776"/>
      <c r="AD121" s="776"/>
      <c r="AE121" s="777"/>
      <c r="AF121" s="778" t="s">
        <v>446</v>
      </c>
      <c r="AG121" s="776"/>
      <c r="AH121" s="776"/>
      <c r="AI121" s="776"/>
      <c r="AJ121" s="777"/>
      <c r="AK121" s="778" t="s">
        <v>446</v>
      </c>
      <c r="AL121" s="776"/>
      <c r="AM121" s="776"/>
      <c r="AN121" s="776"/>
      <c r="AO121" s="777"/>
      <c r="AP121" s="820" t="s">
        <v>446</v>
      </c>
      <c r="AQ121" s="821"/>
      <c r="AR121" s="821"/>
      <c r="AS121" s="821"/>
      <c r="AT121" s="822"/>
      <c r="AU121" s="879"/>
      <c r="AV121" s="880"/>
      <c r="AW121" s="880"/>
      <c r="AX121" s="880"/>
      <c r="AY121" s="881"/>
      <c r="AZ121" s="811" t="s">
        <v>473</v>
      </c>
      <c r="BA121" s="748"/>
      <c r="BB121" s="748"/>
      <c r="BC121" s="748"/>
      <c r="BD121" s="748"/>
      <c r="BE121" s="748"/>
      <c r="BF121" s="748"/>
      <c r="BG121" s="748"/>
      <c r="BH121" s="748"/>
      <c r="BI121" s="748"/>
      <c r="BJ121" s="748"/>
      <c r="BK121" s="748"/>
      <c r="BL121" s="748"/>
      <c r="BM121" s="748"/>
      <c r="BN121" s="748"/>
      <c r="BO121" s="748"/>
      <c r="BP121" s="749"/>
      <c r="BQ121" s="812" t="s">
        <v>446</v>
      </c>
      <c r="BR121" s="813"/>
      <c r="BS121" s="813"/>
      <c r="BT121" s="813"/>
      <c r="BU121" s="813"/>
      <c r="BV121" s="813" t="s">
        <v>467</v>
      </c>
      <c r="BW121" s="813"/>
      <c r="BX121" s="813"/>
      <c r="BY121" s="813"/>
      <c r="BZ121" s="813"/>
      <c r="CA121" s="813" t="s">
        <v>446</v>
      </c>
      <c r="CB121" s="813"/>
      <c r="CC121" s="813"/>
      <c r="CD121" s="813"/>
      <c r="CE121" s="813"/>
      <c r="CF121" s="871" t="s">
        <v>464</v>
      </c>
      <c r="CG121" s="872"/>
      <c r="CH121" s="872"/>
      <c r="CI121" s="872"/>
      <c r="CJ121" s="872"/>
      <c r="CK121" s="865"/>
      <c r="CL121" s="851"/>
      <c r="CM121" s="851"/>
      <c r="CN121" s="851"/>
      <c r="CO121" s="852"/>
      <c r="CP121" s="831" t="s">
        <v>474</v>
      </c>
      <c r="CQ121" s="832"/>
      <c r="CR121" s="832"/>
      <c r="CS121" s="832"/>
      <c r="CT121" s="832"/>
      <c r="CU121" s="832"/>
      <c r="CV121" s="832"/>
      <c r="CW121" s="832"/>
      <c r="CX121" s="832"/>
      <c r="CY121" s="832"/>
      <c r="CZ121" s="832"/>
      <c r="DA121" s="832"/>
      <c r="DB121" s="832"/>
      <c r="DC121" s="832"/>
      <c r="DD121" s="832"/>
      <c r="DE121" s="832"/>
      <c r="DF121" s="833"/>
      <c r="DG121" s="812">
        <v>1130</v>
      </c>
      <c r="DH121" s="813"/>
      <c r="DI121" s="813"/>
      <c r="DJ121" s="813"/>
      <c r="DK121" s="813"/>
      <c r="DL121" s="813">
        <v>61</v>
      </c>
      <c r="DM121" s="813"/>
      <c r="DN121" s="813"/>
      <c r="DO121" s="813"/>
      <c r="DP121" s="813"/>
      <c r="DQ121" s="813">
        <v>39</v>
      </c>
      <c r="DR121" s="813"/>
      <c r="DS121" s="813"/>
      <c r="DT121" s="813"/>
      <c r="DU121" s="813"/>
      <c r="DV121" s="790">
        <v>0</v>
      </c>
      <c r="DW121" s="790"/>
      <c r="DX121" s="790"/>
      <c r="DY121" s="790"/>
      <c r="DZ121" s="791"/>
    </row>
    <row r="122" spans="1:130" s="221" customFormat="1" ht="26.25" customHeight="1" x14ac:dyDescent="0.15">
      <c r="A122" s="816"/>
      <c r="B122" s="817"/>
      <c r="C122" s="811" t="s">
        <v>452</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446</v>
      </c>
      <c r="AB122" s="776"/>
      <c r="AC122" s="776"/>
      <c r="AD122" s="776"/>
      <c r="AE122" s="777"/>
      <c r="AF122" s="778" t="s">
        <v>467</v>
      </c>
      <c r="AG122" s="776"/>
      <c r="AH122" s="776"/>
      <c r="AI122" s="776"/>
      <c r="AJ122" s="777"/>
      <c r="AK122" s="778" t="s">
        <v>446</v>
      </c>
      <c r="AL122" s="776"/>
      <c r="AM122" s="776"/>
      <c r="AN122" s="776"/>
      <c r="AO122" s="777"/>
      <c r="AP122" s="820" t="s">
        <v>446</v>
      </c>
      <c r="AQ122" s="821"/>
      <c r="AR122" s="821"/>
      <c r="AS122" s="821"/>
      <c r="AT122" s="822"/>
      <c r="AU122" s="879"/>
      <c r="AV122" s="880"/>
      <c r="AW122" s="880"/>
      <c r="AX122" s="880"/>
      <c r="AY122" s="881"/>
      <c r="AZ122" s="834" t="s">
        <v>475</v>
      </c>
      <c r="BA122" s="835"/>
      <c r="BB122" s="835"/>
      <c r="BC122" s="835"/>
      <c r="BD122" s="835"/>
      <c r="BE122" s="835"/>
      <c r="BF122" s="835"/>
      <c r="BG122" s="835"/>
      <c r="BH122" s="835"/>
      <c r="BI122" s="835"/>
      <c r="BJ122" s="835"/>
      <c r="BK122" s="835"/>
      <c r="BL122" s="835"/>
      <c r="BM122" s="835"/>
      <c r="BN122" s="835"/>
      <c r="BO122" s="835"/>
      <c r="BP122" s="836"/>
      <c r="BQ122" s="875">
        <v>3051294</v>
      </c>
      <c r="BR122" s="841"/>
      <c r="BS122" s="841"/>
      <c r="BT122" s="841"/>
      <c r="BU122" s="841"/>
      <c r="BV122" s="841">
        <v>3066279</v>
      </c>
      <c r="BW122" s="841"/>
      <c r="BX122" s="841"/>
      <c r="BY122" s="841"/>
      <c r="BZ122" s="841"/>
      <c r="CA122" s="841">
        <v>2987494</v>
      </c>
      <c r="CB122" s="841"/>
      <c r="CC122" s="841"/>
      <c r="CD122" s="841"/>
      <c r="CE122" s="841"/>
      <c r="CF122" s="842">
        <v>106</v>
      </c>
      <c r="CG122" s="843"/>
      <c r="CH122" s="843"/>
      <c r="CI122" s="843"/>
      <c r="CJ122" s="843"/>
      <c r="CK122" s="865"/>
      <c r="CL122" s="851"/>
      <c r="CM122" s="851"/>
      <c r="CN122" s="851"/>
      <c r="CO122" s="852"/>
      <c r="CP122" s="831" t="s">
        <v>476</v>
      </c>
      <c r="CQ122" s="832"/>
      <c r="CR122" s="832"/>
      <c r="CS122" s="832"/>
      <c r="CT122" s="832"/>
      <c r="CU122" s="832"/>
      <c r="CV122" s="832"/>
      <c r="CW122" s="832"/>
      <c r="CX122" s="832"/>
      <c r="CY122" s="832"/>
      <c r="CZ122" s="832"/>
      <c r="DA122" s="832"/>
      <c r="DB122" s="832"/>
      <c r="DC122" s="832"/>
      <c r="DD122" s="832"/>
      <c r="DE122" s="832"/>
      <c r="DF122" s="833"/>
      <c r="DG122" s="812" t="s">
        <v>467</v>
      </c>
      <c r="DH122" s="813"/>
      <c r="DI122" s="813"/>
      <c r="DJ122" s="813"/>
      <c r="DK122" s="813"/>
      <c r="DL122" s="813" t="s">
        <v>446</v>
      </c>
      <c r="DM122" s="813"/>
      <c r="DN122" s="813"/>
      <c r="DO122" s="813"/>
      <c r="DP122" s="813"/>
      <c r="DQ122" s="813" t="s">
        <v>467</v>
      </c>
      <c r="DR122" s="813"/>
      <c r="DS122" s="813"/>
      <c r="DT122" s="813"/>
      <c r="DU122" s="813"/>
      <c r="DV122" s="790" t="s">
        <v>446</v>
      </c>
      <c r="DW122" s="790"/>
      <c r="DX122" s="790"/>
      <c r="DY122" s="790"/>
      <c r="DZ122" s="791"/>
    </row>
    <row r="123" spans="1:130" s="221" customFormat="1" ht="26.25" customHeight="1" x14ac:dyDescent="0.15">
      <c r="A123" s="816"/>
      <c r="B123" s="817"/>
      <c r="C123" s="811" t="s">
        <v>458</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446</v>
      </c>
      <c r="AB123" s="776"/>
      <c r="AC123" s="776"/>
      <c r="AD123" s="776"/>
      <c r="AE123" s="777"/>
      <c r="AF123" s="778" t="s">
        <v>446</v>
      </c>
      <c r="AG123" s="776"/>
      <c r="AH123" s="776"/>
      <c r="AI123" s="776"/>
      <c r="AJ123" s="777"/>
      <c r="AK123" s="778" t="s">
        <v>446</v>
      </c>
      <c r="AL123" s="776"/>
      <c r="AM123" s="776"/>
      <c r="AN123" s="776"/>
      <c r="AO123" s="777"/>
      <c r="AP123" s="820" t="s">
        <v>136</v>
      </c>
      <c r="AQ123" s="821"/>
      <c r="AR123" s="821"/>
      <c r="AS123" s="821"/>
      <c r="AT123" s="822"/>
      <c r="AU123" s="882"/>
      <c r="AV123" s="883"/>
      <c r="AW123" s="883"/>
      <c r="AX123" s="883"/>
      <c r="AY123" s="883"/>
      <c r="AZ123" s="242" t="s">
        <v>187</v>
      </c>
      <c r="BA123" s="242"/>
      <c r="BB123" s="242"/>
      <c r="BC123" s="242"/>
      <c r="BD123" s="242"/>
      <c r="BE123" s="242"/>
      <c r="BF123" s="242"/>
      <c r="BG123" s="242"/>
      <c r="BH123" s="242"/>
      <c r="BI123" s="242"/>
      <c r="BJ123" s="242"/>
      <c r="BK123" s="242"/>
      <c r="BL123" s="242"/>
      <c r="BM123" s="242"/>
      <c r="BN123" s="242"/>
      <c r="BO123" s="873" t="s">
        <v>477</v>
      </c>
      <c r="BP123" s="874"/>
      <c r="BQ123" s="828">
        <v>5693108</v>
      </c>
      <c r="BR123" s="829"/>
      <c r="BS123" s="829"/>
      <c r="BT123" s="829"/>
      <c r="BU123" s="829"/>
      <c r="BV123" s="829">
        <v>5695159</v>
      </c>
      <c r="BW123" s="829"/>
      <c r="BX123" s="829"/>
      <c r="BY123" s="829"/>
      <c r="BZ123" s="829"/>
      <c r="CA123" s="829">
        <v>5774819</v>
      </c>
      <c r="CB123" s="829"/>
      <c r="CC123" s="829"/>
      <c r="CD123" s="829"/>
      <c r="CE123" s="829"/>
      <c r="CF123" s="744"/>
      <c r="CG123" s="745"/>
      <c r="CH123" s="745"/>
      <c r="CI123" s="745"/>
      <c r="CJ123" s="830"/>
      <c r="CK123" s="865"/>
      <c r="CL123" s="851"/>
      <c r="CM123" s="851"/>
      <c r="CN123" s="851"/>
      <c r="CO123" s="852"/>
      <c r="CP123" s="831" t="s">
        <v>478</v>
      </c>
      <c r="CQ123" s="832"/>
      <c r="CR123" s="832"/>
      <c r="CS123" s="832"/>
      <c r="CT123" s="832"/>
      <c r="CU123" s="832"/>
      <c r="CV123" s="832"/>
      <c r="CW123" s="832"/>
      <c r="CX123" s="832"/>
      <c r="CY123" s="832"/>
      <c r="CZ123" s="832"/>
      <c r="DA123" s="832"/>
      <c r="DB123" s="832"/>
      <c r="DC123" s="832"/>
      <c r="DD123" s="832"/>
      <c r="DE123" s="832"/>
      <c r="DF123" s="833"/>
      <c r="DG123" s="775" t="s">
        <v>446</v>
      </c>
      <c r="DH123" s="776"/>
      <c r="DI123" s="776"/>
      <c r="DJ123" s="776"/>
      <c r="DK123" s="777"/>
      <c r="DL123" s="778" t="s">
        <v>446</v>
      </c>
      <c r="DM123" s="776"/>
      <c r="DN123" s="776"/>
      <c r="DO123" s="776"/>
      <c r="DP123" s="777"/>
      <c r="DQ123" s="778" t="s">
        <v>446</v>
      </c>
      <c r="DR123" s="776"/>
      <c r="DS123" s="776"/>
      <c r="DT123" s="776"/>
      <c r="DU123" s="777"/>
      <c r="DV123" s="820" t="s">
        <v>446</v>
      </c>
      <c r="DW123" s="821"/>
      <c r="DX123" s="821"/>
      <c r="DY123" s="821"/>
      <c r="DZ123" s="822"/>
    </row>
    <row r="124" spans="1:130" s="221" customFormat="1" ht="26.25" customHeight="1" thickBot="1" x14ac:dyDescent="0.2">
      <c r="A124" s="816"/>
      <c r="B124" s="817"/>
      <c r="C124" s="811" t="s">
        <v>461</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446</v>
      </c>
      <c r="AB124" s="776"/>
      <c r="AC124" s="776"/>
      <c r="AD124" s="776"/>
      <c r="AE124" s="777"/>
      <c r="AF124" s="778" t="s">
        <v>446</v>
      </c>
      <c r="AG124" s="776"/>
      <c r="AH124" s="776"/>
      <c r="AI124" s="776"/>
      <c r="AJ124" s="777"/>
      <c r="AK124" s="778" t="s">
        <v>446</v>
      </c>
      <c r="AL124" s="776"/>
      <c r="AM124" s="776"/>
      <c r="AN124" s="776"/>
      <c r="AO124" s="777"/>
      <c r="AP124" s="820" t="s">
        <v>446</v>
      </c>
      <c r="AQ124" s="821"/>
      <c r="AR124" s="821"/>
      <c r="AS124" s="821"/>
      <c r="AT124" s="822"/>
      <c r="AU124" s="823" t="s">
        <v>479</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464</v>
      </c>
      <c r="BR124" s="827"/>
      <c r="BS124" s="827"/>
      <c r="BT124" s="827"/>
      <c r="BU124" s="827"/>
      <c r="BV124" s="827" t="s">
        <v>446</v>
      </c>
      <c r="BW124" s="827"/>
      <c r="BX124" s="827"/>
      <c r="BY124" s="827"/>
      <c r="BZ124" s="827"/>
      <c r="CA124" s="827" t="s">
        <v>446</v>
      </c>
      <c r="CB124" s="827"/>
      <c r="CC124" s="827"/>
      <c r="CD124" s="827"/>
      <c r="CE124" s="827"/>
      <c r="CF124" s="722"/>
      <c r="CG124" s="723"/>
      <c r="CH124" s="723"/>
      <c r="CI124" s="723"/>
      <c r="CJ124" s="858"/>
      <c r="CK124" s="866"/>
      <c r="CL124" s="866"/>
      <c r="CM124" s="866"/>
      <c r="CN124" s="866"/>
      <c r="CO124" s="867"/>
      <c r="CP124" s="831" t="s">
        <v>480</v>
      </c>
      <c r="CQ124" s="832"/>
      <c r="CR124" s="832"/>
      <c r="CS124" s="832"/>
      <c r="CT124" s="832"/>
      <c r="CU124" s="832"/>
      <c r="CV124" s="832"/>
      <c r="CW124" s="832"/>
      <c r="CX124" s="832"/>
      <c r="CY124" s="832"/>
      <c r="CZ124" s="832"/>
      <c r="DA124" s="832"/>
      <c r="DB124" s="832"/>
      <c r="DC124" s="832"/>
      <c r="DD124" s="832"/>
      <c r="DE124" s="832"/>
      <c r="DF124" s="833"/>
      <c r="DG124" s="759" t="s">
        <v>464</v>
      </c>
      <c r="DH124" s="760"/>
      <c r="DI124" s="760"/>
      <c r="DJ124" s="760"/>
      <c r="DK124" s="761"/>
      <c r="DL124" s="762" t="s">
        <v>446</v>
      </c>
      <c r="DM124" s="760"/>
      <c r="DN124" s="760"/>
      <c r="DO124" s="760"/>
      <c r="DP124" s="761"/>
      <c r="DQ124" s="762" t="s">
        <v>446</v>
      </c>
      <c r="DR124" s="760"/>
      <c r="DS124" s="760"/>
      <c r="DT124" s="760"/>
      <c r="DU124" s="761"/>
      <c r="DV124" s="844" t="s">
        <v>467</v>
      </c>
      <c r="DW124" s="845"/>
      <c r="DX124" s="845"/>
      <c r="DY124" s="845"/>
      <c r="DZ124" s="846"/>
    </row>
    <row r="125" spans="1:130" s="221" customFormat="1" ht="26.25" customHeight="1" x14ac:dyDescent="0.15">
      <c r="A125" s="816"/>
      <c r="B125" s="817"/>
      <c r="C125" s="811" t="s">
        <v>463</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467</v>
      </c>
      <c r="AB125" s="776"/>
      <c r="AC125" s="776"/>
      <c r="AD125" s="776"/>
      <c r="AE125" s="777"/>
      <c r="AF125" s="778" t="s">
        <v>446</v>
      </c>
      <c r="AG125" s="776"/>
      <c r="AH125" s="776"/>
      <c r="AI125" s="776"/>
      <c r="AJ125" s="777"/>
      <c r="AK125" s="778" t="s">
        <v>446</v>
      </c>
      <c r="AL125" s="776"/>
      <c r="AM125" s="776"/>
      <c r="AN125" s="776"/>
      <c r="AO125" s="777"/>
      <c r="AP125" s="820" t="s">
        <v>446</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481</v>
      </c>
      <c r="CL125" s="848"/>
      <c r="CM125" s="848"/>
      <c r="CN125" s="848"/>
      <c r="CO125" s="849"/>
      <c r="CP125" s="856" t="s">
        <v>482</v>
      </c>
      <c r="CQ125" s="804"/>
      <c r="CR125" s="804"/>
      <c r="CS125" s="804"/>
      <c r="CT125" s="804"/>
      <c r="CU125" s="804"/>
      <c r="CV125" s="804"/>
      <c r="CW125" s="804"/>
      <c r="CX125" s="804"/>
      <c r="CY125" s="804"/>
      <c r="CZ125" s="804"/>
      <c r="DA125" s="804"/>
      <c r="DB125" s="804"/>
      <c r="DC125" s="804"/>
      <c r="DD125" s="804"/>
      <c r="DE125" s="804"/>
      <c r="DF125" s="805"/>
      <c r="DG125" s="857" t="s">
        <v>446</v>
      </c>
      <c r="DH125" s="838"/>
      <c r="DI125" s="838"/>
      <c r="DJ125" s="838"/>
      <c r="DK125" s="838"/>
      <c r="DL125" s="838" t="s">
        <v>136</v>
      </c>
      <c r="DM125" s="838"/>
      <c r="DN125" s="838"/>
      <c r="DO125" s="838"/>
      <c r="DP125" s="838"/>
      <c r="DQ125" s="838" t="s">
        <v>446</v>
      </c>
      <c r="DR125" s="838"/>
      <c r="DS125" s="838"/>
      <c r="DT125" s="838"/>
      <c r="DU125" s="838"/>
      <c r="DV125" s="839" t="s">
        <v>467</v>
      </c>
      <c r="DW125" s="839"/>
      <c r="DX125" s="839"/>
      <c r="DY125" s="839"/>
      <c r="DZ125" s="840"/>
    </row>
    <row r="126" spans="1:130" s="221" customFormat="1" ht="26.25" customHeight="1" thickBot="1" x14ac:dyDescent="0.2">
      <c r="A126" s="816"/>
      <c r="B126" s="817"/>
      <c r="C126" s="811" t="s">
        <v>466</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446</v>
      </c>
      <c r="AB126" s="776"/>
      <c r="AC126" s="776"/>
      <c r="AD126" s="776"/>
      <c r="AE126" s="777"/>
      <c r="AF126" s="778" t="s">
        <v>446</v>
      </c>
      <c r="AG126" s="776"/>
      <c r="AH126" s="776"/>
      <c r="AI126" s="776"/>
      <c r="AJ126" s="777"/>
      <c r="AK126" s="778" t="s">
        <v>467</v>
      </c>
      <c r="AL126" s="776"/>
      <c r="AM126" s="776"/>
      <c r="AN126" s="776"/>
      <c r="AO126" s="777"/>
      <c r="AP126" s="820" t="s">
        <v>446</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483</v>
      </c>
      <c r="CQ126" s="748"/>
      <c r="CR126" s="748"/>
      <c r="CS126" s="748"/>
      <c r="CT126" s="748"/>
      <c r="CU126" s="748"/>
      <c r="CV126" s="748"/>
      <c r="CW126" s="748"/>
      <c r="CX126" s="748"/>
      <c r="CY126" s="748"/>
      <c r="CZ126" s="748"/>
      <c r="DA126" s="748"/>
      <c r="DB126" s="748"/>
      <c r="DC126" s="748"/>
      <c r="DD126" s="748"/>
      <c r="DE126" s="748"/>
      <c r="DF126" s="749"/>
      <c r="DG126" s="812" t="s">
        <v>446</v>
      </c>
      <c r="DH126" s="813"/>
      <c r="DI126" s="813"/>
      <c r="DJ126" s="813"/>
      <c r="DK126" s="813"/>
      <c r="DL126" s="813" t="s">
        <v>446</v>
      </c>
      <c r="DM126" s="813"/>
      <c r="DN126" s="813"/>
      <c r="DO126" s="813"/>
      <c r="DP126" s="813"/>
      <c r="DQ126" s="813" t="s">
        <v>446</v>
      </c>
      <c r="DR126" s="813"/>
      <c r="DS126" s="813"/>
      <c r="DT126" s="813"/>
      <c r="DU126" s="813"/>
      <c r="DV126" s="790" t="s">
        <v>446</v>
      </c>
      <c r="DW126" s="790"/>
      <c r="DX126" s="790"/>
      <c r="DY126" s="790"/>
      <c r="DZ126" s="791"/>
    </row>
    <row r="127" spans="1:130" s="221" customFormat="1" ht="26.25" customHeight="1" x14ac:dyDescent="0.15">
      <c r="A127" s="818"/>
      <c r="B127" s="819"/>
      <c r="C127" s="834" t="s">
        <v>484</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446</v>
      </c>
      <c r="AB127" s="776"/>
      <c r="AC127" s="776"/>
      <c r="AD127" s="776"/>
      <c r="AE127" s="777"/>
      <c r="AF127" s="778" t="s">
        <v>446</v>
      </c>
      <c r="AG127" s="776"/>
      <c r="AH127" s="776"/>
      <c r="AI127" s="776"/>
      <c r="AJ127" s="777"/>
      <c r="AK127" s="778" t="s">
        <v>446</v>
      </c>
      <c r="AL127" s="776"/>
      <c r="AM127" s="776"/>
      <c r="AN127" s="776"/>
      <c r="AO127" s="777"/>
      <c r="AP127" s="820" t="s">
        <v>446</v>
      </c>
      <c r="AQ127" s="821"/>
      <c r="AR127" s="821"/>
      <c r="AS127" s="821"/>
      <c r="AT127" s="822"/>
      <c r="AU127" s="223"/>
      <c r="AV127" s="223"/>
      <c r="AW127" s="223"/>
      <c r="AX127" s="837" t="s">
        <v>485</v>
      </c>
      <c r="AY127" s="808"/>
      <c r="AZ127" s="808"/>
      <c r="BA127" s="808"/>
      <c r="BB127" s="808"/>
      <c r="BC127" s="808"/>
      <c r="BD127" s="808"/>
      <c r="BE127" s="809"/>
      <c r="BF127" s="807" t="s">
        <v>486</v>
      </c>
      <c r="BG127" s="808"/>
      <c r="BH127" s="808"/>
      <c r="BI127" s="808"/>
      <c r="BJ127" s="808"/>
      <c r="BK127" s="808"/>
      <c r="BL127" s="809"/>
      <c r="BM127" s="807" t="s">
        <v>487</v>
      </c>
      <c r="BN127" s="808"/>
      <c r="BO127" s="808"/>
      <c r="BP127" s="808"/>
      <c r="BQ127" s="808"/>
      <c r="BR127" s="808"/>
      <c r="BS127" s="809"/>
      <c r="BT127" s="807" t="s">
        <v>488</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489</v>
      </c>
      <c r="CQ127" s="748"/>
      <c r="CR127" s="748"/>
      <c r="CS127" s="748"/>
      <c r="CT127" s="748"/>
      <c r="CU127" s="748"/>
      <c r="CV127" s="748"/>
      <c r="CW127" s="748"/>
      <c r="CX127" s="748"/>
      <c r="CY127" s="748"/>
      <c r="CZ127" s="748"/>
      <c r="DA127" s="748"/>
      <c r="DB127" s="748"/>
      <c r="DC127" s="748"/>
      <c r="DD127" s="748"/>
      <c r="DE127" s="748"/>
      <c r="DF127" s="749"/>
      <c r="DG127" s="812" t="s">
        <v>446</v>
      </c>
      <c r="DH127" s="813"/>
      <c r="DI127" s="813"/>
      <c r="DJ127" s="813"/>
      <c r="DK127" s="813"/>
      <c r="DL127" s="813" t="s">
        <v>467</v>
      </c>
      <c r="DM127" s="813"/>
      <c r="DN127" s="813"/>
      <c r="DO127" s="813"/>
      <c r="DP127" s="813"/>
      <c r="DQ127" s="813" t="s">
        <v>446</v>
      </c>
      <c r="DR127" s="813"/>
      <c r="DS127" s="813"/>
      <c r="DT127" s="813"/>
      <c r="DU127" s="813"/>
      <c r="DV127" s="790" t="s">
        <v>446</v>
      </c>
      <c r="DW127" s="790"/>
      <c r="DX127" s="790"/>
      <c r="DY127" s="790"/>
      <c r="DZ127" s="791"/>
    </row>
    <row r="128" spans="1:130" s="221" customFormat="1" ht="26.25" customHeight="1" thickBot="1" x14ac:dyDescent="0.2">
      <c r="A128" s="792" t="s">
        <v>490</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491</v>
      </c>
      <c r="X128" s="794"/>
      <c r="Y128" s="794"/>
      <c r="Z128" s="795"/>
      <c r="AA128" s="796" t="s">
        <v>136</v>
      </c>
      <c r="AB128" s="797"/>
      <c r="AC128" s="797"/>
      <c r="AD128" s="797"/>
      <c r="AE128" s="798"/>
      <c r="AF128" s="799" t="s">
        <v>446</v>
      </c>
      <c r="AG128" s="797"/>
      <c r="AH128" s="797"/>
      <c r="AI128" s="797"/>
      <c r="AJ128" s="798"/>
      <c r="AK128" s="799" t="s">
        <v>446</v>
      </c>
      <c r="AL128" s="797"/>
      <c r="AM128" s="797"/>
      <c r="AN128" s="797"/>
      <c r="AO128" s="798"/>
      <c r="AP128" s="800"/>
      <c r="AQ128" s="801"/>
      <c r="AR128" s="801"/>
      <c r="AS128" s="801"/>
      <c r="AT128" s="802"/>
      <c r="AU128" s="223"/>
      <c r="AV128" s="223"/>
      <c r="AW128" s="223"/>
      <c r="AX128" s="803" t="s">
        <v>492</v>
      </c>
      <c r="AY128" s="804"/>
      <c r="AZ128" s="804"/>
      <c r="BA128" s="804"/>
      <c r="BB128" s="804"/>
      <c r="BC128" s="804"/>
      <c r="BD128" s="804"/>
      <c r="BE128" s="805"/>
      <c r="BF128" s="782" t="s">
        <v>446</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493</v>
      </c>
      <c r="CQ128" s="726"/>
      <c r="CR128" s="726"/>
      <c r="CS128" s="726"/>
      <c r="CT128" s="726"/>
      <c r="CU128" s="726"/>
      <c r="CV128" s="726"/>
      <c r="CW128" s="726"/>
      <c r="CX128" s="726"/>
      <c r="CY128" s="726"/>
      <c r="CZ128" s="726"/>
      <c r="DA128" s="726"/>
      <c r="DB128" s="726"/>
      <c r="DC128" s="726"/>
      <c r="DD128" s="726"/>
      <c r="DE128" s="726"/>
      <c r="DF128" s="727"/>
      <c r="DG128" s="786" t="s">
        <v>464</v>
      </c>
      <c r="DH128" s="787"/>
      <c r="DI128" s="787"/>
      <c r="DJ128" s="787"/>
      <c r="DK128" s="787"/>
      <c r="DL128" s="787" t="s">
        <v>464</v>
      </c>
      <c r="DM128" s="787"/>
      <c r="DN128" s="787"/>
      <c r="DO128" s="787"/>
      <c r="DP128" s="787"/>
      <c r="DQ128" s="787" t="s">
        <v>464</v>
      </c>
      <c r="DR128" s="787"/>
      <c r="DS128" s="787"/>
      <c r="DT128" s="787"/>
      <c r="DU128" s="787"/>
      <c r="DV128" s="788" t="s">
        <v>446</v>
      </c>
      <c r="DW128" s="788"/>
      <c r="DX128" s="788"/>
      <c r="DY128" s="788"/>
      <c r="DZ128" s="789"/>
    </row>
    <row r="129" spans="1:131" s="221" customFormat="1" ht="26.25" customHeight="1" x14ac:dyDescent="0.15">
      <c r="A129" s="770" t="s">
        <v>107</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494</v>
      </c>
      <c r="X129" s="773"/>
      <c r="Y129" s="773"/>
      <c r="Z129" s="774"/>
      <c r="AA129" s="775">
        <v>2730617</v>
      </c>
      <c r="AB129" s="776"/>
      <c r="AC129" s="776"/>
      <c r="AD129" s="776"/>
      <c r="AE129" s="777"/>
      <c r="AF129" s="778">
        <v>2881399</v>
      </c>
      <c r="AG129" s="776"/>
      <c r="AH129" s="776"/>
      <c r="AI129" s="776"/>
      <c r="AJ129" s="777"/>
      <c r="AK129" s="778">
        <v>3110399</v>
      </c>
      <c r="AL129" s="776"/>
      <c r="AM129" s="776"/>
      <c r="AN129" s="776"/>
      <c r="AO129" s="777"/>
      <c r="AP129" s="779"/>
      <c r="AQ129" s="780"/>
      <c r="AR129" s="780"/>
      <c r="AS129" s="780"/>
      <c r="AT129" s="781"/>
      <c r="AU129" s="224"/>
      <c r="AV129" s="224"/>
      <c r="AW129" s="224"/>
      <c r="AX129" s="747" t="s">
        <v>495</v>
      </c>
      <c r="AY129" s="748"/>
      <c r="AZ129" s="748"/>
      <c r="BA129" s="748"/>
      <c r="BB129" s="748"/>
      <c r="BC129" s="748"/>
      <c r="BD129" s="748"/>
      <c r="BE129" s="749"/>
      <c r="BF129" s="766" t="s">
        <v>467</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496</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497</v>
      </c>
      <c r="X130" s="773"/>
      <c r="Y130" s="773"/>
      <c r="Z130" s="774"/>
      <c r="AA130" s="775">
        <v>333996</v>
      </c>
      <c r="AB130" s="776"/>
      <c r="AC130" s="776"/>
      <c r="AD130" s="776"/>
      <c r="AE130" s="777"/>
      <c r="AF130" s="778">
        <v>313650</v>
      </c>
      <c r="AG130" s="776"/>
      <c r="AH130" s="776"/>
      <c r="AI130" s="776"/>
      <c r="AJ130" s="777"/>
      <c r="AK130" s="778">
        <v>292916</v>
      </c>
      <c r="AL130" s="776"/>
      <c r="AM130" s="776"/>
      <c r="AN130" s="776"/>
      <c r="AO130" s="777"/>
      <c r="AP130" s="779"/>
      <c r="AQ130" s="780"/>
      <c r="AR130" s="780"/>
      <c r="AS130" s="780"/>
      <c r="AT130" s="781"/>
      <c r="AU130" s="224"/>
      <c r="AV130" s="224"/>
      <c r="AW130" s="224"/>
      <c r="AX130" s="747" t="s">
        <v>498</v>
      </c>
      <c r="AY130" s="748"/>
      <c r="AZ130" s="748"/>
      <c r="BA130" s="748"/>
      <c r="BB130" s="748"/>
      <c r="BC130" s="748"/>
      <c r="BD130" s="748"/>
      <c r="BE130" s="749"/>
      <c r="BF130" s="750">
        <v>6.7</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499</v>
      </c>
      <c r="X131" s="757"/>
      <c r="Y131" s="757"/>
      <c r="Z131" s="758"/>
      <c r="AA131" s="759">
        <v>2396621</v>
      </c>
      <c r="AB131" s="760"/>
      <c r="AC131" s="760"/>
      <c r="AD131" s="760"/>
      <c r="AE131" s="761"/>
      <c r="AF131" s="762">
        <v>2567749</v>
      </c>
      <c r="AG131" s="760"/>
      <c r="AH131" s="760"/>
      <c r="AI131" s="760"/>
      <c r="AJ131" s="761"/>
      <c r="AK131" s="762">
        <v>2817483</v>
      </c>
      <c r="AL131" s="760"/>
      <c r="AM131" s="760"/>
      <c r="AN131" s="760"/>
      <c r="AO131" s="761"/>
      <c r="AP131" s="763"/>
      <c r="AQ131" s="764"/>
      <c r="AR131" s="764"/>
      <c r="AS131" s="764"/>
      <c r="AT131" s="765"/>
      <c r="AU131" s="224"/>
      <c r="AV131" s="224"/>
      <c r="AW131" s="224"/>
      <c r="AX131" s="725" t="s">
        <v>500</v>
      </c>
      <c r="AY131" s="726"/>
      <c r="AZ131" s="726"/>
      <c r="BA131" s="726"/>
      <c r="BB131" s="726"/>
      <c r="BC131" s="726"/>
      <c r="BD131" s="726"/>
      <c r="BE131" s="727"/>
      <c r="BF131" s="728" t="s">
        <v>446</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501</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502</v>
      </c>
      <c r="W132" s="738"/>
      <c r="X132" s="738"/>
      <c r="Y132" s="738"/>
      <c r="Z132" s="739"/>
      <c r="AA132" s="740">
        <v>6.5323636900000004</v>
      </c>
      <c r="AB132" s="741"/>
      <c r="AC132" s="741"/>
      <c r="AD132" s="741"/>
      <c r="AE132" s="742"/>
      <c r="AF132" s="743">
        <v>6.7047051719999997</v>
      </c>
      <c r="AG132" s="741"/>
      <c r="AH132" s="741"/>
      <c r="AI132" s="741"/>
      <c r="AJ132" s="742"/>
      <c r="AK132" s="743">
        <v>6.8863947010000004</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503</v>
      </c>
      <c r="W133" s="717"/>
      <c r="X133" s="717"/>
      <c r="Y133" s="717"/>
      <c r="Z133" s="718"/>
      <c r="AA133" s="719">
        <v>6.2</v>
      </c>
      <c r="AB133" s="720"/>
      <c r="AC133" s="720"/>
      <c r="AD133" s="720"/>
      <c r="AE133" s="721"/>
      <c r="AF133" s="719">
        <v>6.4</v>
      </c>
      <c r="AG133" s="720"/>
      <c r="AH133" s="720"/>
      <c r="AI133" s="720"/>
      <c r="AJ133" s="721"/>
      <c r="AK133" s="719">
        <v>6.7</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GxNKLT6VvwwFnZgJwxBCNjr/K/keDLX8qU8hk/0gEU17bKuYVHS2ja5r3ifzcRuKb/5KWbAtnYyLFqEOJ4P1w==" saltValue="F8GATMtjgBtytj1ho8KOx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PAd7xTytTy9HkCe3rlxd8Lnw2dhFcze/MSqeQQjYh1MMr7ormvQRYJUK/Zyr6Adk8aFblttrzhI3efmm19ep6g==" saltValue="FrCEG8Tbv4rryGUzBRamK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31"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Sqp7hf1Ifh153UoIegL8XxwkYBs/g92Y/E5Us932jVXrSPwsd0YGB6/xN6/7y0199rmwcEwyrTxK5rWtZYrag==" saltValue="oMF9zwiiKF46jx3X8TxQv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507</v>
      </c>
      <c r="AP7" s="263"/>
      <c r="AQ7" s="264" t="s">
        <v>508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509</v>
      </c>
      <c r="AQ8" s="270" t="s">
        <v>510</v>
      </c>
      <c r="AR8" s="271" t="s">
        <v>511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6" t="s">
        <v>512</v>
      </c>
      <c r="AL9" s="1127"/>
      <c r="AM9" s="1127"/>
      <c r="AN9" s="1128"/>
      <c r="AO9" s="272">
        <v>946926</v>
      </c>
      <c r="AP9" s="272">
        <v>117762</v>
      </c>
      <c r="AQ9" s="273">
        <v>163770</v>
      </c>
      <c r="AR9" s="274">
        <v>-28.1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6" t="s">
        <v>513</v>
      </c>
      <c r="AL10" s="1127"/>
      <c r="AM10" s="1127"/>
      <c r="AN10" s="1128"/>
      <c r="AO10" s="275">
        <v>134995</v>
      </c>
      <c r="AP10" s="275">
        <v>16788</v>
      </c>
      <c r="AQ10" s="276">
        <v>24683</v>
      </c>
      <c r="AR10" s="277">
        <v>-32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6" t="s">
        <v>514</v>
      </c>
      <c r="AL11" s="1127"/>
      <c r="AM11" s="1127"/>
      <c r="AN11" s="1128"/>
      <c r="AO11" s="275">
        <v>899</v>
      </c>
      <c r="AP11" s="275">
        <v>112</v>
      </c>
      <c r="AQ11" s="276">
        <v>5136</v>
      </c>
      <c r="AR11" s="277">
        <v>-97.8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6" t="s">
        <v>515</v>
      </c>
      <c r="AL12" s="1127"/>
      <c r="AM12" s="1127"/>
      <c r="AN12" s="1128"/>
      <c r="AO12" s="275" t="s">
        <v>516</v>
      </c>
      <c r="AP12" s="275" t="s">
        <v>516</v>
      </c>
      <c r="AQ12" s="276" t="s">
        <v>516</v>
      </c>
      <c r="AR12" s="277" t="s">
        <v>516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6" t="s">
        <v>517</v>
      </c>
      <c r="AL13" s="1127"/>
      <c r="AM13" s="1127"/>
      <c r="AN13" s="1128"/>
      <c r="AO13" s="275" t="s">
        <v>516</v>
      </c>
      <c r="AP13" s="275" t="s">
        <v>516</v>
      </c>
      <c r="AQ13" s="276">
        <v>6255</v>
      </c>
      <c r="AR13" s="277" t="s">
        <v>516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6" t="s">
        <v>518</v>
      </c>
      <c r="AL14" s="1127"/>
      <c r="AM14" s="1127"/>
      <c r="AN14" s="1128"/>
      <c r="AO14" s="275">
        <v>3750</v>
      </c>
      <c r="AP14" s="275">
        <v>466</v>
      </c>
      <c r="AQ14" s="276">
        <v>3424</v>
      </c>
      <c r="AR14" s="277">
        <v>-86.4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9" t="s">
        <v>519</v>
      </c>
      <c r="AL15" s="1130"/>
      <c r="AM15" s="1130"/>
      <c r="AN15" s="1131"/>
      <c r="AO15" s="275">
        <v>-61958</v>
      </c>
      <c r="AP15" s="275">
        <v>-7705</v>
      </c>
      <c r="AQ15" s="276">
        <v>-13292</v>
      </c>
      <c r="AR15" s="277">
        <v>-42</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9" t="s">
        <v>187</v>
      </c>
      <c r="AL16" s="1130"/>
      <c r="AM16" s="1130"/>
      <c r="AN16" s="1131"/>
      <c r="AO16" s="275">
        <v>1024612</v>
      </c>
      <c r="AP16" s="275">
        <v>127423</v>
      </c>
      <c r="AQ16" s="276">
        <v>189976</v>
      </c>
      <c r="AR16" s="277">
        <v>-32.9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521</v>
      </c>
      <c r="AP20" s="284" t="s">
        <v>522</v>
      </c>
      <c r="AQ20" s="285" t="s">
        <v>523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2" t="s">
        <v>524</v>
      </c>
      <c r="AL21" s="1133"/>
      <c r="AM21" s="1133"/>
      <c r="AN21" s="1134"/>
      <c r="AO21" s="288">
        <v>11.81</v>
      </c>
      <c r="AP21" s="289">
        <v>16.39</v>
      </c>
      <c r="AQ21" s="290">
        <v>-4.58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2" t="s">
        <v>525</v>
      </c>
      <c r="AL22" s="1133"/>
      <c r="AM22" s="1133"/>
      <c r="AN22" s="1134"/>
      <c r="AO22" s="293">
        <v>95.3</v>
      </c>
      <c r="AP22" s="294">
        <v>95.8</v>
      </c>
      <c r="AQ22" s="295">
        <v>-0.5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5" t="s">
        <v>526</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58"/>
    </row>
    <row r="27" spans="1:46" x14ac:dyDescent="0.15">
      <c r="A27" s="300"/>
      <c r="AO27" s="253"/>
      <c r="AP27" s="253"/>
      <c r="AQ27" s="253"/>
      <c r="AR27" s="253"/>
      <c r="AS27" s="253"/>
      <c r="AT27" s="253"/>
    </row>
    <row r="28" spans="1:46" ht="17.25" x14ac:dyDescent="0.15">
      <c r="A28" s="254" t="s">
        <v>527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507</v>
      </c>
      <c r="AP30" s="263"/>
      <c r="AQ30" s="264" t="s">
        <v>508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509</v>
      </c>
      <c r="AQ31" s="270" t="s">
        <v>510</v>
      </c>
      <c r="AR31" s="271" t="s">
        <v>511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6" t="s">
        <v>529</v>
      </c>
      <c r="AL32" s="1117"/>
      <c r="AM32" s="1117"/>
      <c r="AN32" s="1118"/>
      <c r="AO32" s="303">
        <v>320908</v>
      </c>
      <c r="AP32" s="303">
        <v>39909</v>
      </c>
      <c r="AQ32" s="304">
        <v>115605</v>
      </c>
      <c r="AR32" s="305">
        <v>-65.5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6" t="s">
        <v>530</v>
      </c>
      <c r="AL33" s="1117"/>
      <c r="AM33" s="1117"/>
      <c r="AN33" s="1118"/>
      <c r="AO33" s="303" t="s">
        <v>516</v>
      </c>
      <c r="AP33" s="303" t="s">
        <v>516</v>
      </c>
      <c r="AQ33" s="304">
        <v>170</v>
      </c>
      <c r="AR33" s="305" t="s">
        <v>516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6" t="s">
        <v>531</v>
      </c>
      <c r="AL34" s="1117"/>
      <c r="AM34" s="1117"/>
      <c r="AN34" s="1118"/>
      <c r="AO34" s="303" t="s">
        <v>516</v>
      </c>
      <c r="AP34" s="303" t="s">
        <v>516</v>
      </c>
      <c r="AQ34" s="304">
        <v>200</v>
      </c>
      <c r="AR34" s="305" t="s">
        <v>516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6" t="s">
        <v>532</v>
      </c>
      <c r="AL35" s="1117"/>
      <c r="AM35" s="1117"/>
      <c r="AN35" s="1118"/>
      <c r="AO35" s="303">
        <v>110836</v>
      </c>
      <c r="AP35" s="303">
        <v>13784</v>
      </c>
      <c r="AQ35" s="304">
        <v>23913</v>
      </c>
      <c r="AR35" s="305">
        <v>-42.4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6" t="s">
        <v>533</v>
      </c>
      <c r="AL36" s="1117"/>
      <c r="AM36" s="1117"/>
      <c r="AN36" s="1118"/>
      <c r="AO36" s="303">
        <v>55195</v>
      </c>
      <c r="AP36" s="303">
        <v>6864</v>
      </c>
      <c r="AQ36" s="304">
        <v>3903</v>
      </c>
      <c r="AR36" s="305">
        <v>75.900000000000006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6" t="s">
        <v>534</v>
      </c>
      <c r="AL37" s="1117"/>
      <c r="AM37" s="1117"/>
      <c r="AN37" s="1118"/>
      <c r="AO37" s="303" t="s">
        <v>516</v>
      </c>
      <c r="AP37" s="303" t="s">
        <v>516</v>
      </c>
      <c r="AQ37" s="304">
        <v>982</v>
      </c>
      <c r="AR37" s="305" t="s">
        <v>516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9" t="s">
        <v>535</v>
      </c>
      <c r="AL38" s="1120"/>
      <c r="AM38" s="1120"/>
      <c r="AN38" s="1121"/>
      <c r="AO38" s="306" t="s">
        <v>516</v>
      </c>
      <c r="AP38" s="306" t="s">
        <v>516</v>
      </c>
      <c r="AQ38" s="307">
        <v>19</v>
      </c>
      <c r="AR38" s="295" t="s">
        <v>516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9" t="s">
        <v>536</v>
      </c>
      <c r="AL39" s="1120"/>
      <c r="AM39" s="1120"/>
      <c r="AN39" s="1121"/>
      <c r="AO39" s="303" t="s">
        <v>516</v>
      </c>
      <c r="AP39" s="303" t="s">
        <v>516</v>
      </c>
      <c r="AQ39" s="304">
        <v>-4902</v>
      </c>
      <c r="AR39" s="305" t="s">
        <v>516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6" t="s">
        <v>537</v>
      </c>
      <c r="AL40" s="1117"/>
      <c r="AM40" s="1117"/>
      <c r="AN40" s="1118"/>
      <c r="AO40" s="303">
        <v>-292916</v>
      </c>
      <c r="AP40" s="303">
        <v>-36428</v>
      </c>
      <c r="AQ40" s="304">
        <v>-94813</v>
      </c>
      <c r="AR40" s="305">
        <v>-61.6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2" t="s">
        <v>297</v>
      </c>
      <c r="AL41" s="1123"/>
      <c r="AM41" s="1123"/>
      <c r="AN41" s="1124"/>
      <c r="AO41" s="303">
        <v>194023</v>
      </c>
      <c r="AP41" s="303">
        <v>24129</v>
      </c>
      <c r="AQ41" s="304">
        <v>45077</v>
      </c>
      <c r="AR41" s="305">
        <v>-46.5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9" t="s">
        <v>507</v>
      </c>
      <c r="AN49" s="1111" t="s">
        <v>541</v>
      </c>
      <c r="AO49" s="1112"/>
      <c r="AP49" s="1112"/>
      <c r="AQ49" s="1112"/>
      <c r="AR49" s="111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0"/>
      <c r="AN50" s="319" t="s">
        <v>542</v>
      </c>
      <c r="AO50" s="320" t="s">
        <v>543</v>
      </c>
      <c r="AP50" s="321" t="s">
        <v>544</v>
      </c>
      <c r="AQ50" s="322" t="s">
        <v>545</v>
      </c>
      <c r="AR50" s="323" t="s">
        <v>546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547</v>
      </c>
      <c r="AL51" s="316"/>
      <c r="AM51" s="324">
        <v>528451</v>
      </c>
      <c r="AN51" s="325">
        <v>66388</v>
      </c>
      <c r="AO51" s="326">
        <v>-24.3</v>
      </c>
      <c r="AP51" s="327">
        <v>202870</v>
      </c>
      <c r="AQ51" s="328">
        <v>20.100000000000001</v>
      </c>
      <c r="AR51" s="329">
        <v>-44.4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548</v>
      </c>
      <c r="AM52" s="332">
        <v>315907</v>
      </c>
      <c r="AN52" s="333">
        <v>39687</v>
      </c>
      <c r="AO52" s="334">
        <v>-38</v>
      </c>
      <c r="AP52" s="335">
        <v>79735</v>
      </c>
      <c r="AQ52" s="336">
        <v>0.5</v>
      </c>
      <c r="AR52" s="337">
        <v>-38.5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549</v>
      </c>
      <c r="AL53" s="316"/>
      <c r="AM53" s="324">
        <v>919687</v>
      </c>
      <c r="AN53" s="325">
        <v>114918</v>
      </c>
      <c r="AO53" s="326">
        <v>73.099999999999994</v>
      </c>
      <c r="AP53" s="327">
        <v>167497</v>
      </c>
      <c r="AQ53" s="328">
        <v>-17.399999999999999</v>
      </c>
      <c r="AR53" s="329">
        <v>90.5</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548</v>
      </c>
      <c r="AM54" s="332">
        <v>797160</v>
      </c>
      <c r="AN54" s="333">
        <v>99608</v>
      </c>
      <c r="AO54" s="334">
        <v>151</v>
      </c>
      <c r="AP54" s="335">
        <v>82571</v>
      </c>
      <c r="AQ54" s="336">
        <v>3.6</v>
      </c>
      <c r="AR54" s="337">
        <v>147.4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550</v>
      </c>
      <c r="AL55" s="316"/>
      <c r="AM55" s="324">
        <v>445509</v>
      </c>
      <c r="AN55" s="325">
        <v>55446</v>
      </c>
      <c r="AO55" s="326">
        <v>-51.8</v>
      </c>
      <c r="AP55" s="327">
        <v>190274</v>
      </c>
      <c r="AQ55" s="328">
        <v>13.6</v>
      </c>
      <c r="AR55" s="329">
        <v>-65.400000000000006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548</v>
      </c>
      <c r="AM56" s="332">
        <v>188681</v>
      </c>
      <c r="AN56" s="333">
        <v>23482</v>
      </c>
      <c r="AO56" s="334">
        <v>-76.400000000000006</v>
      </c>
      <c r="AP56" s="335">
        <v>88584</v>
      </c>
      <c r="AQ56" s="336">
        <v>7.3</v>
      </c>
      <c r="AR56" s="337">
        <v>-83.7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551</v>
      </c>
      <c r="AL57" s="316"/>
      <c r="AM57" s="324">
        <v>251988</v>
      </c>
      <c r="AN57" s="325">
        <v>31357</v>
      </c>
      <c r="AO57" s="326">
        <v>-43.4</v>
      </c>
      <c r="AP57" s="327">
        <v>200194</v>
      </c>
      <c r="AQ57" s="328">
        <v>5.2</v>
      </c>
      <c r="AR57" s="329">
        <v>-48.6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548</v>
      </c>
      <c r="AM58" s="332">
        <v>212841</v>
      </c>
      <c r="AN58" s="333">
        <v>26486</v>
      </c>
      <c r="AO58" s="334">
        <v>12.8</v>
      </c>
      <c r="AP58" s="335">
        <v>106422</v>
      </c>
      <c r="AQ58" s="336">
        <v>20.100000000000001</v>
      </c>
      <c r="AR58" s="337">
        <v>-7.3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552</v>
      </c>
      <c r="AL59" s="316"/>
      <c r="AM59" s="324">
        <v>212782</v>
      </c>
      <c r="AN59" s="325">
        <v>26462</v>
      </c>
      <c r="AO59" s="326">
        <v>-15.6</v>
      </c>
      <c r="AP59" s="327">
        <v>196914</v>
      </c>
      <c r="AQ59" s="328">
        <v>-1.6</v>
      </c>
      <c r="AR59" s="329">
        <v>-14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548</v>
      </c>
      <c r="AM60" s="332">
        <v>146291</v>
      </c>
      <c r="AN60" s="333">
        <v>18193</v>
      </c>
      <c r="AO60" s="334">
        <v>-31.3</v>
      </c>
      <c r="AP60" s="335">
        <v>98966</v>
      </c>
      <c r="AQ60" s="336">
        <v>-7</v>
      </c>
      <c r="AR60" s="337">
        <v>-24.3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553</v>
      </c>
      <c r="AL61" s="338"/>
      <c r="AM61" s="339">
        <v>471683</v>
      </c>
      <c r="AN61" s="340">
        <v>58914</v>
      </c>
      <c r="AO61" s="341">
        <v>-12.4</v>
      </c>
      <c r="AP61" s="342">
        <v>191550</v>
      </c>
      <c r="AQ61" s="343">
        <v>4</v>
      </c>
      <c r="AR61" s="329">
        <v>-16.399999999999999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548</v>
      </c>
      <c r="AM62" s="332">
        <v>332176</v>
      </c>
      <c r="AN62" s="333">
        <v>41491</v>
      </c>
      <c r="AO62" s="334">
        <v>3.6</v>
      </c>
      <c r="AP62" s="335">
        <v>91256</v>
      </c>
      <c r="AQ62" s="336">
        <v>4.9000000000000004</v>
      </c>
      <c r="AR62" s="337">
        <v>-1.3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5MZRgvk/JhDzsWApss6Hcc5AbKhkYJCwfzj3G0HV8oA/OzSZVfGqMH23oimgn8JaZmb81ex4vhRAqqApaba6JA==" saltValue="2LbmXAEDa28I6CwfuyAx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1" zoomScaleNormal="100" zoomScaleSheetLayoutView="55" workbookViewId="0">
      <selection activeCell="BK82" sqref="BK82"/>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555</v>
      </c>
    </row>
    <row r="121" spans="125:125" ht="13.5" hidden="1" customHeight="1" x14ac:dyDescent="0.15">
      <c r="DU121" s="250"/>
    </row>
  </sheetData>
  <sheetProtection algorithmName="SHA-512" hashValue="vUI6ZYwG6ARY6F0QyGPtjCR31+pAJxSrpNR61SPyjSFGrUL9LdURv/54qHX65H6kk9/ZV7dmRERnD2IzWROKdQ==" saltValue="xKCMbuPTCmYVAIZ2Vo/3n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2" zoomScaleNormal="100" zoomScaleSheetLayoutView="55" workbookViewId="0">
      <selection activeCell="AE78" sqref="AE78"/>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556</v>
      </c>
    </row>
  </sheetData>
  <sheetProtection algorithmName="SHA-512" hashValue="/QGR7Yy7Iqjp89UUiBQ5kJ0DgqEY2F5pw99QVLdMibwNM68Hg0vrpyb4A1XZh107rJoHnStpyb1UG08PskSWHQ==" saltValue="bysSj9a4Dqt6o6hcxqL4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5" t="s">
        <v>3</v>
      </c>
      <c r="D47" s="1135"/>
      <c r="E47" s="1136"/>
      <c r="F47" s="11">
        <v>33.5</v>
      </c>
      <c r="G47" s="12">
        <v>27.5</v>
      </c>
      <c r="H47" s="12">
        <v>36.03</v>
      </c>
      <c r="I47" s="12">
        <v>34.25</v>
      </c>
      <c r="J47" s="13">
        <v>35.04</v>
      </c>
    </row>
    <row r="48" spans="2:10" ht="57.75" customHeight="1" x14ac:dyDescent="0.15">
      <c r="B48" s="14"/>
      <c r="C48" s="1137" t="s">
        <v>4</v>
      </c>
      <c r="D48" s="1137"/>
      <c r="E48" s="1138"/>
      <c r="F48" s="15">
        <v>7.43</v>
      </c>
      <c r="G48" s="16">
        <v>7.87</v>
      </c>
      <c r="H48" s="16">
        <v>11.15</v>
      </c>
      <c r="I48" s="16">
        <v>13.6</v>
      </c>
      <c r="J48" s="17">
        <v>19.8</v>
      </c>
    </row>
    <row r="49" spans="2:10" ht="57.75" customHeight="1" thickBot="1" x14ac:dyDescent="0.2">
      <c r="B49" s="18"/>
      <c r="C49" s="1139" t="s">
        <v>5</v>
      </c>
      <c r="D49" s="1139"/>
      <c r="E49" s="1140"/>
      <c r="F49" s="19" t="s">
        <v>562</v>
      </c>
      <c r="G49" s="20" t="s">
        <v>563</v>
      </c>
      <c r="H49" s="20">
        <v>11.77</v>
      </c>
      <c r="I49" s="20">
        <v>3.14</v>
      </c>
      <c r="J49" s="21">
        <v>10.51</v>
      </c>
    </row>
    <row r="50" spans="2:10" x14ac:dyDescent="0.15"/>
  </sheetData>
  <sheetProtection algorithmName="SHA-512" hashValue="Wp6wrGFIN9skvoFBSSJqn1IRsNrF5ZVFZxg7OFs0Tpf9pal/uU0dCyaBZ1rxWprsTlx6MXoX2AALke6WfdN6Aw==" saltValue="Hk/p34uqSFaEuRYEykdFU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2023-03-12T05:28:58Z</cp:lastPrinted>
  <dcterms:created xsi:type="dcterms:W3CDTF">2023-02-20T05:19:37Z</dcterms:created>
  <dcterms:modified xsi:type="dcterms:W3CDTF">2023-10-16T01:08:38Z</dcterms:modified>
  <cp:category/>
</cp:coreProperties>
</file>