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0.200.1\share-i\0200_まちづくり政策課\0202_財政係\公会計\R5\01_照会\【依頼10.16まで】令和３年度財政状況資料集の作成について（決算統計・地方\"/>
    </mc:Choice>
  </mc:AlternateContent>
  <xr:revisionPtr revIDLastSave="0" documentId="13_ncr:1_{6EE84B0E-8B96-47A1-B0E2-C6D0913DD706}" xr6:coauthVersionLast="43" xr6:coauthVersionMax="47" xr10:uidLastSave="{00000000-0000-0000-0000-000000000000}"/>
  <bookViews>
    <workbookView xWindow="1590" yWindow="405" windowWidth="18900" windowHeight="10755" tabRatio="883" firstSheet="12" activeTab="1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s="1"/>
  <c r="AM36"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<sst xmlns="http://schemas.openxmlformats.org/spreadsheetml/2006/main" count="1123" uniqueCount="627">
  <si>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</si>
  <si>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</si>
  <si>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</si>
  <si>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</si>
  <si>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</si>
  <si>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</si>
  <si>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</si>
  <si>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</si>
  <si>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</si>
  <si>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</si>
  <si>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</si>
  <si>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</si>
  <si>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</si>
  <si>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</si>
  <si>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</si>
  <si>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</si>
  <si>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</si>
  <si>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</si>
  <si>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</si>
  <si>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</si>
  <si>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</si>
  <si>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</si>
  <si>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</si>
  <si>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</si>
  <si>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</si>
  <si>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</si>
  <si>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</si>
  <si>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</si>
  <si>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</si>
  <si>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</si>
  <si>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</si>
  <si>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</si>
  <si>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</si>
  <si>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</si>
  <si>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</si>
  <si>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</si>
  <si>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</si>
  <si>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</si>
  <si>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</si>
  <si>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</si>
  <si>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</si>
  <si>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</si>
  <si>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</si>
  <si>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</si>
  <si>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</si>
  <si>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</si>
  <si>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</si>
  <si>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</si>
  <si>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</si>
  <si>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</si>
  <si>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</si>
  <si>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</si>
  <si>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</si>
  <si>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</si>
  <si>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</si>
  <si>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</si>
  <si>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</si>
  <si>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</si>
  <si>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</si>
  <si>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</si>
  <si>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</si>
  <si>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</si>
  <si>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</si>
  <si>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</si>
  <si>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</si>
  <si>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</si>
  <si>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</si>
  <si>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</si>
  <si>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</si>
  <si>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</si>
  <si>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</si>
  <si>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</si>
  <si>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</si>
  <si>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</si>
  <si>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</si>
  <si>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</si>
  <si>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</si>
  <si>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</si>
  <si>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</si>
  <si>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</si>
  <si>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</si>
  <si>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</si>
  <si>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</si>
  <si>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</si>
  <si>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</si>
  <si>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</si>
  <si>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</si>
  <si>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</si>
  <si>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</si>
  <si>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</si>
  <si>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</si>
  <si>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</si>
  <si>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</si>
  <si>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</si>
  <si>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</si>
  <si>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</si>
  <si>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</si>
  <si>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</si>
  <si>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</si>
  <si>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</si>
  <si>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</si>
  <si>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</si>
  <si>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</si>
  <si>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</si>
  <si>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</si>
  <si>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</si>
  <si>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</si>
  <si>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</si>
  <si>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</si>
  <si>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</si>
  <si>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</si>
  <si>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</si>
  <si>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</si>
  <si>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</si>
  <si>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</si>
  <si>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</si>
  <si>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</si>
  <si>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</si>
  <si>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</si>
  <si>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</si>
  <si>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</si>
  <si>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</si>
  <si>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</si>
  <si>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</si>
  <si>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</si>
  <si>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</si>
  <si>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</si>
  <si>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</si>
  <si>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</si>
  <si>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</si>
  <si>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</si>
  <si>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</si>
  <si>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</si>
  <si>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</si>
  <si>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</si>
  <si>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</si>
  <si>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</si>
  <si>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</si>
  <si>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</si>
  <si>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</si>
  <si>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</si>
  <si>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</si>
  <si>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</si>
  <si>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</si>
  <si>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</si>
  <si>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</si>
  <si>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</si>
  <si>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</si>
  <si>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</si>
  <si>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</si>
  <si>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</si>
  <si>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</si>
  <si>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</si>
  <si>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</si>
  <si>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</si>
  <si>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</si>
  <si>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</si>
  <si>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</si>
  <si>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</si>
  <si>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</si>
  <si>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</si>
  <si>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</si>
  <si>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</si>
  <si>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</si>
  <si>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</si>
  <si>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</si>
  <si>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</si>
  <si>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</si>
  <si>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</si>
  <si>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</si>
  <si>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</si>
  <si>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</si>
  <si>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</si>
  <si>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</si>
  <si>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</si>
  <si>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</si>
  <si>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</si>
  <si>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</si>
  <si>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</si>
  <si>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</si>
  <si>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</si>
  <si>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</si>
  <si>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</si>
  <si>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</si>
  <si>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</si>
  <si>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</si>
  <si>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</si>
  <si>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</si>
  <si>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</si>
  <si>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</si>
  <si>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</si>
  <si>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</si>
  <si>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</si>
  <si>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</si>
  <si>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</si>
  <si>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</si>
  <si>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</si>
  <si>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</si>
  <si>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</si>
  <si>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</si>
  <si>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</si>
  <si>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</si>
  <si>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</si>
  <si>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</si>
  <si>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</si>
  <si>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</si>
  <si>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</si>
  <si>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</si>
  <si>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</si>
  <si>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</si>
  <si>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</si>
  <si>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</si>
  <si>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</si>
  <si>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</si>
  <si>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</si>
  <si>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</si>
  <si>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長野県辰野町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</si>
  <si>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</si>
  <si>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</si>
  <si>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</si>
  <si>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</si>
  <si>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</si>
  <si>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</si>
  <si>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</si>
  <si>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</si>
  <si>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</si>
  <si>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</si>
  <si>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</si>
  <si>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</si>
  <si>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</si>
  <si>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</si>
  <si>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</si>
  <si>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</si>
  <si>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</si>
  <si>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</si>
  <si>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</si>
  <si>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</si>
  <si>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</si>
  <si>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</si>
  <si>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</si>
  <si>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</si>
  <si>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</si>
  <si>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</si>
  <si>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</si>
  <si>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</si>
  <si>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</si>
  <si>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</si>
  <si>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</si>
  <si>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</si>
  <si>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</si>
  <si>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</si>
  <si>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</si>
  <si>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</si>
  <si>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</si>
  <si>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</si>
  <si>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</si>
  <si>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</si>
  <si>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</si>
  <si>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</si>
  <si>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</si>
  <si>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</si>
  <si>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</si>
  <si>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</si>
  <si>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</si>
  <si>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</si>
  <si>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</si>
  <si>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</si>
  <si>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</si>
  <si>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</si>
  <si>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</si>
  <si>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</si>
  <si>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</si>
  <si>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</si>
  <si>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</si>
  <si>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</si>
  <si>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</si>
  <si>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</si>
  <si>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</si>
  <si>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</si>
  <si>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</si>
  <si>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</si>
  <si>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</si>
  <si>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</si>
  <si>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</si>
  <si>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</si>
  <si>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</si>
  <si>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</si>
  <si>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</si>
  <si>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</si>
  <si>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</si>
  <si>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</si>
  <si>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</si>
  <si>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</si>
  <si>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</si>
  <si>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</si>
  <si>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</si>
  <si>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</si>
  <si>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</si>
  <si>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</si>
  <si>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</si>
  <si>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</si>
  <si>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</si>
  <si>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</si>
  <si>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</si>
  <si>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</si>
  <si>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</si>
  <si>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</si>
  <si>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</si>
  <si>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</si>
  <si>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</si>
  <si>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</si>
  <si>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</si>
  <si>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</si>
  <si>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</si>
  <si>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</si>
  <si>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</si>
  <si>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</si>
  <si>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</si>
  <si>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</si>
  <si>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</si>
  <si>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</si>
  <si>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</si>
  <si>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</si>
  <si>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</si>
  <si>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</si>
  <si>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</si>
  <si>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</si>
  <si>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</si>
  <si>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</si>
  <si>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</si>
  <si>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</si>
  <si>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</si>
  <si>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</si>
  <si>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</si>
  <si>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</si>
  <si>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</si>
  <si>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</si>
  <si>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</si>
  <si>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</si>
  <si>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</si>
  <si>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</si>
  <si>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</si>
  <si>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</si>
  <si>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</si>
  <si>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</si>
  <si>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</si>
  <si>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</si>
  <si>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</si>
  <si>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</si>
  <si>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</si>
  <si>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</si>
  <si>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</si>
  <si>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</si>
  <si>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</si>
  <si>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</si>
  <si>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</si>
  <si>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</si>
  <si>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</si>
  <si>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</si>
  <si>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</si>
  <si>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</si>
  <si>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</si>
  <si>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</si>
  <si>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</si>
  <si>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</si>
  <si>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</si>
  <si>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</si>
  <si>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</si>
  <si>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</si>
  <si>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</si>
  <si>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長野県辰野町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</si>
  <si>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</si>
  <si>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</si>
  <si>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</si>
  <si>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</si>
  <si>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</si>
  <si>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</si>
  <si>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</si>
  <si>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</si>
  <si>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</si>
  <si>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</si>
  <si>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</si>
  <si>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</si>
  <si>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</si>
  <si>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</si>
  <si>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</si>
  <si>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</si>
  <si>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</si>
  <si>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</si>
  <si>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</si>
  <si>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</si>
  <si>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</si>
  <si>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</si>
  <si>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</si>
  <si>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</si>
  <si>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</si>
  <si>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</si>
  <si>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</si>
  <si>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</si>
  <si>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</si>
  <si>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</si>
  <si>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</si>
  <si>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</si>
  <si>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</si>
  <si>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</si>
  <si>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</si>
  <si>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</si>
  <si>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</si>
  <si>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</si>
  <si>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</si>
  <si>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</si>
  <si>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</si>
  <si>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法適用企業</t>
    <phoneticPr fontId="5"/>
  </si>
  <si>
    <t>町立辰野病院特別会計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</si>
  <si>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</si>
  <si>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</si>
  <si>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</si>
  <si>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</si>
  <si>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</si>
  <si>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</si>
  <si>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</si>
  <si>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</si>
  <si>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</si>
  <si>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</si>
  <si>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</si>
  <si>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</si>
  <si>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</si>
  <si>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</si>
  <si>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</si>
  <si>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</si>
  <si>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</si>
  <si>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</si>
  <si>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</si>
  <si>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</si>
  <si>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</si>
  <si>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</si>
  <si>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</si>
  <si>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</si>
  <si>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</si>
  <si>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</si>
  <si>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</si>
  <si>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</si>
  <si>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</si>
  <si>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</si>
  <si>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</si>
  <si>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</si>
  <si>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</si>
  <si>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</si>
  <si>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</si>
  <si>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</si>
  <si>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</si>
  <si>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</si>
  <si>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</si>
  <si>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</si>
  <si>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</si>
  <si>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</si>
  <si>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</si>
  <si>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</si>
  <si>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</si>
  <si>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</si>
  <si>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</si>
  <si>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</si>
  <si>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</si>
  <si>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</si>
  <si>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</si>
  <si>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</si>
  <si>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</si>
  <si>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</si>
  <si>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</si>
  <si>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</si>
  <si>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</si>
  <si>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</si>
  <si>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</si>
  <si>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</si>
  <si>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</si>
  <si>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</si>
  <si>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</si>
  <si>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</si>
  <si>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</si>
  <si>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</si>
  <si>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</si>
  <si>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</si>
  <si>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辰野町下水道事業会計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</si>
  <si>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</si>
  <si>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</si>
  <si>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</si>
  <si>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</si>
  <si>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辰野町上水道特別会計</t>
    <phoneticPr fontId="5"/>
  </si>
  <si>
    <t>(Ｆ)</t>
    <phoneticPr fontId="5"/>
  </si>
  <si>
    <t>辰野町介護保険特別会計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</si>
  <si>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</si>
  <si>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</si>
  <si>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</si>
  <si>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</si>
  <si>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</si>
  <si>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</si>
  <si>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</si>
  <si>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</si>
  <si>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</si>
  <si>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</si>
  <si>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</si>
  <si>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</si>
  <si>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</si>
  <si>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</si>
  <si>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</si>
  <si>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</si>
  <si>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</si>
  <si>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</si>
  <si>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</si>
  <si>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</si>
  <si>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</si>
  <si>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</si>
  <si>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</si>
  <si>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</si>
  <si>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</si>
  <si>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</si>
  <si>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</si>
  <si>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</si>
  <si>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</si>
  <si>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</si>
  <si>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</si>
  <si>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</si>
  <si>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</si>
  <si>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</si>
  <si>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</si>
  <si>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</si>
  <si>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</si>
  <si>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</si>
  <si>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</si>
  <si>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</si>
  <si>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</si>
  <si>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</si>
  <si>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</si>
  <si>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</si>
  <si>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</si>
  <si>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</si>
  <si>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</si>
  <si>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</si>
  <si>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</si>
  <si>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</si>
  <si>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</si>
  <si>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</si>
  <si>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</si>
  <si>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</si>
  <si>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</si>
  <si>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</si>
  <si>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</si>
  <si>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</si>
  <si>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</si>
  <si>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</si>
  <si>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</si>
  <si>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</si>
  <si>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</si>
  <si>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</si>
  <si>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</si>
  <si>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</si>
  <si>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</si>
  <si>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</si>
  <si>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</si>
  <si>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</si>
  <si>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</si>
  <si>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</si>
  <si>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</si>
  <si>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</si>
  <si>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</si>
  <si>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</si>
  <si>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</si>
  <si>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</si>
  <si>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</si>
  <si>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</si>
  <si>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</si>
  <si>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</si>
  <si>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</si>
  <si>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</si>
  <si>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3.05</t>
  </si>
  <si>
    <t>▲ 0.25</t>
  </si>
  <si>
    <t>辰野町上水道特別会計</t>
  </si>
  <si>
    <t>一般会計</t>
  </si>
  <si>
    <t>辰野町公共下水道特別会計</t>
  </si>
  <si>
    <t>町立辰野病院特別会計</t>
  </si>
  <si>
    <t>辰野町介護保険特別会計</t>
  </si>
  <si>
    <t>辰野町地域情報告知システム特別会計</t>
  </si>
  <si>
    <t>辰野町国民健康保険特別会計</t>
  </si>
  <si>
    <t>辰野町後期高齢者医療特別会計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</si>
  <si>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</si>
  <si>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</si>
  <si>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</si>
  <si>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</si>
  <si>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</si>
  <si>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</si>
  <si>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</si>
  <si>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</si>
  <si>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地域福祉基金</t>
  </si>
  <si>
    <t>庁舎等建設基金</t>
  </si>
  <si>
    <t>町営住宅整備基金</t>
  </si>
  <si>
    <t>道路建設基金</t>
  </si>
  <si>
    <t>教育振興基金</t>
    <rPh sb="0" eb="2">
      <t>キョウイク</t>
    </rPh>
    <rPh sb="2" eb="4">
      <t>シンコウ</t>
    </rPh>
    <rPh sb="4" eb="6">
      <t>キキン</t>
    </rPh>
    <phoneticPr fontId="5"/>
  </si>
  <si>
    <t>上伊那広域連合（一般会計）</t>
    <rPh sb="0" eb="3">
      <t>カミイナ</t>
    </rPh>
    <rPh sb="3" eb="5">
      <t>コウイキ</t>
    </rPh>
    <rPh sb="5" eb="7">
      <t>レンゴウ</t>
    </rPh>
    <rPh sb="8" eb="10">
      <t>イッパン</t>
    </rPh>
    <rPh sb="10" eb="12">
      <t>カイケイ</t>
    </rPh>
    <phoneticPr fontId="3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</si>
  <si>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2"/>
  </si>
  <si>
    <t>上伊那広域連合（ふるさと市町村圏基金事業特別会計）</t>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</si>
  <si>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8" eb="10">
      <t>ドボク</t>
    </rPh>
    <rPh sb="10" eb="14">
      <t>シンコウジギョウ</t>
    </rPh>
    <rPh sb="14" eb="16">
      <t>トクベツ</t>
    </rPh>
    <rPh sb="16" eb="18">
      <t>カイケイ</t>
    </rPh>
    <phoneticPr fontId="2"/>
  </si>
  <si>
    <t>湖北行政事務組合（衛生センター特別）</t>
    <rPh sb="0" eb="2">
      <t>コホク</t>
    </rPh>
    <rPh sb="2" eb="4">
      <t>ギョウセイ</t>
    </rPh>
    <rPh sb="4" eb="6">
      <t>ジム</t>
    </rPh>
    <rPh sb="6" eb="8">
      <t>クミアイ</t>
    </rPh>
    <rPh sb="9" eb="11">
      <t>エイセイ</t>
    </rPh>
    <rPh sb="15" eb="17">
      <t>トクベツ</t>
    </rPh>
    <phoneticPr fontId="32"/>
  </si>
  <si>
    <t>辰野町塩尻市小学校組合（一般会計）</t>
    <rPh sb="0" eb="3">
      <t>タツノマチ</t>
    </rPh>
    <rPh sb="3" eb="6">
      <t>シオジリシ</t>
    </rPh>
    <rPh sb="6" eb="9">
      <t>ショウガッコウ</t>
    </rPh>
    <rPh sb="9" eb="11">
      <t>クミアイ</t>
    </rPh>
    <rPh sb="12" eb="14">
      <t>イッパン</t>
    </rPh>
    <rPh sb="14" eb="16">
      <t>カイケイ</t>
    </rPh>
    <phoneticPr fontId="32"/>
  </si>
  <si>
    <t>塩尻市辰野町中学校組合（一般会計）</t>
    <rPh sb="3" eb="6">
      <t>タツノマチ</t>
    </rPh>
    <rPh sb="6" eb="9">
      <t>チュウガッコウ</t>
    </rPh>
    <rPh sb="9" eb="11">
      <t>クミアイ</t>
    </rPh>
    <rPh sb="12" eb="14">
      <t>イッパン</t>
    </rPh>
    <rPh sb="14" eb="16">
      <t>カイケイ</t>
    </rPh>
    <phoneticPr fontId="3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</si>
  <si>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</si>
  <si>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</si>
  <si>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2"/>
  </si>
  <si>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3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</si>
  <si>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</si>
  <si>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</si>
  <si>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2"/>
  </si>
  <si>
    <t>辰野町土地開発公社</t>
    <rPh sb="0" eb="3">
      <t>タツノマチ</t>
    </rPh>
    <rPh sb="3" eb="5">
      <t>トチ</t>
    </rPh>
    <rPh sb="5" eb="7">
      <t>カイハツ</t>
    </rPh>
    <rPh sb="7" eb="9">
      <t>コウシャ</t>
    </rPh>
    <phoneticPr fontId="2"/>
  </si>
  <si>
    <t>-</t>
    <phoneticPr fontId="2"/>
  </si>
  <si>
    <t>-</t>
    <phoneticPr fontId="2"/>
  </si>
  <si>
    <t>辰野町下水道特別会計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</si>
  <si>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</si>
  <si>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</si>
  <si>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</si>
  <si>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</si>
  <si>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</si>
  <si>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</si>
  <si>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</si>
  <si>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</si>
  <si>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</si>
  <si>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</si>
  <si>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おいては類似団体平均を上回っているが、対前年比においては8.1％の減となった。主な要因としては、公営企業会計における繰入金の減少、交付税の増による標準財政規模増に加え、財政調整基金等の充当可能基金の積立（前年度比321,028千円）などによるものである。なお、一般会計の地方債を伴う大型事業が令和2年度から繰越となったいたため発行額は前年比170,185千円の増lとなった。
類似団体平均に比べ、有形固定資産減価償却率が著しく高いことから、今後は将来負担比率の抑制しつつ、計画的な施設の長寿命化や更新に取り組む。</t>
    <rPh sb="153" eb="155">
      <t>レイワ</t>
    </rPh>
    <rPh sb="156" eb="158">
      <t>ネンド</t>
    </rPh>
    <rPh sb="187" eb="188">
      <t>ゾウ</t>
    </rPh>
    <phoneticPr fontId="5"/>
  </si>
  <si>
    <t>実質公債費比率においては対前年比で0.7％の減となった。主な要因は将来負担比率同様、公営企業会計における繰入金の減少、交付税の増による標準財政規模増に加え普通交付税の増と、過去に実施した大型事業の償還による比率の増加影響を受けた平成30年度（単年度8.4％）が3ヵ年平均値から算入外になったことにより減少となった。
今後も引き続き、将来負担比率、実質公債費率の数値を踏まえ、選択と集中による必要事業の洗い出しと計画的な実施を徹底するなかで事業を推進していく。</t>
    <rPh sb="33" eb="37">
      <t>ショウライフタン</t>
    </rPh>
    <rPh sb="37" eb="39">
      <t>ヒリツ</t>
    </rPh>
    <rPh sb="39" eb="41">
      <t>ドウヨウ</t>
    </rPh>
    <rPh sb="114" eb="116">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</si>
</sst>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B2F800A-5D1F-475A-B68F-0DBE1254820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7C8D-4B28-9034-7A5A57743C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50454</c:v>
                </c:pt>
                <c:pt idx="1">
                  <c:v>42011</c:v>
                </c:pt>
                <c:pt idx="2">
                  <c:v>64701</c:v>
                </c:pt>
                <c:pt idx="3">
                  <c:v>62616</c:v>
                </c:pt>
                <c:pt idx="4">
                  <c:v>58713</c:v>
                </c:pt>
              </c:numCache>
            </c:numRef>
          </c:val>
          <c:smooth val="0"/>
          <c:extLst>
            <c:ext xmlns:c16="http://schemas.microsoft.com/office/drawing/2014/chart" uri="{C3380CC4-5D6E-409C-BE32-E72D297353CC}">
              <c16:uniqueId val="{00000001-7C8D-4B28-9034-7A5A57743C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6.43</c:v>
                </c:pt>
                <c:pt idx="1">
                  <c:v>6.84</c:v>
                </c:pt>
                <c:pt idx="2">
                  <c:v>6.95</c:v>
                </c:pt>
                <c:pt idx="3">
                  <c:v>5.83</c:v>
                </c:pt>
                <c:pt idx="4">
                  <c:v>7.08</c:v>
                </c:pt>
              </c:numCache>
            </c:numRef>
          </c:val>
          <c:extLst>
            <c:ext xmlns:c16="http://schemas.microsoft.com/office/drawing/2014/chart" uri="{C3380CC4-5D6E-409C-BE32-E72D297353CC}">
              <c16:uniqueId val="{00000000-EECD-42A8-AF8B-FDFB8E8127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36.049999999999997</c:v>
                </c:pt>
                <c:pt idx="1">
                  <c:v>36.08</c:v>
                </c:pt>
                <c:pt idx="2">
                  <c:v>33.06</c:v>
                </c:pt>
                <c:pt idx="3">
                  <c:v>31.95</c:v>
                </c:pt>
                <c:pt idx="4">
                  <c:v>32.33</c:v>
                </c:pt>
              </c:numCache>
            </c:numRef>
          </c:val>
          <c:extLst>
            <c:ext xmlns:c16="http://schemas.microsoft.com/office/drawing/2014/chart" uri="{C3380CC4-5D6E-409C-BE32-E72D297353CC}">
              <c16:uniqueId val="{00000001-EECD-42A8-AF8B-FDFB8E8127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1.34</c:v>
                </c:pt>
                <c:pt idx="1">
                  <c:v>0.46</c:v>
                </c:pt>
                <c:pt idx="2">
                  <c:v>-3.05</c:v>
                </c:pt>
                <c:pt idx="3">
                  <c:v>-0.25</c:v>
                </c:pt>
                <c:pt idx="4">
                  <c:v>3.09</c:v>
                </c:pt>
              </c:numCache>
            </c:numRef>
          </c:val>
          <c:smooth val="0"/>
          <c:extLst>
            <c:ext xmlns:c16="http://schemas.microsoft.com/office/drawing/2014/chart" uri="{C3380CC4-5D6E-409C-BE32-E72D297353CC}">
              <c16:uniqueId val="{00000002-EECD-42A8-AF8B-FDFB8E8127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#N/A</c:v>
                </c:pt>
                <c:pt idx="3">
                  <c:v>0.23</c:v>
                </c:pt>
                <c:pt idx="4">
                  <c:v>#N/A</c:v>
                </c:pt>
                <c:pt idx="5">
                  <c:v>1.59</c:v>
                </c:pt>
                <c:pt idx="6">
                  <c:v>#N/A</c:v>
                </c:pt>
                <c:pt idx="7">
                  <c:v>0</c:v>
                </c:pt>
                <c:pt idx="8">
                  <c:v>#N/A</c:v>
                </c:pt>
                <c:pt idx="9">
                  <c:v>0</c:v>
                </c:pt>
              </c:numCache>
            </c:numRef>
          </c:val>
          <c:extLst>
            <c:ext xmlns:c16="http://schemas.microsoft.com/office/drawing/2014/chart" uri="{C3380CC4-5D6E-409C-BE32-E72D297353CC}">
              <c16:uniqueId val="{00000000-1868-41C4-94D0-CE595992ED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68-41C4-94D0-CE595992ED6E}"/>
            </c:ext>
          </c:extLst>
        </c:ser>
        <c:ser>
          <c:idx val="2"/>
          <c:order val="2"/>
          <c:tx>
            <c:strRef>
              <c:f>データシート!$A$29</c:f>
              <c:strCache>
                <c:ptCount val="1"/>
                <c:pt idx="0">
                  <c:v>辰野町後期高齢者医療特別会計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1868-41C4-94D0-CE595992ED6E}"/>
            </c:ext>
          </c:extLst>
        </c:ser>
        <c:ser>
          <c:idx val="3"/>
          <c:order val="3"/>
          <c:tx>
            <c:strRef>
              <c:f>データシート!$A$30</c:f>
              <c:strCache>
                <c:ptCount val="1"/>
                <c:pt idx="0">
                  <c:v>辰野町国民健康保険特別会計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0.59</c:v>
                </c:pt>
                <c:pt idx="2">
                  <c:v>#N/A</c:v>
                </c:pt>
                <c:pt idx="3">
                  <c:v>0.61</c:v>
                </c:pt>
                <c:pt idx="4">
                  <c:v>#N/A</c:v>
                </c:pt>
                <c:pt idx="5">
                  <c:v>0.12</c:v>
                </c:pt>
                <c:pt idx="6">
                  <c:v>#N/A</c:v>
                </c:pt>
                <c:pt idx="7">
                  <c:v>0.04</c:v>
                </c:pt>
                <c:pt idx="8">
                  <c:v>#N/A</c:v>
                </c:pt>
                <c:pt idx="9">
                  <c:v>0.02</c:v>
                </c:pt>
              </c:numCache>
            </c:numRef>
          </c:val>
          <c:extLst>
            <c:ext xmlns:c16="http://schemas.microsoft.com/office/drawing/2014/chart" uri="{C3380CC4-5D6E-409C-BE32-E72D297353CC}">
              <c16:uniqueId val="{00000003-1868-41C4-94D0-CE595992ED6E}"/>
            </c:ext>
          </c:extLst>
        </c:ser>
        <c:ser>
          <c:idx val="4"/>
          <c:order val="4"/>
          <c:tx>
            <c:strRef>
              <c:f>データシート!$A$31</c:f>
              <c:strCache>
                <c:ptCount val="1"/>
                <c:pt idx="0">
                  <c:v>辰野町地域情報告知システム特別会計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4-1868-41C4-94D0-CE595992ED6E}"/>
            </c:ext>
          </c:extLst>
        </c:ser>
        <c:ser>
          <c:idx val="5"/>
          <c:order val="5"/>
          <c:tx>
            <c:strRef>
              <c:f>データシート!$A$32</c:f>
              <c:strCache>
                <c:ptCount val="1"/>
                <c:pt idx="0">
                  <c:v>辰野町介護保険特別会計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0.64</c:v>
                </c:pt>
                <c:pt idx="2">
                  <c:v>#N/A</c:v>
                </c:pt>
                <c:pt idx="3">
                  <c:v>0.28999999999999998</c:v>
                </c:pt>
                <c:pt idx="4">
                  <c:v>#N/A</c:v>
                </c:pt>
                <c:pt idx="5">
                  <c:v>0.26</c:v>
                </c:pt>
                <c:pt idx="6">
                  <c:v>#N/A</c:v>
                </c:pt>
                <c:pt idx="7">
                  <c:v>0.47</c:v>
                </c:pt>
                <c:pt idx="8">
                  <c:v>#N/A</c:v>
                </c:pt>
                <c:pt idx="9">
                  <c:v>1.21</c:v>
                </c:pt>
              </c:numCache>
            </c:numRef>
          </c:val>
          <c:extLst>
            <c:ext xmlns:c16="http://schemas.microsoft.com/office/drawing/2014/chart" uri="{C3380CC4-5D6E-409C-BE32-E72D297353CC}">
              <c16:uniqueId val="{00000005-1868-41C4-94D0-CE595992ED6E}"/>
            </c:ext>
          </c:extLst>
        </c:ser>
        <c:ser>
          <c:idx val="6"/>
          <c:order val="6"/>
          <c:tx>
            <c:strRef>
              <c:f>データシート!$A$33</c:f>
              <c:strCache>
                <c:ptCount val="1"/>
                <c:pt idx="0">
                  <c:v>町立辰野病院特別会計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0.23</c:v>
                </c:pt>
                <c:pt idx="4">
                  <c:v>#N/A</c:v>
                </c:pt>
                <c:pt idx="5">
                  <c:v>0.28999999999999998</c:v>
                </c:pt>
                <c:pt idx="6">
                  <c:v>#N/A</c:v>
                </c:pt>
                <c:pt idx="7">
                  <c:v>0</c:v>
                </c:pt>
                <c:pt idx="8">
                  <c:v>#N/A</c:v>
                </c:pt>
                <c:pt idx="9">
                  <c:v>1.23</c:v>
                </c:pt>
              </c:numCache>
            </c:numRef>
          </c:val>
          <c:extLst>
            <c:ext xmlns:c16="http://schemas.microsoft.com/office/drawing/2014/chart" uri="{C3380CC4-5D6E-409C-BE32-E72D297353CC}">
              <c16:uniqueId val="{00000006-1868-41C4-94D0-CE595992ED6E}"/>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1.23</c:v>
                </c:pt>
                <c:pt idx="2">
                  <c:v>#N/A</c:v>
                </c:pt>
                <c:pt idx="3">
                  <c:v>1.79</c:v>
                </c:pt>
                <c:pt idx="4">
                  <c:v>#N/A</c:v>
                </c:pt>
                <c:pt idx="5">
                  <c:v>5.81</c:v>
                </c:pt>
                <c:pt idx="6">
                  <c:v>#N/A</c:v>
                </c:pt>
                <c:pt idx="7">
                  <c:v>3.81</c:v>
                </c:pt>
                <c:pt idx="8">
                  <c:v>#N/A</c:v>
                </c:pt>
                <c:pt idx="9">
                  <c:v>4.8</c:v>
                </c:pt>
              </c:numCache>
            </c:numRef>
          </c:val>
          <c:extLst>
            <c:ext xmlns:c16="http://schemas.microsoft.com/office/drawing/2014/chart" uri="{C3380CC4-5D6E-409C-BE32-E72D297353CC}">
              <c16:uniqueId val="{00000007-1868-41C4-94D0-CE595992ED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6.41</c:v>
                </c:pt>
                <c:pt idx="2">
                  <c:v>#N/A</c:v>
                </c:pt>
                <c:pt idx="3">
                  <c:v>6.85</c:v>
                </c:pt>
                <c:pt idx="4">
                  <c:v>#N/A</c:v>
                </c:pt>
                <c:pt idx="5">
                  <c:v>6.92</c:v>
                </c:pt>
                <c:pt idx="6">
                  <c:v>#N/A</c:v>
                </c:pt>
                <c:pt idx="7">
                  <c:v>5.8</c:v>
                </c:pt>
                <c:pt idx="8">
                  <c:v>#N/A</c:v>
                </c:pt>
                <c:pt idx="9">
                  <c:v>7.03</c:v>
                </c:pt>
              </c:numCache>
            </c:numRef>
          </c:val>
          <c:extLst>
            <c:ext xmlns:c16="http://schemas.microsoft.com/office/drawing/2014/chart" uri="{C3380CC4-5D6E-409C-BE32-E72D297353CC}">
              <c16:uniqueId val="{00000008-1868-41C4-94D0-CE595992ED6E}"/>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8.89</c:v>
                </c:pt>
                <c:pt idx="2">
                  <c:v>#N/A</c:v>
                </c:pt>
                <c:pt idx="3">
                  <c:v>8.27</c:v>
                </c:pt>
                <c:pt idx="4">
                  <c:v>#N/A</c:v>
                </c:pt>
                <c:pt idx="5">
                  <c:v>9.49</c:v>
                </c:pt>
                <c:pt idx="6">
                  <c:v>#N/A</c:v>
                </c:pt>
                <c:pt idx="7">
                  <c:v>9.07</c:v>
                </c:pt>
                <c:pt idx="8">
                  <c:v>#N/A</c:v>
                </c:pt>
                <c:pt idx="9">
                  <c:v>8.48</c:v>
                </c:pt>
              </c:numCache>
            </c:numRef>
          </c:val>
          <c:extLst>
            <c:ext xmlns:c16="http://schemas.microsoft.com/office/drawing/2014/chart" uri="{C3380CC4-5D6E-409C-BE32-E72D297353CC}">
              <c16:uniqueId val="{00000009-1868-41C4-94D0-CE595992ED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1012</c:v>
                </c:pt>
                <c:pt idx="5">
                  <c:v>974</c:v>
                </c:pt>
                <c:pt idx="8">
                  <c:v>972</c:v>
                </c:pt>
                <c:pt idx="11">
                  <c:v>968</c:v>
                </c:pt>
                <c:pt idx="14">
                  <c:v>951</c:v>
                </c:pt>
              </c:numCache>
            </c:numRef>
          </c:val>
          <c:extLst>
            <c:ext xmlns:c16="http://schemas.microsoft.com/office/drawing/2014/chart" uri="{C3380CC4-5D6E-409C-BE32-E72D297353CC}">
              <c16:uniqueId val="{00000000-7EA3-44D9-BD75-2CE751EB1D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A3-44D9-BD75-2CE751EB1D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9</c:v>
                </c:pt>
                <c:pt idx="6">
                  <c:v>6</c:v>
                </c:pt>
                <c:pt idx="9">
                  <c:v>4</c:v>
                </c:pt>
                <c:pt idx="12">
                  <c:v>4</c:v>
                </c:pt>
              </c:numCache>
            </c:numRef>
          </c:val>
          <c:extLst>
            <c:ext xmlns:c16="http://schemas.microsoft.com/office/drawing/2014/chart" uri="{C3380CC4-5D6E-409C-BE32-E72D297353CC}">
              <c16:uniqueId val="{00000002-7EA3-44D9-BD75-2CE751EB1D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41</c:v>
                </c:pt>
                <c:pt idx="6">
                  <c:v>23</c:v>
                </c:pt>
                <c:pt idx="9">
                  <c:v>23</c:v>
                </c:pt>
                <c:pt idx="12">
                  <c:v>38</c:v>
                </c:pt>
              </c:numCache>
            </c:numRef>
          </c:val>
          <c:extLst>
            <c:ext xmlns:c16="http://schemas.microsoft.com/office/drawing/2014/chart" uri="{C3380CC4-5D6E-409C-BE32-E72D297353CC}">
              <c16:uniqueId val="{00000003-7EA3-44D9-BD75-2CE751EB1D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677</c:v>
                </c:pt>
                <c:pt idx="3">
                  <c:v>654</c:v>
                </c:pt>
                <c:pt idx="6">
                  <c:v>660</c:v>
                </c:pt>
                <c:pt idx="9">
                  <c:v>620</c:v>
                </c:pt>
                <c:pt idx="12">
                  <c:v>509</c:v>
                </c:pt>
              </c:numCache>
            </c:numRef>
          </c:val>
          <c:extLst>
            <c:ext xmlns:c16="http://schemas.microsoft.com/office/drawing/2014/chart" uri="{C3380CC4-5D6E-409C-BE32-E72D297353CC}">
              <c16:uniqueId val="{00000004-7EA3-44D9-BD75-2CE751EB1D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3-44D9-BD75-2CE751EB1D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A3-44D9-BD75-2CE751EB1D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711</c:v>
                </c:pt>
                <c:pt idx="3">
                  <c:v>673</c:v>
                </c:pt>
                <c:pt idx="6">
                  <c:v>706</c:v>
                </c:pt>
                <c:pt idx="9">
                  <c:v>697</c:v>
                </c:pt>
                <c:pt idx="12">
                  <c:v>736</c:v>
                </c:pt>
              </c:numCache>
            </c:numRef>
          </c:val>
          <c:extLst>
            <c:ext xmlns:c16="http://schemas.microsoft.com/office/drawing/2014/chart" uri="{C3380CC4-5D6E-409C-BE32-E72D297353CC}">
              <c16:uniqueId val="{00000007-7EA3-44D9-BD75-2CE751EB1D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403</c:v>
                </c:pt>
                <c:pt idx="5">
                  <c:v>#N/A</c:v>
                </c:pt>
                <c:pt idx="6">
                  <c:v>#N/A</c:v>
                </c:pt>
                <c:pt idx="7">
                  <c:v>423</c:v>
                </c:pt>
                <c:pt idx="8">
                  <c:v>#N/A</c:v>
                </c:pt>
                <c:pt idx="9">
                  <c:v>#N/A</c:v>
                </c:pt>
                <c:pt idx="10">
                  <c:v>376</c:v>
                </c:pt>
                <c:pt idx="11">
                  <c:v>#N/A</c:v>
                </c:pt>
                <c:pt idx="12">
                  <c:v>#N/A</c:v>
                </c:pt>
                <c:pt idx="13">
                  <c:v>336</c:v>
                </c:pt>
                <c:pt idx="14">
                  <c:v>#N/A</c:v>
                </c:pt>
              </c:numCache>
            </c:numRef>
          </c:val>
          <c:smooth val="0"/>
          <c:extLst>
            <c:ext xmlns:c16="http://schemas.microsoft.com/office/drawing/2014/chart" uri="{C3380CC4-5D6E-409C-BE32-E72D297353CC}">
              <c16:uniqueId val="{00000008-7EA3-44D9-BD75-2CE751EB1D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10693</c:v>
                </c:pt>
                <c:pt idx="5">
                  <c:v>10570</c:v>
                </c:pt>
                <c:pt idx="8">
                  <c:v>10118</c:v>
                </c:pt>
                <c:pt idx="11">
                  <c:v>9831</c:v>
                </c:pt>
                <c:pt idx="14">
                  <c:v>9301</c:v>
                </c:pt>
              </c:numCache>
            </c:numRef>
          </c:val>
          <c:extLst>
            <c:ext xmlns:c16="http://schemas.microsoft.com/office/drawing/2014/chart" uri="{C3380CC4-5D6E-409C-BE32-E72D297353CC}">
              <c16:uniqueId val="{00000000-9B48-4351-9B48-A7F3BE838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934</c:v>
                </c:pt>
                <c:pt idx="5">
                  <c:v>818</c:v>
                </c:pt>
                <c:pt idx="8">
                  <c:v>694</c:v>
                </c:pt>
                <c:pt idx="11">
                  <c:v>617</c:v>
                </c:pt>
                <c:pt idx="14">
                  <c:v>536</c:v>
                </c:pt>
              </c:numCache>
            </c:numRef>
          </c:val>
          <c:extLst>
            <c:ext xmlns:c16="http://schemas.microsoft.com/office/drawing/2014/chart" uri="{C3380CC4-5D6E-409C-BE32-E72D297353CC}">
              <c16:uniqueId val="{00000001-9B48-4351-9B48-A7F3BE838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3790</c:v>
                </c:pt>
                <c:pt idx="5">
                  <c:v>3856</c:v>
                </c:pt>
                <c:pt idx="8">
                  <c:v>3666</c:v>
                </c:pt>
                <c:pt idx="11">
                  <c:v>3656</c:v>
                </c:pt>
                <c:pt idx="14">
                  <c:v>3977</c:v>
                </c:pt>
              </c:numCache>
            </c:numRef>
          </c:val>
          <c:extLst>
            <c:ext xmlns:c16="http://schemas.microsoft.com/office/drawing/2014/chart" uri="{C3380CC4-5D6E-409C-BE32-E72D297353CC}">
              <c16:uniqueId val="{00000002-9B48-4351-9B48-A7F3BE838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48-4351-9B48-A7F3BE838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48-4351-9B48-A7F3BE838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94</c:v>
                </c:pt>
                <c:pt idx="3">
                  <c:v>71</c:v>
                </c:pt>
                <c:pt idx="6">
                  <c:v>52</c:v>
                </c:pt>
                <c:pt idx="9">
                  <c:v>25</c:v>
                </c:pt>
                <c:pt idx="12">
                  <c:v>19</c:v>
                </c:pt>
              </c:numCache>
            </c:numRef>
          </c:val>
          <c:extLst>
            <c:ext xmlns:c16="http://schemas.microsoft.com/office/drawing/2014/chart" uri="{C3380CC4-5D6E-409C-BE32-E72D297353CC}">
              <c16:uniqueId val="{00000005-9B48-4351-9B48-A7F3BE838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1262</c:v>
                </c:pt>
                <c:pt idx="3">
                  <c:v>1137</c:v>
                </c:pt>
                <c:pt idx="6">
                  <c:v>1125</c:v>
                </c:pt>
                <c:pt idx="9">
                  <c:v>1137</c:v>
                </c:pt>
                <c:pt idx="12">
                  <c:v>1046</c:v>
                </c:pt>
              </c:numCache>
            </c:numRef>
          </c:val>
          <c:extLst>
            <c:ext xmlns:c16="http://schemas.microsoft.com/office/drawing/2014/chart" uri="{C3380CC4-5D6E-409C-BE32-E72D297353CC}">
              <c16:uniqueId val="{00000006-9B48-4351-9B48-A7F3BE838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309</c:v>
                </c:pt>
                <c:pt idx="3">
                  <c:v>783</c:v>
                </c:pt>
                <c:pt idx="6">
                  <c:v>767</c:v>
                </c:pt>
                <c:pt idx="9">
                  <c:v>773</c:v>
                </c:pt>
                <c:pt idx="12">
                  <c:v>813</c:v>
                </c:pt>
              </c:numCache>
            </c:numRef>
          </c:val>
          <c:extLst>
            <c:ext xmlns:c16="http://schemas.microsoft.com/office/drawing/2014/chart" uri="{C3380CC4-5D6E-409C-BE32-E72D297353CC}">
              <c16:uniqueId val="{00000007-9B48-4351-9B48-A7F3BE838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7075</c:v>
                </c:pt>
                <c:pt idx="3">
                  <c:v>6586</c:v>
                </c:pt>
                <c:pt idx="6">
                  <c:v>6122</c:v>
                </c:pt>
                <c:pt idx="9">
                  <c:v>5429</c:v>
                </c:pt>
                <c:pt idx="12">
                  <c:v>4670</c:v>
                </c:pt>
              </c:numCache>
            </c:numRef>
          </c:val>
          <c:extLst>
            <c:ext xmlns:c16="http://schemas.microsoft.com/office/drawing/2014/chart" uri="{C3380CC4-5D6E-409C-BE32-E72D297353CC}">
              <c16:uniqueId val="{00000008-9B48-4351-9B48-A7F3BE838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c:v>
                </c:pt>
                <c:pt idx="3">
                  <c:v>39</c:v>
                </c:pt>
                <c:pt idx="6">
                  <c:v>33</c:v>
                </c:pt>
                <c:pt idx="9">
                  <c:v>25</c:v>
                </c:pt>
                <c:pt idx="12">
                  <c:v>21</c:v>
                </c:pt>
              </c:numCache>
            </c:numRef>
          </c:val>
          <c:extLst>
            <c:ext xmlns:c16="http://schemas.microsoft.com/office/drawing/2014/chart" uri="{C3380CC4-5D6E-409C-BE32-E72D297353CC}">
              <c16:uniqueId val="{00000009-9B48-4351-9B48-A7F3BE838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7356</c:v>
                </c:pt>
                <c:pt idx="3">
                  <c:v>7243</c:v>
                </c:pt>
                <c:pt idx="6">
                  <c:v>7404</c:v>
                </c:pt>
                <c:pt idx="9">
                  <c:v>7412</c:v>
                </c:pt>
                <c:pt idx="12">
                  <c:v>7548</c:v>
                </c:pt>
              </c:numCache>
            </c:numRef>
          </c:val>
          <c:extLst>
            <c:ext xmlns:c16="http://schemas.microsoft.com/office/drawing/2014/chart" uri="{C3380CC4-5D6E-409C-BE32-E72D297353CC}">
              <c16:uniqueId val="{0000000A-9B48-4351-9B48-A7F3BE8381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729</c:v>
                </c:pt>
                <c:pt idx="2">
                  <c:v>#N/A</c:v>
                </c:pt>
                <c:pt idx="3">
                  <c:v>#N/A</c:v>
                </c:pt>
                <c:pt idx="4">
                  <c:v>614</c:v>
                </c:pt>
                <c:pt idx="5">
                  <c:v>#N/A</c:v>
                </c:pt>
                <c:pt idx="6">
                  <c:v>#N/A</c:v>
                </c:pt>
                <c:pt idx="7">
                  <c:v>1024</c:v>
                </c:pt>
                <c:pt idx="8">
                  <c:v>#N/A</c:v>
                </c:pt>
                <c:pt idx="9">
                  <c:v>#N/A</c:v>
                </c:pt>
                <c:pt idx="10">
                  <c:v>696</c:v>
                </c:pt>
                <c:pt idx="11">
                  <c:v>#N/A</c:v>
                </c:pt>
                <c:pt idx="12">
                  <c:v>#N/A</c:v>
                </c:pt>
                <c:pt idx="13">
                  <c:v>303</c:v>
                </c:pt>
                <c:pt idx="14">
                  <c:v>#N/A</c:v>
                </c:pt>
              </c:numCache>
            </c:numRef>
          </c:val>
          <c:smooth val="0"/>
          <c:extLst>
            <c:ext xmlns:c16="http://schemas.microsoft.com/office/drawing/2014/chart" uri="{C3380CC4-5D6E-409C-BE32-E72D297353CC}">
              <c16:uniqueId val="{0000000B-9B48-4351-9B48-A7F3BE8381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1880</c:v>
                </c:pt>
                <c:pt idx="1">
                  <c:v>1911</c:v>
                </c:pt>
                <c:pt idx="2">
                  <c:v>2012</c:v>
                </c:pt>
              </c:numCache>
            </c:numRef>
          </c:val>
          <c:extLst>
            <c:ext xmlns:c16="http://schemas.microsoft.com/office/drawing/2014/chart" uri="{C3380CC4-5D6E-409C-BE32-E72D297353CC}">
              <c16:uniqueId val="{00000000-4F84-4EBC-A5AA-8D650CB9FF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134</c:v>
                </c:pt>
                <c:pt idx="1">
                  <c:v>134</c:v>
                </c:pt>
                <c:pt idx="2">
                  <c:v>229</c:v>
                </c:pt>
              </c:numCache>
            </c:numRef>
          </c:val>
          <c:extLst>
            <c:ext xmlns:c16="http://schemas.microsoft.com/office/drawing/2014/chart" uri="{C3380CC4-5D6E-409C-BE32-E72D297353CC}">
              <c16:uniqueId val="{00000001-4F84-4EBC-A5AA-8D650CB9FF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1055</c:v>
                </c:pt>
                <c:pt idx="1">
                  <c:v>1010</c:v>
                </c:pt>
                <c:pt idx="2">
                  <c:v>1148</c:v>
                </c:pt>
              </c:numCache>
            </c:numRef>
          </c:val>
          <c:extLst>
            <c:ext xmlns:c16="http://schemas.microsoft.com/office/drawing/2014/chart" uri="{C3380CC4-5D6E-409C-BE32-E72D297353CC}">
              <c16:uniqueId val="{00000002-4F84-4EBC-A5AA-8D650CB9FF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211266182319582E-2"/>
                  <c:y val="-6.135546847663878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{69D00C7C-6D0A-4A3E-ABE2-2923FBE7A5E9}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A87-466B-A74D-AF036B2915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{381D23F9-F4AF-4B80-BCEA-4EAE360333BD}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87-466B-A74D-AF036B2915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{F6DB2013-B747-4331-A026-CCD2866F51DE}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87-466B-A74D-AF036B2915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{25DE87FE-8288-4766-993E-BE1661D0872A}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87-466B-A74D-AF036B2915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{77D062C0-D0B8-4F93-80FE-D37D37C76A8A}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87-466B-A74D-AF036B2915A7}"/>
                </c:ext>
              </c:extLst>
            </c:dLbl>
            <c:dLbl>
              <c:idx val="8"/>
              <c:layout>
                <c:manualLayout>
                  <c:x val="-4.0079134756825091E-2"/>
                  <c:y val="-6.812261573509158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{4CF7F7D2-9861-462B-8CF6-F530670AC16B}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A87-466B-A74D-AF036B2915A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{62F636E2-2A5E-4D4A-BDE0-03805D200215}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A87-466B-A74D-AF036B2915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{9C47AE32-8285-4FD8-AA34-A26F1456D536}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A87-466B-A74D-AF036B2915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{E8472C51-E3DE-416F-9E86-CBA5B8B87686}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A87-466B-A74D-AF036B2915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76.7</c:v>
                </c:pt>
                <c:pt idx="8">
                  <c:v>77.099999999999994</c:v>
                </c:pt>
                <c:pt idx="16">
                  <c:v>78.3</c:v>
                </c:pt>
                <c:pt idx="24">
                  <c:v>79.599999999999994</c:v>
                </c:pt>
                <c:pt idx="32">
                  <c:v>81</c:v>
                </c:pt>
              </c:numCache>
            </c:numRef>
          </c:xVal>
          <c:yVal>
            <c:numRef>
              <c:f>公会計指標分析・財政指標組合せ分析表!$BP$51:$DC$51</c:f>
              <c:numCache>
                <c:formatCode>#,##0.0;"▲ "#,##0.0</c:formatCode>
                <c:ptCount val="40"/>
                <c:pt idx="0">
                  <c:v>15.3</c:v>
                </c:pt>
                <c:pt idx="8">
                  <c:v>12.8</c:v>
                </c:pt>
                <c:pt idx="16">
                  <c:v>21.4</c:v>
                </c:pt>
                <c:pt idx="24">
                  <c:v>13.7</c:v>
                </c:pt>
                <c:pt idx="32">
                  <c:v>5.6</c:v>
                </c:pt>
              </c:numCache>
            </c:numRef>
          </c:yVal>
          <c:smooth val="0"/>
          <c:extLst>
            <c:ext xmlns:c16="http://schemas.microsoft.com/office/drawing/2014/chart" uri="{C3380CC4-5D6E-409C-BE32-E72D297353CC}">
              <c16:uniqueId val="{00000009-DA87-466B-A74D-AF036B291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{9E58984F-3C11-4ED7-9A6E-BE59C8AD62F7}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A87-466B-A74D-AF036B2915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{7FBE2FD1-1CD2-45A4-85E8-DBBF3A4E90C3}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87-466B-A74D-AF036B2915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{59ABD013-136A-4207-84D8-F5CF76B449C3}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87-466B-A74D-AF036B2915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{57A40A0C-7B9D-4AA3-8176-0D08E2A9AD01}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87-466B-A74D-AF036B2915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{1ECAF8B7-E61D-401E-AE5C-A1CC00790649}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87-466B-A74D-AF036B2915A7}"/>
                </c:ext>
              </c:extLst>
            </c:dLbl>
            <c:dLbl>
              <c:idx val="8"/>
              <c:layout>
                <c:manualLayout>
                  <c:x val="0"/>
                  <c:y val="1.3534294516905613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{45B72C9D-283B-490C-A797-EE8BBB6F5652}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A87-466B-A74D-AF036B2915A7}"/>
                </c:ext>
              </c:extLst>
            </c:dLbl>
            <c:dLbl>
              <c:idx val="16"/>
              <c:layout>
                <c:manualLayout>
                  <c:x val="0"/>
                  <c:y val="-1.353429451691388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{F5E4C6C8-0A2F-4253-906C-2B587915C934}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A87-466B-A74D-AF036B2915A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{CFBF82F7-6BC5-4780-B430-B267C6719898}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A87-466B-A74D-AF036B2915A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{16DFEAB0-525E-40A2-A43F-A6D4FE0EA8BA}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A87-466B-A74D-AF036B2915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DA87-466B-A74D-AF036B2915A7}"/>
            </c:ext>
          </c:extLst>
        </c:ser>
        <c:dLbls>
          <c:showLegendKey val="0"/>
          <c:showVal val="1"/>
          <c:showCatName val="0"/>
          <c:showSerName val="0"/>
          <c:showPercent val="0"/>
          <c:showBubbleSize val="0"/>
        </c:dLbls>
        <c:axId val="46179840"/>
        <c:axId val="46181760"/>
      </c:scatterChart>
      <c:valAx>
        <c:axId val="46179840"/>
        <c:scaling>
          <c:orientation val="maxMin"/>
          <c:max val="9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{102B76C8-AD80-4C59-ACDB-21DC0F18BBC4}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BF-4F29-BE12-325D1FF708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{6F4A9BC6-5348-4170-A121-9E42D6A549D6}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F-4F29-BE12-325D1FF708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{3759087E-4FE5-4616-96DE-49580DA41BD2}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F-4F29-BE12-325D1FF708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{47376430-6936-4A7E-B53D-A8D370440143}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F-4F29-BE12-325D1FF708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{10FAA97E-9877-47BE-A651-618FB3D43664}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F-4F29-BE12-325D1FF708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{24836ED8-9DAF-4C0A-9BA8-D55162766738}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BF-4F29-BE12-325D1FF708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{5DB3A450-D424-4785-B2D8-7EE4AF4193F9}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BF-4F29-BE12-325D1FF708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{14048133-FDEE-494F-BCAD-10813D74F4FD}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BF-4F29-BE12-325D1FF708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{AF647E15-3464-45CA-BA7C-6585D5581997}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BF-4F29-BE12-325D1FF708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8.9</c:v>
                </c:pt>
                <c:pt idx="16">
                  <c:v>8.6999999999999993</c:v>
                </c:pt>
                <c:pt idx="24">
                  <c:v>8.1999999999999993</c:v>
                </c:pt>
                <c:pt idx="32">
                  <c:v>7.5</c:v>
                </c:pt>
              </c:numCache>
            </c:numRef>
          </c:xVal>
          <c:yVal>
            <c:numRef>
              <c:f>公会計指標分析・財政指標組合せ分析表!$BP$73:$DC$73</c:f>
              <c:numCache>
                <c:formatCode>#,##0.0;"▲ "#,##0.0</c:formatCode>
                <c:ptCount val="40"/>
                <c:pt idx="0">
                  <c:v>15.3</c:v>
                </c:pt>
                <c:pt idx="8">
                  <c:v>12.8</c:v>
                </c:pt>
                <c:pt idx="16">
                  <c:v>21.4</c:v>
                </c:pt>
                <c:pt idx="24">
                  <c:v>13.7</c:v>
                </c:pt>
                <c:pt idx="32">
                  <c:v>5.6</c:v>
                </c:pt>
              </c:numCache>
            </c:numRef>
          </c:yVal>
          <c:smooth val="0"/>
          <c:extLst>
            <c:ext xmlns:c16="http://schemas.microsoft.com/office/drawing/2014/chart" uri="{C3380CC4-5D6E-409C-BE32-E72D297353CC}">
              <c16:uniqueId val="{00000009-01BF-4F29-BE12-325D1FF708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{A35EA351-0BFA-43F5-ACCD-5FC3291DD46F}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BF-4F29-BE12-325D1FF708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{07798FCB-7B85-41EE-B77D-26C772E97B2F}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F-4F29-BE12-325D1FF708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{B61C6AA5-4013-43A7-8C65-1295CE2C5F90}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F-4F29-BE12-325D1FF708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{CA3A61A7-C1AF-4F66-953C-84768F5A2610}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F-4F29-BE12-325D1FF708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{6AE1157E-D4AF-4DB5-82D5-18BABC7AF8FD}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F-4F29-BE12-325D1FF7081E}"/>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{1073E1F2-5F34-4D0A-8BB2-DCE60F53800C}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BF-4F29-BE12-325D1FF708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{849EF212-43B8-43A8-8F93-88250EB95F16}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BF-4F29-BE12-325D1FF708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{DC86C05F-DAB4-42C5-BD0E-821813665539}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BF-4F29-BE12-325D1FF708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{32F9C29A-3C14-481A-89A2-9FAEAF268322}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BF-4F29-BE12-325D1FF708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01BF-4F29-BE12-325D1FF7081E}"/>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8F090D9-0771-4791-A9AA-5B7A700AD6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571AB58-921D-410D-BCD5-D3FF30E6819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係る起債事業は可能な限り交付税算入のある地方債を充当している。一方で、過去に実施した大型事業で借入れた起債の交付税算入期間が終了した影響で算入公債費等が減少傾向にある。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年度借入事業の償還が開始され</a:t>
          </a:r>
          <a:r>
            <a:rPr lang="ja-JP" altLang="ja-JP" sz="1100">
              <a:solidFill>
                <a:sysClr val="windowText" lastClr="000000"/>
              </a:solidFill>
              <a:effectLst/>
              <a:latin typeface="+mn-lt"/>
              <a:ea typeface="+mn-ea"/>
              <a:cs typeface="+mn-cs"/>
            </a:rPr>
            <a:t>元利償還金が</a:t>
          </a:r>
          <a:r>
            <a:rPr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町有施設の老朽化により維持・改修工事が増加しており、今後は公共施設等総合管理計画に基づく施設の個別計画策定に着手しつつ、施設の統廃合、除却や長寿命化を計画的に進め、管理・改修コストの縮減に努める。さらに</a:t>
          </a:r>
          <a:r>
            <a:rPr lang="ja-JP" altLang="ja-JP" sz="110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a:t>
          </a:r>
          <a:endParaRPr lang="ja-JP" altLang="ja-JP" sz="1400">
            <a:effectLst/>
          </a:endParaRPr>
        </a:p>
        <a:p>
          <a:r>
            <a:rPr lang="ja-JP" altLang="ja-JP" sz="1100">
              <a:solidFill>
                <a:schemeClr val="dk1"/>
              </a:solidFill>
              <a:effectLst/>
              <a:latin typeface="+mn-lt"/>
              <a:ea typeface="+mn-ea"/>
              <a:cs typeface="+mn-cs"/>
            </a:rPr>
            <a:t>なお、引き続き</a:t>
          </a:r>
          <a:r>
            <a:rPr kumimoji="1" lang="ja-JP" altLang="ja-JP" sz="1100">
              <a:solidFill>
                <a:schemeClr val="dk1"/>
              </a:solidFill>
              <a:effectLst/>
              <a:latin typeface="+mn-lt"/>
              <a:ea typeface="+mn-ea"/>
              <a:cs typeface="+mn-cs"/>
            </a:rPr>
            <a:t>病院や水道事業などについては独立採算制を強化し経営安定を推進する。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一般会計等に係る地方債の現在高は、小学校の</a:t>
          </a:r>
          <a:r>
            <a:rPr lang="ja-JP" altLang="en-US" sz="1100">
              <a:solidFill>
                <a:schemeClr val="dk1"/>
              </a:solidFill>
              <a:effectLst/>
              <a:latin typeface="+mn-lt"/>
              <a:ea typeface="+mn-ea"/>
              <a:cs typeface="+mn-cs"/>
            </a:rPr>
            <a:t>長寿命化</a:t>
          </a:r>
          <a:r>
            <a:rPr lang="ja-JP" altLang="ja-JP" sz="1100">
              <a:solidFill>
                <a:schemeClr val="dk1"/>
              </a:solidFill>
              <a:effectLst/>
              <a:latin typeface="+mn-lt"/>
              <a:ea typeface="+mn-ea"/>
              <a:cs typeface="+mn-cs"/>
            </a:rPr>
            <a:t>改修工事、社会資本整備総合交付金事業</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月豪雨災害の借入</a:t>
          </a:r>
          <a:r>
            <a:rPr lang="ja-JP" altLang="ja-JP" sz="1100">
              <a:solidFill>
                <a:schemeClr val="dk1"/>
              </a:solidFill>
              <a:effectLst/>
              <a:latin typeface="+mn-lt"/>
              <a:ea typeface="+mn-ea"/>
              <a:cs typeface="+mn-cs"/>
            </a:rPr>
            <a:t>により多額の借入を行った結果、対前年比は増となった。</a:t>
          </a:r>
          <a:endParaRPr lang="ja-JP" altLang="ja-JP" sz="1400">
            <a:effectLst/>
          </a:endParaRPr>
        </a:p>
        <a:p>
          <a:r>
            <a:rPr lang="ja-JP" altLang="ja-JP" sz="1100">
              <a:solidFill>
                <a:schemeClr val="dk1"/>
              </a:solidFill>
              <a:effectLst/>
              <a:latin typeface="+mn-lt"/>
              <a:ea typeface="+mn-ea"/>
              <a:cs typeface="+mn-cs"/>
            </a:rPr>
            <a:t>今後においても繰越事業</a:t>
          </a:r>
          <a:r>
            <a:rPr lang="ja-JP" altLang="en-US" sz="1100">
              <a:solidFill>
                <a:schemeClr val="dk1"/>
              </a:solidFill>
              <a:effectLst/>
              <a:latin typeface="+mn-lt"/>
              <a:ea typeface="+mn-ea"/>
              <a:cs typeface="+mn-cs"/>
            </a:rPr>
            <a:t>である未竣工の災害復旧事業</a:t>
          </a:r>
          <a:r>
            <a:rPr lang="ja-JP" altLang="ja-JP" sz="1100">
              <a:solidFill>
                <a:schemeClr val="dk1"/>
              </a:solidFill>
              <a:effectLst/>
              <a:latin typeface="+mn-lt"/>
              <a:ea typeface="+mn-ea"/>
              <a:cs typeface="+mn-cs"/>
            </a:rPr>
            <a:t>や町民体育館長寿命化対策工事、橋梁補修事業等の必要不可欠な大型事業が控えている状況にある。</a:t>
          </a:r>
          <a:endParaRPr lang="ja-JP" altLang="ja-JP" sz="1400">
            <a:effectLst/>
          </a:endParaRPr>
        </a:p>
        <a:p>
          <a:r>
            <a:rPr lang="ja-JP" altLang="ja-JP" sz="1100">
              <a:solidFill>
                <a:schemeClr val="dk1"/>
              </a:solidFill>
              <a:effectLst/>
              <a:latin typeface="+mn-lt"/>
              <a:ea typeface="+mn-ea"/>
              <a:cs typeface="+mn-cs"/>
            </a:rPr>
            <a:t>引続き、優先順位をつけた計画的な事業実施や国庫補助金など特定財源の確保を徹底し、起債の抑制に努める。</a:t>
          </a:r>
          <a:endParaRPr lang="ja-JP" altLang="ja-JP" sz="1400">
            <a:effectLst/>
          </a:endParaRPr>
        </a:p>
        <a:p>
          <a:r>
            <a:rPr lang="ja-JP" altLang="ja-JP" sz="1100">
              <a:solidFill>
                <a:schemeClr val="dk1"/>
              </a:solidFill>
              <a:effectLst/>
              <a:latin typeface="+mn-lt"/>
              <a:ea typeface="+mn-ea"/>
              <a:cs typeface="+mn-cs"/>
            </a:rPr>
            <a:t>公営企業債等繰入見込額についても減少となっているが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引き続き地方債現在高の減少を目指し、新規借入の抑制と計画的な起債の活用に努める。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後年度に控える事業実施のために節減し生じた歳計剰余金について、各特目基金へ積み立てた結果、全体で</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百円の積立となった。</a:t>
          </a:r>
          <a:endParaRPr lang="ja-JP" altLang="ja-JP" sz="1400">
            <a:effectLst/>
          </a:endParaRPr>
        </a:p>
        <a:p>
          <a:r>
            <a:rPr kumimoji="1" lang="ja-JP" altLang="ja-JP" sz="1100">
              <a:solidFill>
                <a:schemeClr val="dk1"/>
              </a:solidFill>
              <a:effectLst/>
              <a:latin typeface="+mn-lt"/>
              <a:ea typeface="+mn-ea"/>
              <a:cs typeface="+mn-cs"/>
            </a:rPr>
            <a:t>財政調整基金について決算剰余金のうち</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円を積み立てたことにより増加した。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減債基金は臨時財政対策債償還基金費として、</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を積み立てたことにより増加した。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年度についても新型コロナウイルス感染症の影響</a:t>
          </a:r>
          <a:r>
            <a:rPr kumimoji="1" lang="ja-JP" altLang="en-US" sz="1100">
              <a:solidFill>
                <a:schemeClr val="dk1"/>
              </a:solidFill>
              <a:effectLst/>
              <a:latin typeface="+mn-lt"/>
              <a:ea typeface="+mn-ea"/>
              <a:cs typeface="+mn-cs"/>
            </a:rPr>
            <a:t>や令和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月豪雨災害復旧事業</a:t>
          </a:r>
          <a:r>
            <a:rPr kumimoji="1" lang="ja-JP" altLang="ja-JP" sz="1100">
              <a:solidFill>
                <a:schemeClr val="dk1"/>
              </a:solidFill>
              <a:effectLst/>
              <a:latin typeface="+mn-lt"/>
              <a:ea typeface="+mn-ea"/>
              <a:cs typeface="+mn-cs"/>
            </a:rPr>
            <a:t>による財源不足が予想されるため、財源不足が生じた際には財政調整基金等を取り崩して対応する予定であるが、極力取り崩し額を少なくするため、各事業の予算残額についても安易に消費することなく、次年度への繰越金等の財源とするために不用額として計上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庁舎等建設基金・・・庁舎等の建設及び維持管理に資する。</a:t>
          </a:r>
          <a:endParaRPr lang="ja-JP" altLang="ja-JP" sz="1400">
            <a:effectLst/>
          </a:endParaRPr>
        </a:p>
        <a:p>
          <a:r>
            <a:rPr kumimoji="1" lang="ja-JP" altLang="ja-JP" sz="1100">
              <a:solidFill>
                <a:schemeClr val="dk1"/>
              </a:solidFill>
              <a:effectLst/>
              <a:latin typeface="+mn-lt"/>
              <a:ea typeface="+mn-ea"/>
              <a:cs typeface="+mn-cs"/>
            </a:rPr>
            <a:t>道路建設基金・・・町道の建設及び維持管理に資する。</a:t>
          </a:r>
          <a:endParaRPr lang="ja-JP" altLang="ja-JP" sz="1400">
            <a:effectLst/>
          </a:endParaRPr>
        </a:p>
        <a:p>
          <a:r>
            <a:rPr kumimoji="1" lang="ja-JP" altLang="ja-JP" sz="1100">
              <a:solidFill>
                <a:schemeClr val="dk1"/>
              </a:solidFill>
              <a:effectLst/>
              <a:latin typeface="+mn-lt"/>
              <a:ea typeface="+mn-ea"/>
              <a:cs typeface="+mn-cs"/>
            </a:rPr>
            <a:t>森林環境譲与税基金・・・森林整備及びその促進にかかるものに資する。</a:t>
          </a:r>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教育振興基金（</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）・・・ＩＣＴ教育環境を整備</a:t>
          </a:r>
          <a:r>
            <a:rPr kumimoji="1" lang="ja-JP" altLang="en-US" sz="1100">
              <a:solidFill>
                <a:schemeClr val="dk1"/>
              </a:solidFill>
              <a:effectLst/>
              <a:latin typeface="+mn-lt"/>
              <a:ea typeface="+mn-ea"/>
              <a:cs typeface="+mn-cs"/>
            </a:rPr>
            <a:t>に備えるため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百万円の積立を行った。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文教施設整備基金（</a:t>
          </a:r>
          <a:r>
            <a:rPr lang="en-US" altLang="ja-JP">
              <a:effectLst/>
            </a:rPr>
            <a:t>53</a:t>
          </a:r>
          <a:r>
            <a:rPr lang="ja-JP" altLang="en-US">
              <a:effectLst/>
            </a:rPr>
            <a:t>百万円増）・・・学校施設等の老朽化に備えるため、</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百万円の積立を行った。</a:t>
          </a:r>
          <a:endParaRPr lang="ja-JP" altLang="ja-JP">
            <a:effectLst/>
          </a:endParaRPr>
        </a:p>
        <a:p>
          <a:r>
            <a:rPr kumimoji="1" lang="ja-JP" altLang="en-US"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百万円増）・・・福祉活動の促進及び生活環境の形成等を図るものとして</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百万円の積立を行った。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ホタル保護育成基金（</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百万減）・・・ホタルの保護育成にかかわるものとして環境整備に充てるため</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取崩しを行った。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ふるさと</a:t>
          </a:r>
          <a:r>
            <a:rPr kumimoji="1" lang="ja-JP" altLang="ja-JP"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百万減）・・・</a:t>
          </a:r>
          <a:r>
            <a:rPr kumimoji="1" lang="ja-JP" altLang="en-US" sz="1100">
              <a:solidFill>
                <a:schemeClr val="dk1"/>
              </a:solidFill>
              <a:effectLst/>
              <a:latin typeface="+mn-lt"/>
              <a:ea typeface="+mn-ea"/>
              <a:cs typeface="+mn-cs"/>
            </a:rPr>
            <a:t>地域づくり事業や各種イベント等の開催にかかわるものとしてまちづくり支援金事業へ充当するため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百万円の取崩しを行った。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今後においても老朽化が進む教育施設やＩＣＴ教育に向けた環境整備に多額の事業費が見込まれるため、文教施設整備基金と教育振興基金へ優先的に積立を行っていきたい。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rtl="0"/>
          <a:r>
            <a:rPr lang="ja-JP" altLang="ja-JP" sz="1100" b="0" i="0" baseline="0">
              <a:solidFill>
                <a:schemeClr val="dk1"/>
              </a:solidFill>
              <a:effectLst/>
              <a:latin typeface="+mn-lt"/>
              <a:ea typeface="+mn-ea"/>
              <a:cs typeface="+mn-cs"/>
            </a:rPr>
            <a:t>財政調整基金については、決算剰余金を中心に積み立てるいるが、令和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百万円の積立を行った。</a:t>
          </a:r>
          <a:endParaRPr lang="ja-JP" altLang="ja-JP">
            <a:effectLst/>
          </a:endParaRPr>
        </a:p>
        <a:p>
          <a:r>
            <a:rPr kumimoji="1" lang="ja-JP" altLang="ja-JP" sz="1100">
              <a:solidFill>
                <a:schemeClr val="dk1"/>
              </a:solidFill>
              <a:effectLst/>
              <a:latin typeface="+mn-lt"/>
              <a:ea typeface="+mn-ea"/>
              <a:cs typeface="+mn-cs"/>
            </a:rPr>
            <a:t>（今後の方針）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年度についても新型コロナウイルス感染症の影響や令和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月豪雨災害復旧事業による財源不足が予想されるため、新型コロナウイルス感染症による影響に注視しつつ、財源不足が生じた際には取り崩して対応する。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減債基金は臨時財政対策債償還基金費として、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百万円を積立</a:t>
          </a:r>
          <a:r>
            <a:rPr kumimoji="1" lang="ja-JP" altLang="en-US" sz="1100">
              <a:solidFill>
                <a:schemeClr val="dk1"/>
              </a:solidFill>
              <a:effectLst/>
              <a:latin typeface="+mn-lt"/>
              <a:ea typeface="+mn-ea"/>
              <a:cs typeface="+mn-cs"/>
            </a:rPr>
            <a:t>を行った。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起債発行額に応じて出来るだけ（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％を目安）積立を行っていきたいと考える。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2F73E2-8833-4853-876A-F3D346816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1FD7D9-99A6-4325-82EA-6296CC290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5AB788B-556F-4151-BE27-A09ECE5517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33BBB69-1116-46CA-BCD0-6016A9CB1E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12E9D42-C424-46DB-A3EA-1755ADFF2A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96386A8-A7BA-4087-B9BE-58C61213998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978E76-ED25-4DF6-B4FD-76D3BFCDD28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9615A5-09B3-41FC-942A-B2E1A8366D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BC08C54-8CE8-4343-9ED5-692FEB96F0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C9F5809-A220-4051-A881-F1E4D13D26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92EDC0-00CC-4669-9B76-4A06C8F6E90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689E40-3F88-46E4-942A-9A9702B2D0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9DFD4E7-2575-4B91-A8B3-22F9FB1862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242DDB7-45BB-48B2-ACEC-E768815169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A967AA-52E6-43A1-974D-7EFDE115F4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1909E8-F3C4-4B0E-B33E-DA57FECB42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372857-C441-4650-B0D9-146C00E4DC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B145518-A8DD-44EA-AEB9-4E19F5380DA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9C112AE-8348-4F38-81BA-9D6FBEB4C1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F0FCBB-1A86-42E6-BE5B-705F85FE66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1A6723F-4AE3-4FCC-9911-7F3CDC40E5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83A8A13-2199-4715-A0C4-F708663C1A2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F5F8E7-BE81-4DEF-B7EF-7BAB4FFFD7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3A765C1-B6EE-4A52-AB4F-81F80C75EB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693884-215B-46B0-848C-E0162515FD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DB7BE9D-323D-458C-B2C3-F88F241745A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223E2AA-8250-4A8B-83E7-0D2099866DD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D668D75-D41C-4BB6-B0D5-75D0E834834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FDEF1A6-8492-4B90-8466-D30C4993A19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EECE597-26CD-4C88-B7AD-CE4B76A054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9651681-6482-4C25-86D6-0BDB2ED94D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B1D6B50-B924-43DB-9FB8-55245EAF59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1DADF66-D840-4631-A674-2522D3BD891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C86D5DC-B901-4EED-81E3-ED09AC20E89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6BF0CD6-5350-4E33-B161-DC44F204503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BD2291D-E75D-4B5C-87A5-5E73108BEE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CDF0EAB-9801-4A96-B2EA-D952B0C7F89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D3AF5C7-03EB-47B5-A58B-84CC624389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91DF9DF-0BAE-4AC5-937C-8DBABB31F8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F121FE0-C7F6-4B78-A11A-1488A6F4906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19A6024-1301-4236-A517-1037EBE2D6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BEEF9F-CA7F-4D27-AEED-1E7171D21B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8213FD5-8D3A-4BBD-8D82-0CD2FAE778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10BB02C-7131-47F5-AE89-420B130885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3E444CD-CB41-45E6-A2FB-1683B73AD0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5F8EF11-F8A1-4457-BADC-5697CC955F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D32831-B556-403A-AD23-324CBE0BFA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増となった。主な要因としては、学校施設をはじめ体育館、役場庁舎等の老朽化にによる減価償却費の増加があげられる。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09D9110-D8AD-4548-828E-8D78103D38D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E4CA968-904B-4FCF-8C78-1A7FC2966C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6F043E5-C1E5-4A73-AAEC-BE028F985CC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B068C6D-0EED-40DD-8486-5E69B92FE2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7A06AD8-7E0D-40C9-BB63-69B17D69006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AE238FC-9A18-466C-A1FF-A974C7DC0D1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816B640-EF1C-4681-B59D-C4F04ABC10D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D439520-1482-496A-93BE-D4CB567BF24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C8D505F-03BD-4429-989C-37FE98D7518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42F3ABC-B6FE-40FD-8858-2D2C56B038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400B362-D629-4E44-81F0-3C3F470DE36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75AA643-6769-414B-8D48-66D6DC77C49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EEC78B7-5496-4C26-8E98-4ADA6997D71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64D1246-7069-4717-9971-89FBD519A2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85BDB50-A98A-479B-9269-65B4D9CDC8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ACEC730-192E-4207-A11A-9C7064906E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993D2263-C6FE-4338-B9C6-F4EACD257922}"/>
            </a:ext>
          </a:extLst>
        </xdr:cNvPr>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501A3C2D-1866-4425-BD11-15D554A04585}"/>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316332D8-1A06-4EB9-BC1F-2CF37725111B}"/>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6DA760AB-A388-4464-A64D-325FE8264D5D}"/>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79C94BD1-D377-4943-8DE4-891A7D1D2FD3}"/>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a:extLst>
            <a:ext uri="{FF2B5EF4-FFF2-40B4-BE49-F238E27FC236}">
              <a16:creationId xmlns:a16="http://schemas.microsoft.com/office/drawing/2014/main" id="{66651AD6-25D6-4DC9-9C67-38B61D62C2DC}"/>
            </a:ext>
          </a:extLst>
        </xdr:cNvPr>
        <xdr:cNvSpPr txBox="1"/>
      </xdr:nvSpPr>
      <xdr:spPr>
        <a:xfrm>
          <a:off x="48133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8CB3BD6D-6707-4B01-854F-66782180B2ED}"/>
            </a:ext>
          </a:extLst>
        </xdr:cNvPr>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9460D3B7-1451-4BFD-BBE5-78EC371EEF96}"/>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E10FD766-5934-468A-BF2E-6D8C9283D99E}"/>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CE78B71D-2E18-43E4-A1EA-0534A084BDB0}"/>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38D45A2F-B5D3-474A-94E0-D97AE05456B1}"/>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07C0F2E-E4E2-4C60-897B-CDF1629C955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C59E08D-7A19-4A9B-8BFB-C161C4FACA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C8C6934-C1C5-41E3-A6F0-02C0247992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E9BA524-37F5-4F8E-B042-9D91692DCB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C6FD4B-D727-4576-B8AE-07EEAD1BE62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136525</xdr:rowOff>
    </xdr:from>
    <xdr:to>
      <xdr:col>23</xdr:col>
      <xdr:colOff>136525</xdr:colOff>
      <xdr:row>35</xdr:row>
      <xdr:rowOff>66675</xdr:rowOff>
    </xdr:to>
    <xdr:sp macro="" textlink="">
      <xdr:nvSpPr>
        <xdr:cNvPr id="81" name="楕円 80">
          <a:extLst>
            <a:ext uri="{FF2B5EF4-FFF2-40B4-BE49-F238E27FC236}">
              <a16:creationId xmlns:a16="http://schemas.microsoft.com/office/drawing/2014/main" id="{113DB1D8-4877-4734-B996-8011EE0082EF}"/>
            </a:ext>
          </a:extLst>
        </xdr:cNvPr>
        <xdr:cNvSpPr/>
      </xdr:nvSpPr>
      <xdr:spPr>
        <a:xfrm>
          <a:off x="47117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51452</xdr:rowOff>
    </xdr:from>
    <xdr:ext cx="405111" cy="259045"/>
    <xdr:sp macro="" textlink="">
      <xdr:nvSpPr>
        <xdr:cNvPr id="82" name="有形固定資産減価償却率該当値テキスト">
          <a:extLst>
            <a:ext uri="{FF2B5EF4-FFF2-40B4-BE49-F238E27FC236}">
              <a16:creationId xmlns:a16="http://schemas.microsoft.com/office/drawing/2014/main" id="{553345AD-D5C3-43C2-8F88-D6819415396A}"/>
            </a:ext>
          </a:extLst>
        </xdr:cNvPr>
        <xdr:cNvSpPr txBox="1"/>
      </xdr:nvSpPr>
      <xdr:spPr>
        <a:xfrm>
          <a:off x="48133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86148</xdr:rowOff>
    </xdr:from>
    <xdr:to>
      <xdr:col>19</xdr:col>
      <xdr:colOff>187325</xdr:colOff>
      <xdr:row>35</xdr:row>
      <xdr:rowOff>16298</xdr:rowOff>
    </xdr:to>
    <xdr:sp macro="" textlink="">
      <xdr:nvSpPr>
        <xdr:cNvPr id="83" name="楕円 82">
          <a:extLst>
            <a:ext uri="{FF2B5EF4-FFF2-40B4-BE49-F238E27FC236}">
              <a16:creationId xmlns:a16="http://schemas.microsoft.com/office/drawing/2014/main" id="{68D97C2B-0289-420E-AE61-1211716DB47C}"/>
            </a:ext>
          </a:extLst>
        </xdr:cNvPr>
        <xdr:cNvSpPr/>
      </xdr:nvSpPr>
      <xdr:spPr>
        <a:xfrm>
          <a:off x="4000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136948</xdr:rowOff>
    </xdr:from>
    <xdr:to>
      <xdr:col>23</xdr:col>
      <xdr:colOff>85725</xdr:colOff>
      <xdr:row>35</xdr:row>
      <xdr:rowOff>15875</xdr:rowOff>
    </xdr:to>
    <xdr:cxnSp macro="">
      <xdr:nvCxnSpPr>
        <xdr:cNvPr id="84" name="直線コネクタ 83">
          <a:extLst>
            <a:ext uri="{FF2B5EF4-FFF2-40B4-BE49-F238E27FC236}">
              <a16:creationId xmlns:a16="http://schemas.microsoft.com/office/drawing/2014/main" id="{9D9C239D-1610-4D7D-A10A-774FF015CB0D}"/>
            </a:ext>
          </a:extLst>
        </xdr:cNvPr>
        <xdr:cNvCxnSpPr/>
      </xdr:nvCxnSpPr>
      <xdr:spPr>
        <a:xfrm>
          <a:off x="4051300" y="67377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39370</xdr:rowOff>
    </xdr:from>
    <xdr:to>
      <xdr:col>15</xdr:col>
      <xdr:colOff>187325</xdr:colOff>
      <xdr:row>34</xdr:row>
      <xdr:rowOff>140970</xdr:rowOff>
    </xdr:to>
    <xdr:sp macro="" textlink="">
      <xdr:nvSpPr>
        <xdr:cNvPr id="85" name="楕円 84">
          <a:extLst>
            <a:ext uri="{FF2B5EF4-FFF2-40B4-BE49-F238E27FC236}">
              <a16:creationId xmlns:a16="http://schemas.microsoft.com/office/drawing/2014/main" id="{6E309F52-3ACC-4990-925A-B59A6799E603}"/>
            </a:ext>
          </a:extLst>
        </xdr:cNvPr>
        <xdr:cNvSpPr/>
      </xdr:nvSpPr>
      <xdr:spPr>
        <a:xfrm>
          <a:off x="3238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90170</xdr:rowOff>
    </xdr:from>
    <xdr:to>
      <xdr:col>19</xdr:col>
      <xdr:colOff>136525</xdr:colOff>
      <xdr:row>34</xdr:row>
      <xdr:rowOff>136948</xdr:rowOff>
    </xdr:to>
    <xdr:cxnSp macro="">
      <xdr:nvCxnSpPr>
        <xdr:cNvPr id="86" name="直線コネクタ 85">
          <a:extLst>
            <a:ext uri="{FF2B5EF4-FFF2-40B4-BE49-F238E27FC236}">
              <a16:creationId xmlns:a16="http://schemas.microsoft.com/office/drawing/2014/main" id="{775ECD0B-175A-47E3-8649-DE64CDD12D0B}"/>
            </a:ext>
          </a:extLst>
        </xdr:cNvPr>
        <xdr:cNvCxnSpPr/>
      </xdr:nvCxnSpPr>
      <xdr:spPr>
        <a:xfrm>
          <a:off x="3289300" y="669099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167640</xdr:rowOff>
    </xdr:from>
    <xdr:to>
      <xdr:col>11</xdr:col>
      <xdr:colOff>187325</xdr:colOff>
      <xdr:row>34</xdr:row>
      <xdr:rowOff>97790</xdr:rowOff>
    </xdr:to>
    <xdr:sp macro="" textlink="">
      <xdr:nvSpPr>
        <xdr:cNvPr id="87" name="楕円 86">
          <a:extLst>
            <a:ext uri="{FF2B5EF4-FFF2-40B4-BE49-F238E27FC236}">
              <a16:creationId xmlns:a16="http://schemas.microsoft.com/office/drawing/2014/main" id="{B23998CD-B828-416C-BD41-7FCEA5F777D3}"/>
            </a:ext>
          </a:extLst>
        </xdr:cNvPr>
        <xdr:cNvSpPr/>
      </xdr:nvSpPr>
      <xdr:spPr>
        <a:xfrm>
          <a:off x="2476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46990</xdr:rowOff>
    </xdr:from>
    <xdr:to>
      <xdr:col>15</xdr:col>
      <xdr:colOff>136525</xdr:colOff>
      <xdr:row>34</xdr:row>
      <xdr:rowOff>90170</xdr:rowOff>
    </xdr:to>
    <xdr:cxnSp macro="">
      <xdr:nvCxnSpPr>
        <xdr:cNvPr id="88" name="直線コネクタ 87">
          <a:extLst>
            <a:ext uri="{FF2B5EF4-FFF2-40B4-BE49-F238E27FC236}">
              <a16:creationId xmlns:a16="http://schemas.microsoft.com/office/drawing/2014/main" id="{99D50A96-392B-47CA-85E5-14E3197C8574}"/>
            </a:ext>
          </a:extLst>
        </xdr:cNvPr>
        <xdr:cNvCxnSpPr/>
      </xdr:nvCxnSpPr>
      <xdr:spPr>
        <a:xfrm>
          <a:off x="2527300" y="66478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153246</xdr:rowOff>
    </xdr:from>
    <xdr:to>
      <xdr:col>7</xdr:col>
      <xdr:colOff>187325</xdr:colOff>
      <xdr:row>34</xdr:row>
      <xdr:rowOff>83396</xdr:rowOff>
    </xdr:to>
    <xdr:sp macro="" textlink="">
      <xdr:nvSpPr>
        <xdr:cNvPr id="89" name="楕円 88">
          <a:extLst>
            <a:ext uri="{FF2B5EF4-FFF2-40B4-BE49-F238E27FC236}">
              <a16:creationId xmlns:a16="http://schemas.microsoft.com/office/drawing/2014/main" id="{2732C7C3-0043-448D-88D0-54914BF124BE}"/>
            </a:ext>
          </a:extLst>
        </xdr:cNvPr>
        <xdr:cNvSpPr/>
      </xdr:nvSpPr>
      <xdr:spPr>
        <a:xfrm>
          <a:off x="17145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32596</xdr:rowOff>
    </xdr:from>
    <xdr:to>
      <xdr:col>11</xdr:col>
      <xdr:colOff>136525</xdr:colOff>
      <xdr:row>34</xdr:row>
      <xdr:rowOff>46990</xdr:rowOff>
    </xdr:to>
    <xdr:cxnSp macro="">
      <xdr:nvCxnSpPr>
        <xdr:cNvPr id="90" name="直線コネクタ 89">
          <a:extLst>
            <a:ext uri="{FF2B5EF4-FFF2-40B4-BE49-F238E27FC236}">
              <a16:creationId xmlns:a16="http://schemas.microsoft.com/office/drawing/2014/main" id="{73C90082-0A3B-4E84-85C4-EF84B3CC95F5}"/>
            </a:ext>
          </a:extLst>
        </xdr:cNvPr>
        <xdr:cNvCxnSpPr/>
      </xdr:nvCxnSpPr>
      <xdr:spPr>
        <a:xfrm>
          <a:off x="1765300" y="6633421"/>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a:extLst>
            <a:ext uri="{FF2B5EF4-FFF2-40B4-BE49-F238E27FC236}">
              <a16:creationId xmlns:a16="http://schemas.microsoft.com/office/drawing/2014/main" id="{65FD813D-0D62-4DEC-837D-96ADA0A22E58}"/>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67E77A43-D66F-4380-89AA-B5B9A64DF97B}"/>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E648C127-76E9-4580-BB6C-CD0350B3D2DD}"/>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BD15004C-79ED-426B-832B-908ADE02694E}"/>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7425</xdr:rowOff>
    </xdr:from>
    <xdr:ext cx="405111" cy="259045"/>
    <xdr:sp macro="" textlink="">
      <xdr:nvSpPr>
        <xdr:cNvPr id="95" name="n_1mainValue有形固定資産減価償却率">
          <a:extLst>
            <a:ext uri="{FF2B5EF4-FFF2-40B4-BE49-F238E27FC236}">
              <a16:creationId xmlns:a16="http://schemas.microsoft.com/office/drawing/2014/main" id="{99416FB7-7729-43BA-AE72-998BAAD15AF5}"/>
            </a:ext>
          </a:extLst>
        </xdr:cNvPr>
        <xdr:cNvSpPr txBox="1"/>
      </xdr:nvSpPr>
      <xdr:spPr>
        <a:xfrm>
          <a:off x="3836044" y="677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132097</xdr:rowOff>
    </xdr:from>
    <xdr:ext cx="405111" cy="259045"/>
    <xdr:sp macro="" textlink="">
      <xdr:nvSpPr>
        <xdr:cNvPr id="96" name="n_2mainValue有形固定資産減価償却率">
          <a:extLst>
            <a:ext uri="{FF2B5EF4-FFF2-40B4-BE49-F238E27FC236}">
              <a16:creationId xmlns:a16="http://schemas.microsoft.com/office/drawing/2014/main" id="{A9614C8E-E76A-465B-B243-D5E3C9EEEA65}"/>
            </a:ext>
          </a:extLst>
        </xdr:cNvPr>
        <xdr:cNvSpPr txBox="1"/>
      </xdr:nvSpPr>
      <xdr:spPr>
        <a:xfrm>
          <a:off x="3086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88917</xdr:rowOff>
    </xdr:from>
    <xdr:ext cx="405111" cy="259045"/>
    <xdr:sp macro="" textlink="">
      <xdr:nvSpPr>
        <xdr:cNvPr id="97" name="n_3mainValue有形固定資産減価償却率">
          <a:extLst>
            <a:ext uri="{FF2B5EF4-FFF2-40B4-BE49-F238E27FC236}">
              <a16:creationId xmlns:a16="http://schemas.microsoft.com/office/drawing/2014/main" id="{56EE90E0-7913-4991-ADBE-9E4FEA27B63A}"/>
            </a:ext>
          </a:extLst>
        </xdr:cNvPr>
        <xdr:cNvSpPr txBox="1"/>
      </xdr:nvSpPr>
      <xdr:spPr>
        <a:xfrm>
          <a:off x="2324744" y="668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74523</xdr:rowOff>
    </xdr:from>
    <xdr:ext cx="405111" cy="259045"/>
    <xdr:sp macro="" textlink="">
      <xdr:nvSpPr>
        <xdr:cNvPr id="98" name="n_4mainValue有形固定資産減価償却率">
          <a:extLst>
            <a:ext uri="{FF2B5EF4-FFF2-40B4-BE49-F238E27FC236}">
              <a16:creationId xmlns:a16="http://schemas.microsoft.com/office/drawing/2014/main" id="{73430688-936A-4B0B-AA3C-778419E256F1}"/>
            </a:ext>
          </a:extLst>
        </xdr:cNvPr>
        <xdr:cNvSpPr txBox="1"/>
      </xdr:nvSpPr>
      <xdr:spPr>
        <a:xfrm>
          <a:off x="1562744" y="667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D2B38AE-8D89-4491-AB70-5FD3E91D8D7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AF04B6A-4240-4FCC-AF16-7B858CF6848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1EF1274-3AE6-4701-97C6-9F92548723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B312B7E-980D-4D7C-808E-8B86F81501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1D5ED92-BC21-4DDA-9AD5-DB33D21D8A9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296E601-C2A3-4C28-B5A8-70B798CB9D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9C940B8-6308-47DD-9216-D80DCD6E2D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934239D-C644-4976-AA00-1DC0538BA3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9D4D5EE-56C6-42F5-B5BA-D10C196DB1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9096527-3496-4B04-BF66-2DD6A38149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E970370-60C4-4692-A957-AC9E9455F0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563B508-CD4B-42C3-B7AE-49DDA8689E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CC67F58-F7BF-4455-A45E-300BA3AB54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債務償還比率は</a:t>
          </a:r>
          <a:r>
            <a:rPr kumimoji="1" lang="ja-JP" altLang="en-US" sz="1100">
              <a:solidFill>
                <a:sysClr val="windowText" lastClr="000000"/>
              </a:solidFill>
              <a:effectLst/>
              <a:latin typeface="+mn-lt"/>
              <a:ea typeface="+mn-ea"/>
              <a:cs typeface="+mn-cs"/>
            </a:rPr>
            <a:t>全体としても数値は改善されているが、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、対</a:t>
          </a:r>
          <a:r>
            <a:rPr lang="ja-JP" altLang="ja-JP"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の減となった。今後の取り組みとしては、引き続き一般会計・公営企業会計の地方債新規発行額を抑制した将来負担額の抑制や、今後控える大規模事業に向けた特定目的基金への計画的な積立てによる充当可能基金の増加を図るなど、債務償還能力を意識した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27E2B51-B25F-4E71-8B93-6AF9E28A32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350BD11-BB75-4D9B-94B2-6FE438CC3A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38453C63-13B0-42B0-80FD-5E31D48EF83D}"/>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2219CBAF-8A4E-4EDF-9B99-975061DA2BC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2838BF68-2372-4C82-9196-2EBE115627A8}"/>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6566FD78-58E3-4163-A9DB-EC3D514F34A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54BEE2EB-BA77-46F1-9E23-FF0048C3BE0C}"/>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174E5B33-2300-4C5B-80FA-E7B10D56454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28A9D35-6774-4F43-A87A-0EA6F87E2C94}"/>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F3D4EDF4-7EC8-427A-8CB9-A72548A678F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9608B146-809D-438C-BE4A-D139487FC7DE}"/>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3DB29A6-26D8-47B2-A9CE-05882614E3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1ACF2D68-EF50-4A09-B2CF-832D2A90FA7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25" name="直線コネクタ 124">
          <a:extLst>
            <a:ext uri="{FF2B5EF4-FFF2-40B4-BE49-F238E27FC236}">
              <a16:creationId xmlns:a16="http://schemas.microsoft.com/office/drawing/2014/main" id="{B7DA807D-3E58-4AC6-A16A-F3587C9797F7}"/>
            </a:ext>
          </a:extLst>
        </xdr:cNvPr>
        <xdr:cNvCxnSpPr/>
      </xdr:nvCxnSpPr>
      <xdr:spPr>
        <a:xfrm flipV="1">
          <a:off x="14793595" y="5384800"/>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26" name="債務償還比率最小値テキスト">
          <a:extLst>
            <a:ext uri="{FF2B5EF4-FFF2-40B4-BE49-F238E27FC236}">
              <a16:creationId xmlns:a16="http://schemas.microsoft.com/office/drawing/2014/main" id="{7D205F1D-9DEB-47AB-84AA-0639482D3E52}"/>
            </a:ext>
          </a:extLst>
        </xdr:cNvPr>
        <xdr:cNvSpPr txBox="1"/>
      </xdr:nvSpPr>
      <xdr:spPr>
        <a:xfrm>
          <a:off x="1484630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27" name="直線コネクタ 126">
          <a:extLst>
            <a:ext uri="{FF2B5EF4-FFF2-40B4-BE49-F238E27FC236}">
              <a16:creationId xmlns:a16="http://schemas.microsoft.com/office/drawing/2014/main" id="{727F805F-A26F-46CD-AE68-F51A880DACAB}"/>
            </a:ext>
          </a:extLst>
        </xdr:cNvPr>
        <xdr:cNvCxnSpPr/>
      </xdr:nvCxnSpPr>
      <xdr:spPr>
        <a:xfrm>
          <a:off x="14706600" y="67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B2DA3676-006A-4890-BFDE-7FF019B5FFE8}"/>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A3DE93A1-A6DB-413A-834F-5BAF871E7E1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30" name="債務償還比率平均値テキスト">
          <a:extLst>
            <a:ext uri="{FF2B5EF4-FFF2-40B4-BE49-F238E27FC236}">
              <a16:creationId xmlns:a16="http://schemas.microsoft.com/office/drawing/2014/main" id="{88AE00F9-80F1-4234-A981-731BFF2577FE}"/>
            </a:ext>
          </a:extLst>
        </xdr:cNvPr>
        <xdr:cNvSpPr txBox="1"/>
      </xdr:nvSpPr>
      <xdr:spPr>
        <a:xfrm>
          <a:off x="14846300" y="594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1" name="フローチャート: 判断 130">
          <a:extLst>
            <a:ext uri="{FF2B5EF4-FFF2-40B4-BE49-F238E27FC236}">
              <a16:creationId xmlns:a16="http://schemas.microsoft.com/office/drawing/2014/main" id="{33257D16-3CFD-45A5-BFD3-131AC40063E5}"/>
            </a:ext>
          </a:extLst>
        </xdr:cNvPr>
        <xdr:cNvSpPr/>
      </xdr:nvSpPr>
      <xdr:spPr>
        <a:xfrm>
          <a:off x="14744700" y="609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2" name="フローチャート: 判断 131">
          <a:extLst>
            <a:ext uri="{FF2B5EF4-FFF2-40B4-BE49-F238E27FC236}">
              <a16:creationId xmlns:a16="http://schemas.microsoft.com/office/drawing/2014/main" id="{42C46373-5469-44A0-8EF8-EB93542AE128}"/>
            </a:ext>
          </a:extLst>
        </xdr:cNvPr>
        <xdr:cNvSpPr/>
      </xdr:nvSpPr>
      <xdr:spPr>
        <a:xfrm>
          <a:off x="14033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3" name="フローチャート: 判断 132">
          <a:extLst>
            <a:ext uri="{FF2B5EF4-FFF2-40B4-BE49-F238E27FC236}">
              <a16:creationId xmlns:a16="http://schemas.microsoft.com/office/drawing/2014/main" id="{43D49C7B-8CEF-4B6E-B002-E09C5D7C0C62}"/>
            </a:ext>
          </a:extLst>
        </xdr:cNvPr>
        <xdr:cNvSpPr/>
      </xdr:nvSpPr>
      <xdr:spPr>
        <a:xfrm>
          <a:off x="13271500" y="65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34" name="フローチャート: 判断 133">
          <a:extLst>
            <a:ext uri="{FF2B5EF4-FFF2-40B4-BE49-F238E27FC236}">
              <a16:creationId xmlns:a16="http://schemas.microsoft.com/office/drawing/2014/main" id="{5D8C489B-40AA-4A52-B4A4-D367AB4B31C7}"/>
            </a:ext>
          </a:extLst>
        </xdr:cNvPr>
        <xdr:cNvSpPr/>
      </xdr:nvSpPr>
      <xdr:spPr>
        <a:xfrm>
          <a:off x="12509500" y="65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35" name="フローチャート: 判断 134">
          <a:extLst>
            <a:ext uri="{FF2B5EF4-FFF2-40B4-BE49-F238E27FC236}">
              <a16:creationId xmlns:a16="http://schemas.microsoft.com/office/drawing/2014/main" id="{7DB9418C-211D-4195-A97F-82EEFA995AC7}"/>
            </a:ext>
          </a:extLst>
        </xdr:cNvPr>
        <xdr:cNvSpPr/>
      </xdr:nvSpPr>
      <xdr:spPr>
        <a:xfrm>
          <a:off x="11747500" y="658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C8AA62E-099F-4FBB-AD3D-0344025A75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EC7A726-3809-4096-B081-DB37B140CA0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3737D9B-3757-4693-B5A3-A5889CE78A7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0D1D8FC-8F41-417E-B964-4C574B056A4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079604F-3271-4E29-B339-755C6B1E6A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12674</xdr:rowOff>
    </xdr:from>
    <xdr:to>
      <xdr:col>76</xdr:col>
      <xdr:colOff>73025</xdr:colOff>
      <xdr:row>31</xdr:row>
      <xdr:rowOff>114274</xdr:rowOff>
    </xdr:to>
    <xdr:sp macro="" textlink="">
      <xdr:nvSpPr>
        <xdr:cNvPr id="141" name="楕円 140">
          <a:extLst>
            <a:ext uri="{FF2B5EF4-FFF2-40B4-BE49-F238E27FC236}">
              <a16:creationId xmlns:a16="http://schemas.microsoft.com/office/drawing/2014/main" id="{17C45C13-2E64-482E-BB0D-B35FBF7713D5}"/>
            </a:ext>
          </a:extLst>
        </xdr:cNvPr>
        <xdr:cNvSpPr/>
      </xdr:nvSpPr>
      <xdr:spPr>
        <a:xfrm>
          <a:off x="14744700" y="60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162551</xdr:rowOff>
    </xdr:from>
    <xdr:ext cx="469744" cy="259045"/>
    <xdr:sp macro="" textlink="">
      <xdr:nvSpPr>
        <xdr:cNvPr id="142" name="債務償還比率該当値テキスト">
          <a:extLst>
            <a:ext uri="{FF2B5EF4-FFF2-40B4-BE49-F238E27FC236}">
              <a16:creationId xmlns:a16="http://schemas.microsoft.com/office/drawing/2014/main" id="{FA3787C4-BFA0-4BBB-92B0-3053D6A8277D}"/>
            </a:ext>
          </a:extLst>
        </xdr:cNvPr>
        <xdr:cNvSpPr txBox="1"/>
      </xdr:nvSpPr>
      <xdr:spPr>
        <a:xfrm>
          <a:off x="14846300" y="60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12865</xdr:rowOff>
    </xdr:from>
    <xdr:to>
      <xdr:col>72</xdr:col>
      <xdr:colOff>123825</xdr:colOff>
      <xdr:row>32</xdr:row>
      <xdr:rowOff>114465</xdr:rowOff>
    </xdr:to>
    <xdr:sp macro="" textlink="">
      <xdr:nvSpPr>
        <xdr:cNvPr id="143" name="楕円 142">
          <a:extLst>
            <a:ext uri="{FF2B5EF4-FFF2-40B4-BE49-F238E27FC236}">
              <a16:creationId xmlns:a16="http://schemas.microsoft.com/office/drawing/2014/main" id="{4A32E705-546F-4130-8EAD-9A6971F0EC62}"/>
            </a:ext>
          </a:extLst>
        </xdr:cNvPr>
        <xdr:cNvSpPr/>
      </xdr:nvSpPr>
      <xdr:spPr>
        <a:xfrm>
          <a:off x="14033500" y="62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63474</xdr:rowOff>
    </xdr:from>
    <xdr:to>
      <xdr:col>76</xdr:col>
      <xdr:colOff>22225</xdr:colOff>
      <xdr:row>32</xdr:row>
      <xdr:rowOff>63665</xdr:rowOff>
    </xdr:to>
    <xdr:cxnSp macro="">
      <xdr:nvCxnSpPr>
        <xdr:cNvPr id="144" name="直線コネクタ 143">
          <a:extLst>
            <a:ext uri="{FF2B5EF4-FFF2-40B4-BE49-F238E27FC236}">
              <a16:creationId xmlns:a16="http://schemas.microsoft.com/office/drawing/2014/main" id="{F6DAC43A-6CE6-4F05-93EC-0AE0E2954A6E}"/>
            </a:ext>
          </a:extLst>
        </xdr:cNvPr>
        <xdr:cNvCxnSpPr/>
      </xdr:nvCxnSpPr>
      <xdr:spPr>
        <a:xfrm flipV="1">
          <a:off x="14084300" y="6149949"/>
          <a:ext cx="7112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88430</xdr:rowOff>
    </xdr:from>
    <xdr:to>
      <xdr:col>68</xdr:col>
      <xdr:colOff>123825</xdr:colOff>
      <xdr:row>33</xdr:row>
      <xdr:rowOff>18580</xdr:rowOff>
    </xdr:to>
    <xdr:sp macro="" textlink="">
      <xdr:nvSpPr>
        <xdr:cNvPr id="145" name="楕円 144">
          <a:extLst>
            <a:ext uri="{FF2B5EF4-FFF2-40B4-BE49-F238E27FC236}">
              <a16:creationId xmlns:a16="http://schemas.microsoft.com/office/drawing/2014/main" id="{5CA3F8A0-A1A2-449A-8CEE-E7B4D662C8BA}"/>
            </a:ext>
          </a:extLst>
        </xdr:cNvPr>
        <xdr:cNvSpPr/>
      </xdr:nvSpPr>
      <xdr:spPr>
        <a:xfrm>
          <a:off x="13271500" y="63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63665</xdr:rowOff>
    </xdr:from>
    <xdr:to>
      <xdr:col>72</xdr:col>
      <xdr:colOff>73025</xdr:colOff>
      <xdr:row>32</xdr:row>
      <xdr:rowOff>139230</xdr:rowOff>
    </xdr:to>
    <xdr:cxnSp macro="">
      <xdr:nvCxnSpPr>
        <xdr:cNvPr id="146" name="直線コネクタ 145">
          <a:extLst>
            <a:ext uri="{FF2B5EF4-FFF2-40B4-BE49-F238E27FC236}">
              <a16:creationId xmlns:a16="http://schemas.microsoft.com/office/drawing/2014/main" id="{4FC1A242-631B-4C23-978A-E2C0E2051C13}"/>
            </a:ext>
          </a:extLst>
        </xdr:cNvPr>
        <xdr:cNvCxnSpPr/>
      </xdr:nvCxnSpPr>
      <xdr:spPr>
        <a:xfrm flipV="1">
          <a:off x="13322300" y="632159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34455</xdr:rowOff>
    </xdr:from>
    <xdr:to>
      <xdr:col>64</xdr:col>
      <xdr:colOff>123825</xdr:colOff>
      <xdr:row>32</xdr:row>
      <xdr:rowOff>136055</xdr:rowOff>
    </xdr:to>
    <xdr:sp macro="" textlink="">
      <xdr:nvSpPr>
        <xdr:cNvPr id="147" name="楕円 146">
          <a:extLst>
            <a:ext uri="{FF2B5EF4-FFF2-40B4-BE49-F238E27FC236}">
              <a16:creationId xmlns:a16="http://schemas.microsoft.com/office/drawing/2014/main" id="{73C5E41C-FDF7-47C7-87FB-D8F36360F07A}"/>
            </a:ext>
          </a:extLst>
        </xdr:cNvPr>
        <xdr:cNvSpPr/>
      </xdr:nvSpPr>
      <xdr:spPr>
        <a:xfrm>
          <a:off x="12509500" y="62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85255</xdr:rowOff>
    </xdr:from>
    <xdr:to>
      <xdr:col>68</xdr:col>
      <xdr:colOff>73025</xdr:colOff>
      <xdr:row>32</xdr:row>
      <xdr:rowOff>139230</xdr:rowOff>
    </xdr:to>
    <xdr:cxnSp macro="">
      <xdr:nvCxnSpPr>
        <xdr:cNvPr id="148" name="直線コネクタ 147">
          <a:extLst>
            <a:ext uri="{FF2B5EF4-FFF2-40B4-BE49-F238E27FC236}">
              <a16:creationId xmlns:a16="http://schemas.microsoft.com/office/drawing/2014/main" id="{79178CA5-46D9-4440-9D3C-E799EA04F786}"/>
            </a:ext>
          </a:extLst>
        </xdr:cNvPr>
        <xdr:cNvCxnSpPr/>
      </xdr:nvCxnSpPr>
      <xdr:spPr>
        <a:xfrm>
          <a:off x="12560300" y="634318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52375</xdr:rowOff>
    </xdr:from>
    <xdr:to>
      <xdr:col>60</xdr:col>
      <xdr:colOff>123825</xdr:colOff>
      <xdr:row>32</xdr:row>
      <xdr:rowOff>153975</xdr:rowOff>
    </xdr:to>
    <xdr:sp macro="" textlink="">
      <xdr:nvSpPr>
        <xdr:cNvPr id="149" name="楕円 148">
          <a:extLst>
            <a:ext uri="{FF2B5EF4-FFF2-40B4-BE49-F238E27FC236}">
              <a16:creationId xmlns:a16="http://schemas.microsoft.com/office/drawing/2014/main" id="{2868FBBD-9420-4F43-AC71-BD43AED6CDD7}"/>
            </a:ext>
          </a:extLst>
        </xdr:cNvPr>
        <xdr:cNvSpPr/>
      </xdr:nvSpPr>
      <xdr:spPr>
        <a:xfrm>
          <a:off x="11747500" y="63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85255</xdr:rowOff>
    </xdr:from>
    <xdr:to>
      <xdr:col>64</xdr:col>
      <xdr:colOff>73025</xdr:colOff>
      <xdr:row>32</xdr:row>
      <xdr:rowOff>103175</xdr:rowOff>
    </xdr:to>
    <xdr:cxnSp macro="">
      <xdr:nvCxnSpPr>
        <xdr:cNvPr id="150" name="直線コネクタ 149">
          <a:extLst>
            <a:ext uri="{FF2B5EF4-FFF2-40B4-BE49-F238E27FC236}">
              <a16:creationId xmlns:a16="http://schemas.microsoft.com/office/drawing/2014/main" id="{0177622D-AF40-44BF-9F35-D6F4806833A0}"/>
            </a:ext>
          </a:extLst>
        </xdr:cNvPr>
        <xdr:cNvCxnSpPr/>
      </xdr:nvCxnSpPr>
      <xdr:spPr>
        <a:xfrm flipV="1">
          <a:off x="11798300" y="6343180"/>
          <a:ext cx="762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51" name="n_1aveValue債務償還比率">
          <a:extLst>
            <a:ext uri="{FF2B5EF4-FFF2-40B4-BE49-F238E27FC236}">
              <a16:creationId xmlns:a16="http://schemas.microsoft.com/office/drawing/2014/main" id="{121A386C-2C8B-4B4F-9FF4-BE0EDC68D9E2}"/>
            </a:ext>
          </a:extLst>
        </xdr:cNvPr>
        <xdr:cNvSpPr txBox="1"/>
      </xdr:nvSpPr>
      <xdr:spPr>
        <a:xfrm>
          <a:off x="138367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52" name="n_2aveValue債務償還比率">
          <a:extLst>
            <a:ext uri="{FF2B5EF4-FFF2-40B4-BE49-F238E27FC236}">
              <a16:creationId xmlns:a16="http://schemas.microsoft.com/office/drawing/2014/main" id="{7B030387-0C2B-4C36-9CCB-6FCF8F071CEB}"/>
            </a:ext>
          </a:extLst>
        </xdr:cNvPr>
        <xdr:cNvSpPr txBox="1"/>
      </xdr:nvSpPr>
      <xdr:spPr>
        <a:xfrm>
          <a:off x="13087427" y="661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53" name="n_3aveValue債務償還比率">
          <a:extLst>
            <a:ext uri="{FF2B5EF4-FFF2-40B4-BE49-F238E27FC236}">
              <a16:creationId xmlns:a16="http://schemas.microsoft.com/office/drawing/2014/main" id="{510C65E0-32DA-437C-BD94-5DCD11FB8614}"/>
            </a:ext>
          </a:extLst>
        </xdr:cNvPr>
        <xdr:cNvSpPr txBox="1"/>
      </xdr:nvSpPr>
      <xdr:spPr>
        <a:xfrm>
          <a:off x="12325427" y="66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54" name="n_4aveValue債務償還比率">
          <a:extLst>
            <a:ext uri="{FF2B5EF4-FFF2-40B4-BE49-F238E27FC236}">
              <a16:creationId xmlns:a16="http://schemas.microsoft.com/office/drawing/2014/main" id="{0A8A4A08-28DB-4B9D-A5D2-744B66233ACB}"/>
            </a:ext>
          </a:extLst>
        </xdr:cNvPr>
        <xdr:cNvSpPr txBox="1"/>
      </xdr:nvSpPr>
      <xdr:spPr>
        <a:xfrm>
          <a:off x="11563427" y="66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130992</xdr:rowOff>
    </xdr:from>
    <xdr:ext cx="469744" cy="259045"/>
    <xdr:sp macro="" textlink="">
      <xdr:nvSpPr>
        <xdr:cNvPr id="155" name="n_1mainValue債務償還比率">
          <a:extLst>
            <a:ext uri="{FF2B5EF4-FFF2-40B4-BE49-F238E27FC236}">
              <a16:creationId xmlns:a16="http://schemas.microsoft.com/office/drawing/2014/main" id="{3259091B-D50E-4A20-8B48-0668F94236CF}"/>
            </a:ext>
          </a:extLst>
        </xdr:cNvPr>
        <xdr:cNvSpPr txBox="1"/>
      </xdr:nvSpPr>
      <xdr:spPr>
        <a:xfrm>
          <a:off x="13836727" y="60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35107</xdr:rowOff>
    </xdr:from>
    <xdr:ext cx="469744" cy="259045"/>
    <xdr:sp macro="" textlink="">
      <xdr:nvSpPr>
        <xdr:cNvPr id="156" name="n_2mainValue債務償還比率">
          <a:extLst>
            <a:ext uri="{FF2B5EF4-FFF2-40B4-BE49-F238E27FC236}">
              <a16:creationId xmlns:a16="http://schemas.microsoft.com/office/drawing/2014/main" id="{2E1AC867-AF85-4AEF-8C53-0F34FD908BFC}"/>
            </a:ext>
          </a:extLst>
        </xdr:cNvPr>
        <xdr:cNvSpPr txBox="1"/>
      </xdr:nvSpPr>
      <xdr:spPr>
        <a:xfrm>
          <a:off x="13087427" y="612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152582</xdr:rowOff>
    </xdr:from>
    <xdr:ext cx="469744" cy="259045"/>
    <xdr:sp macro="" textlink="">
      <xdr:nvSpPr>
        <xdr:cNvPr id="157" name="n_3mainValue債務償還比率">
          <a:extLst>
            <a:ext uri="{FF2B5EF4-FFF2-40B4-BE49-F238E27FC236}">
              <a16:creationId xmlns:a16="http://schemas.microsoft.com/office/drawing/2014/main" id="{BEB9E088-186F-49DD-91DD-D84489C2906C}"/>
            </a:ext>
          </a:extLst>
        </xdr:cNvPr>
        <xdr:cNvSpPr txBox="1"/>
      </xdr:nvSpPr>
      <xdr:spPr>
        <a:xfrm>
          <a:off x="12325427" y="60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170502</xdr:rowOff>
    </xdr:from>
    <xdr:ext cx="469744" cy="259045"/>
    <xdr:sp macro="" textlink="">
      <xdr:nvSpPr>
        <xdr:cNvPr id="158" name="n_4mainValue債務償還比率">
          <a:extLst>
            <a:ext uri="{FF2B5EF4-FFF2-40B4-BE49-F238E27FC236}">
              <a16:creationId xmlns:a16="http://schemas.microsoft.com/office/drawing/2014/main" id="{F81634C4-9F67-46CF-B049-8F7F55CCCB74}"/>
            </a:ext>
          </a:extLst>
        </xdr:cNvPr>
        <xdr:cNvSpPr txBox="1"/>
      </xdr:nvSpPr>
      <xdr:spPr>
        <a:xfrm>
          <a:off x="11563427" y="60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CE6D890-4E9A-4A88-8BC2-0F23BE7B9D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9DD9249-73A4-4DAD-94BF-895234A15FF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64D77814-90EF-42D4-AE22-370EE5E722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1F373A8-C276-4B4D-96B9-C50F2083768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63D7DCC-9DA2-4093-9B2F-7DECB0CFDA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97486A3-B1ED-46C0-8579-86D792E156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C29C83-1115-489B-ADDD-E49BB74287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A92FC7-D4B4-4AC7-B024-6A77DDF9BC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DBF98D-8E4D-46DC-9557-E821EBA385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FEECE6-DEA7-44BE-8BCA-012D38DD46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E22D13-D939-476C-A61C-A69AA8C4D6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A7AD00-9F28-497D-BB5D-AE565AED93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A91207-A006-44F6-BB79-6B250D2BA8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C75814-DE9B-4697-A1CB-879B5FD19F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4A58A8-671E-4524-B458-6A92997627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6C6285-03D7-48F7-8B74-E2397D262D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1AC094-5386-420B-AD53-9C6931E24E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F28ABA-4161-4500-8D12-51BC0E373B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9D51E7-6E08-43B7-98B9-D6694CDB76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38C2E3-F230-4F88-9537-9F0EC1837A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69A2F9-E504-474D-A6A2-74D16EC0A6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7E57BC-5DC5-4E3C-BA04-617B373D1F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8BFDD1-6798-46AC-994C-B6D30CA7B9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838D04-6C88-4A5E-B67A-2AB5A2433F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52DBC6-F49A-47F0-8CA8-AC0AC43341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EBA996-9A52-4FF8-8F54-8F188EB628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E14BA6-0054-4171-A9DB-D5E6CE8A1A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C7DD15-8F44-4DB0-A46F-687270FD0E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4D04C6-1DFA-4E90-B122-1E913A6725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324084-4D20-4B55-AE03-5D41249E41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9D24FA-7F91-45D9-8206-3E18C134D6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2C848F-7D1A-4165-9E34-EA627ED008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8A0973-9329-43FB-83D3-7EE7C87A19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63E28F-AAC3-4ACF-9DC5-167DDAF586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620D3C-6C63-4DA4-8E84-96A3BE8121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3B3A8CF-EA17-4D66-AECA-92E69985B0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B1667F-EF11-4769-B36E-D761641333A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4FDDC1-C563-4C5D-A42C-4D812B0C1D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201A2D-8088-4742-8A4A-9C37808549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923053-1762-4FB4-9C4F-AB36CF9522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FCE217-3FD7-4E25-A536-F12B9CF065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BCCDB5-2EC6-476F-AB8B-B9F630B997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675393-8B46-41AF-A48C-67CCFC1CE6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DB31BC-937B-4EAF-93C0-7EA401D463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EDFE65-28CB-493C-A1CA-32069DEEC4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1551BF-3341-4CCD-8BE2-F551D377EA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948C02-5DF4-4BCB-98CF-C0F6A37C40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DBF2D8-F1B6-4CEE-84A3-4934DA717C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579E108-E7B7-4A09-BE7B-328CABA8470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4DC4A35-255D-4448-8D93-384B7E57D5E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006EEB-A399-4C11-9BDA-BCBD521E77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DFC1C2B-2459-41AB-BA22-FCA393C56A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9EDF8C8-CD45-48C6-9AA1-3D661421EB2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C5E31A-1946-421F-A703-973346E09A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BA6CD8A-B34F-4237-A299-FEA0028F67A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245AC91-A5F4-4A02-82E9-00EAF706F2A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CF5D1A-E768-4F33-B9C6-A7319D967BB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7FA272-A181-4AF2-AA5D-5CCABC2B62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31DAB8-692B-42ED-9619-CA2D9297DB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91CB601-7AAA-48E2-914A-22DDFCDBDD9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65DEAF0-653D-4108-8F52-697C5FF9C0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5589B92A-1524-4F6E-857C-D67D938963F4}"/>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362613F1-C608-408B-B26F-DD52DB706772}"/>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E2288469-98DB-402B-9236-82BB0A34E9BC}"/>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F5FEB831-F286-4D7D-B190-0FFD51DCFDFC}"/>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2041BC78-2CCA-4699-8288-061F65F66AA9}"/>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3F7ABA13-C388-4788-BD94-1EBAC8E83E85}"/>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BD86BEA5-D932-43A8-B3BB-01345D703A44}"/>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D63DD2A3-0402-42D1-82EA-EBFA5EF4C986}"/>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9FC04240-754D-4BE6-9437-B47AAEBE2906}"/>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98AE02E1-4017-4485-9BD4-0462F170F2EF}"/>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DEC74626-8D8E-45E3-9DB2-3E114964F9E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16C4CDD-10CE-45D1-AAFC-4C2054CC448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9DCB09-6005-402F-A6ED-3EDA77CCD3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C345B5-D7E9-4283-80C5-B28098C99A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08D68D-0BF2-467B-945E-D0E51E8E01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D65A25-8C53-411A-A741-07789CA9C03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3" name="楕円 72">
          <a:extLst>
            <a:ext uri="{FF2B5EF4-FFF2-40B4-BE49-F238E27FC236}">
              <a16:creationId xmlns:a16="http://schemas.microsoft.com/office/drawing/2014/main" id="{AB18AE2A-6352-4042-A5EE-6EE41BA3A9EA}"/>
            </a:ext>
          </a:extLst>
        </xdr:cNvPr>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3364D4FF-8DEC-4E7E-9A8E-0D81EBDD92B7}"/>
            </a:ext>
          </a:extLst>
        </xdr:cNvPr>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5" name="楕円 74">
          <a:extLst>
            <a:ext uri="{FF2B5EF4-FFF2-40B4-BE49-F238E27FC236}">
              <a16:creationId xmlns:a16="http://schemas.microsoft.com/office/drawing/2014/main" id="{76268933-5A35-4DE2-86D2-2BD2FBDC410A}"/>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64770</xdr:rowOff>
    </xdr:to>
    <xdr:cxnSp macro="">
      <xdr:nvCxnSpPr>
        <xdr:cNvPr id="76" name="直線コネクタ 75">
          <a:extLst>
            <a:ext uri="{FF2B5EF4-FFF2-40B4-BE49-F238E27FC236}">
              <a16:creationId xmlns:a16="http://schemas.microsoft.com/office/drawing/2014/main" id="{A64CD9EE-97EE-47CB-94B1-0F11B052A26A}"/>
            </a:ext>
          </a:extLst>
        </xdr:cNvPr>
        <xdr:cNvCxnSpPr/>
      </xdr:nvCxnSpPr>
      <xdr:spPr>
        <a:xfrm>
          <a:off x="3797300" y="68999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141605</xdr:rowOff>
    </xdr:from>
    <xdr:to>
      <xdr:col>15</xdr:col>
      <xdr:colOff>101600</xdr:colOff>
      <xdr:row>40</xdr:row>
      <xdr:rowOff>71755</xdr:rowOff>
    </xdr:to>
    <xdr:sp macro="" textlink="">
      <xdr:nvSpPr>
        <xdr:cNvPr id="77" name="楕円 76">
          <a:extLst>
            <a:ext uri="{FF2B5EF4-FFF2-40B4-BE49-F238E27FC236}">
              <a16:creationId xmlns:a16="http://schemas.microsoft.com/office/drawing/2014/main" id="{B474856D-F40F-47CB-A77C-A89C50284895}"/>
            </a:ext>
          </a:extLst>
        </xdr:cNvPr>
        <xdr:cNvSpPr/>
      </xdr:nvSpPr>
      <xdr:spPr>
        <a:xfrm>
          <a:off x="2857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20955</xdr:rowOff>
    </xdr:from>
    <xdr:to>
      <xdr:col>19</xdr:col>
      <xdr:colOff>177800</xdr:colOff>
      <xdr:row>40</xdr:row>
      <xdr:rowOff>41910</xdr:rowOff>
    </xdr:to>
    <xdr:cxnSp macro="">
      <xdr:nvCxnSpPr>
        <xdr:cNvPr id="78" name="直線コネクタ 77">
          <a:extLst>
            <a:ext uri="{FF2B5EF4-FFF2-40B4-BE49-F238E27FC236}">
              <a16:creationId xmlns:a16="http://schemas.microsoft.com/office/drawing/2014/main" id="{BC424C9F-88FE-48EA-B195-BDBC0D977045}"/>
            </a:ext>
          </a:extLst>
        </xdr:cNvPr>
        <xdr:cNvCxnSpPr/>
      </xdr:nvCxnSpPr>
      <xdr:spPr>
        <a:xfrm>
          <a:off x="2908300" y="68789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118745</xdr:rowOff>
    </xdr:from>
    <xdr:to>
      <xdr:col>10</xdr:col>
      <xdr:colOff>165100</xdr:colOff>
      <xdr:row>40</xdr:row>
      <xdr:rowOff>48895</xdr:rowOff>
    </xdr:to>
    <xdr:sp macro="" textlink="">
      <xdr:nvSpPr>
        <xdr:cNvPr id="79" name="楕円 78">
          <a:extLst>
            <a:ext uri="{FF2B5EF4-FFF2-40B4-BE49-F238E27FC236}">
              <a16:creationId xmlns:a16="http://schemas.microsoft.com/office/drawing/2014/main" id="{79FF99D0-B837-4DB1-A01B-3F6D4A20FDD4}"/>
            </a:ext>
          </a:extLst>
        </xdr:cNvPr>
        <xdr:cNvSpPr/>
      </xdr:nvSpPr>
      <xdr:spPr>
        <a:xfrm>
          <a:off x="1968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169545</xdr:rowOff>
    </xdr:from>
    <xdr:to>
      <xdr:col>15</xdr:col>
      <xdr:colOff>50800</xdr:colOff>
      <xdr:row>40</xdr:row>
      <xdr:rowOff>20955</xdr:rowOff>
    </xdr:to>
    <xdr:cxnSp macro="">
      <xdr:nvCxnSpPr>
        <xdr:cNvPr id="80" name="直線コネクタ 79">
          <a:extLst>
            <a:ext uri="{FF2B5EF4-FFF2-40B4-BE49-F238E27FC236}">
              <a16:creationId xmlns:a16="http://schemas.microsoft.com/office/drawing/2014/main" id="{D72B42BB-C186-4F8E-9CAC-8E10DA557314}"/>
            </a:ext>
          </a:extLst>
        </xdr:cNvPr>
        <xdr:cNvCxnSpPr/>
      </xdr:nvCxnSpPr>
      <xdr:spPr>
        <a:xfrm>
          <a:off x="2019300" y="6856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95885</xdr:rowOff>
    </xdr:from>
    <xdr:to>
      <xdr:col>6</xdr:col>
      <xdr:colOff>38100</xdr:colOff>
      <xdr:row>40</xdr:row>
      <xdr:rowOff>26035</xdr:rowOff>
    </xdr:to>
    <xdr:sp macro="" textlink="">
      <xdr:nvSpPr>
        <xdr:cNvPr id="81" name="楕円 80">
          <a:extLst>
            <a:ext uri="{FF2B5EF4-FFF2-40B4-BE49-F238E27FC236}">
              <a16:creationId xmlns:a16="http://schemas.microsoft.com/office/drawing/2014/main" id="{C04DC235-6DA9-44BF-BFC0-3521397DE6ED}"/>
            </a:ext>
          </a:extLst>
        </xdr:cNvPr>
        <xdr:cNvSpPr/>
      </xdr:nvSpPr>
      <xdr:spPr>
        <a:xfrm>
          <a:off x="1079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146685</xdr:rowOff>
    </xdr:from>
    <xdr:to>
      <xdr:col>10</xdr:col>
      <xdr:colOff>114300</xdr:colOff>
      <xdr:row>39</xdr:row>
      <xdr:rowOff>169545</xdr:rowOff>
    </xdr:to>
    <xdr:cxnSp macro="">
      <xdr:nvCxnSpPr>
        <xdr:cNvPr id="82" name="直線コネクタ 81">
          <a:extLst>
            <a:ext uri="{FF2B5EF4-FFF2-40B4-BE49-F238E27FC236}">
              <a16:creationId xmlns:a16="http://schemas.microsoft.com/office/drawing/2014/main" id="{AC1C456D-9C27-4452-AD75-74E8137FFEA7}"/>
            </a:ext>
          </a:extLst>
        </xdr:cNvPr>
        <xdr:cNvCxnSpPr/>
      </xdr:nvCxnSpPr>
      <xdr:spPr>
        <a:xfrm>
          <a:off x="1130300" y="6833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3D6C0A87-A759-488D-B83A-92611F2B0B75}"/>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7AD35138-4AC6-42A5-BC0A-793C0F73C8A3}"/>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FFEBEE30-8FB2-4A24-9735-B24FA5853A9A}"/>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F29891AF-DF67-4BFA-8A39-F4AA59BF3F29}"/>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7" name="n_1mainValue【道路】&#10;有形固定資産減価償却率">
          <a:extLst>
            <a:ext uri="{FF2B5EF4-FFF2-40B4-BE49-F238E27FC236}">
              <a16:creationId xmlns:a16="http://schemas.microsoft.com/office/drawing/2014/main" id="{3850192F-411F-43FD-8027-9BD1D306D652}"/>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5CA63F99-CFB7-4490-96E7-531BAA78AD25}"/>
            </a:ext>
          </a:extLst>
        </xdr:cNvPr>
        <xdr:cNvSpPr txBox="1"/>
      </xdr:nvSpPr>
      <xdr:spPr>
        <a:xfrm>
          <a:off x="2705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id="{2DD3255E-47E7-44FE-B45C-6C87A853DF30}"/>
            </a:ext>
          </a:extLst>
        </xdr:cNvPr>
        <xdr:cNvSpPr txBox="1"/>
      </xdr:nvSpPr>
      <xdr:spPr>
        <a:xfrm>
          <a:off x="1816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427CB6DC-5D2E-4432-9FEE-19F8EA0002EE}"/>
            </a:ext>
          </a:extLst>
        </xdr:cNvPr>
        <xdr:cNvSpPr txBox="1"/>
      </xdr:nvSpPr>
      <xdr:spPr>
        <a:xfrm>
          <a:off x="927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20990D0-0289-4962-9C07-1C7F29EAD9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FF6552D-A698-4238-B3E0-B9E4F688E2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5BDCD7C-794D-456A-9020-A163D0F9D1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53B34C7-1F23-4820-847B-9E8A99CDB5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DDD3964-93A3-4C9C-89F1-1C9F1FCAF4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0D78FF1-45BF-4D31-9310-867BB20168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F4B9F80-EDC5-4CD0-B702-FB353F5954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7428B62-EDB8-4DAC-8442-BB42944B67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8F1A26F-6A5F-4A5E-A4B5-D8C46413B0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4FF8B3-82B9-49AB-BEF5-419E25319A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1013989-38CE-4C45-B728-1835CA48200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10FD096-FAB7-478F-BDA2-ECE285346F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C077A42-B4D3-4229-B6CF-63BF2824B8D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FE9FDC1B-2B72-4023-B0EF-FF19E41A46F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D8C9FA3-0718-425D-9019-75B10628EB0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61D9DE82-CDE2-4CF5-A62D-C59EE307B36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C7030A6-5607-41F2-9145-D7007195795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DF07DF9-348D-477F-92EC-67E7FA420C5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B872BD9-3987-4870-981C-D155C150B1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66A12C5-3F67-47DF-81FE-016619B3979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C733E62-E4E6-467B-899F-6524F1C58A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D626D7AC-BB08-40C0-AD79-2844C303CCE7}"/>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ED62EFBC-C8C1-4608-AC86-8B2D2E7EBC53}"/>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344DE8AA-DE40-4391-873D-C7B6D6F604EB}"/>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33DDBCE3-DC64-4157-AB88-44D649188E10}"/>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C1C07DDF-BBEA-4315-821E-325569B06E87}"/>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EC790A5A-4436-426F-9002-7E7064F74A32}"/>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E6D0FBAF-2DB6-4E7B-860D-8107819D15B3}"/>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96EEF786-3DBB-4471-A186-C35D7914C3C2}"/>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C347EC96-A3DC-4F8F-A066-8AB8BFAB51FF}"/>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79F12CE2-21BE-4C73-B165-89F4831F29BD}"/>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62187383-F967-4254-82CA-C5D306EDA3B7}"/>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0507BA7-D89C-4E16-BEB3-3E723C09AE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4E22C2-663B-484F-8B2C-6484C2D36C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8C147E-D01D-4AF6-B7B5-CC8EE45139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CBF381-D591-4BDC-BE94-41DA28660D2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333E68-2FCF-4B60-8E07-4110F9E3AA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121641</xdr:rowOff>
    </xdr:from>
    <xdr:to>
      <xdr:col>55</xdr:col>
      <xdr:colOff>50800</xdr:colOff>
      <xdr:row>41</xdr:row>
      <xdr:rowOff>51791</xdr:rowOff>
    </xdr:to>
    <xdr:sp macro="" textlink="">
      <xdr:nvSpPr>
        <xdr:cNvPr id="128" name="楕円 127">
          <a:extLst>
            <a:ext uri="{FF2B5EF4-FFF2-40B4-BE49-F238E27FC236}">
              <a16:creationId xmlns:a16="http://schemas.microsoft.com/office/drawing/2014/main" id="{F851174B-5B0C-44F4-BB98-6658C836D959}"/>
            </a:ext>
          </a:extLst>
        </xdr:cNvPr>
        <xdr:cNvSpPr/>
      </xdr:nvSpPr>
      <xdr:spPr>
        <a:xfrm>
          <a:off x="10426700" y="69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36568</xdr:rowOff>
    </xdr:from>
    <xdr:ext cx="534377" cy="259045"/>
    <xdr:sp macro="" textlink="">
      <xdr:nvSpPr>
        <xdr:cNvPr id="129" name="【道路】&#10;一人当たり延長該当値テキスト">
          <a:extLst>
            <a:ext uri="{FF2B5EF4-FFF2-40B4-BE49-F238E27FC236}">
              <a16:creationId xmlns:a16="http://schemas.microsoft.com/office/drawing/2014/main" id="{84222F42-DD2F-4521-B571-16EA9C1D0C38}"/>
            </a:ext>
          </a:extLst>
        </xdr:cNvPr>
        <xdr:cNvSpPr txBox="1"/>
      </xdr:nvSpPr>
      <xdr:spPr>
        <a:xfrm>
          <a:off x="10515600" y="68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123579</xdr:rowOff>
    </xdr:from>
    <xdr:to>
      <xdr:col>50</xdr:col>
      <xdr:colOff>165100</xdr:colOff>
      <xdr:row>41</xdr:row>
      <xdr:rowOff>53729</xdr:rowOff>
    </xdr:to>
    <xdr:sp macro="" textlink="">
      <xdr:nvSpPr>
        <xdr:cNvPr id="130" name="楕円 129">
          <a:extLst>
            <a:ext uri="{FF2B5EF4-FFF2-40B4-BE49-F238E27FC236}">
              <a16:creationId xmlns:a16="http://schemas.microsoft.com/office/drawing/2014/main" id="{413DDDD9-1D82-4020-A471-9EEBA806E125}"/>
            </a:ext>
          </a:extLst>
        </xdr:cNvPr>
        <xdr:cNvSpPr/>
      </xdr:nvSpPr>
      <xdr:spPr>
        <a:xfrm>
          <a:off x="9588500" y="69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991</xdr:rowOff>
    </xdr:from>
    <xdr:to>
      <xdr:col>55</xdr:col>
      <xdr:colOff>0</xdr:colOff>
      <xdr:row>41</xdr:row>
      <xdr:rowOff>2929</xdr:rowOff>
    </xdr:to>
    <xdr:cxnSp macro="">
      <xdr:nvCxnSpPr>
        <xdr:cNvPr id="131" name="直線コネクタ 130">
          <a:extLst>
            <a:ext uri="{FF2B5EF4-FFF2-40B4-BE49-F238E27FC236}">
              <a16:creationId xmlns:a16="http://schemas.microsoft.com/office/drawing/2014/main" id="{3ABAE316-D86C-4E8C-8220-E127D05E5E25}"/>
            </a:ext>
          </a:extLst>
        </xdr:cNvPr>
        <xdr:cNvCxnSpPr/>
      </xdr:nvCxnSpPr>
      <xdr:spPr>
        <a:xfrm flipV="1">
          <a:off x="9639300" y="7030441"/>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125335</xdr:rowOff>
    </xdr:from>
    <xdr:to>
      <xdr:col>46</xdr:col>
      <xdr:colOff>38100</xdr:colOff>
      <xdr:row>41</xdr:row>
      <xdr:rowOff>55485</xdr:rowOff>
    </xdr:to>
    <xdr:sp macro="" textlink="">
      <xdr:nvSpPr>
        <xdr:cNvPr id="132" name="楕円 131">
          <a:extLst>
            <a:ext uri="{FF2B5EF4-FFF2-40B4-BE49-F238E27FC236}">
              <a16:creationId xmlns:a16="http://schemas.microsoft.com/office/drawing/2014/main" id="{1DD891CA-FAB6-45C1-BD43-845B52D3414C}"/>
            </a:ext>
          </a:extLst>
        </xdr:cNvPr>
        <xdr:cNvSpPr/>
      </xdr:nvSpPr>
      <xdr:spPr>
        <a:xfrm>
          <a:off x="8699500" y="6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2929</xdr:rowOff>
    </xdr:from>
    <xdr:to>
      <xdr:col>50</xdr:col>
      <xdr:colOff>114300</xdr:colOff>
      <xdr:row>41</xdr:row>
      <xdr:rowOff>4685</xdr:rowOff>
    </xdr:to>
    <xdr:cxnSp macro="">
      <xdr:nvCxnSpPr>
        <xdr:cNvPr id="133" name="直線コネクタ 132">
          <a:extLst>
            <a:ext uri="{FF2B5EF4-FFF2-40B4-BE49-F238E27FC236}">
              <a16:creationId xmlns:a16="http://schemas.microsoft.com/office/drawing/2014/main" id="{5FFF6B09-3B53-478B-9BF3-97451CAED758}"/>
            </a:ext>
          </a:extLst>
        </xdr:cNvPr>
        <xdr:cNvCxnSpPr/>
      </xdr:nvCxnSpPr>
      <xdr:spPr>
        <a:xfrm flipV="1">
          <a:off x="8750300" y="7032379"/>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127274</xdr:rowOff>
    </xdr:from>
    <xdr:to>
      <xdr:col>41</xdr:col>
      <xdr:colOff>101600</xdr:colOff>
      <xdr:row>41</xdr:row>
      <xdr:rowOff>57424</xdr:rowOff>
    </xdr:to>
    <xdr:sp macro="" textlink="">
      <xdr:nvSpPr>
        <xdr:cNvPr id="134" name="楕円 133">
          <a:extLst>
            <a:ext uri="{FF2B5EF4-FFF2-40B4-BE49-F238E27FC236}">
              <a16:creationId xmlns:a16="http://schemas.microsoft.com/office/drawing/2014/main" id="{04062A47-2E2D-4FC0-85A3-F47D15982FDE}"/>
            </a:ext>
          </a:extLst>
        </xdr:cNvPr>
        <xdr:cNvSpPr/>
      </xdr:nvSpPr>
      <xdr:spPr>
        <a:xfrm>
          <a:off x="7810500" y="6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4685</xdr:rowOff>
    </xdr:from>
    <xdr:to>
      <xdr:col>45</xdr:col>
      <xdr:colOff>177800</xdr:colOff>
      <xdr:row>41</xdr:row>
      <xdr:rowOff>6624</xdr:rowOff>
    </xdr:to>
    <xdr:cxnSp macro="">
      <xdr:nvCxnSpPr>
        <xdr:cNvPr id="135" name="直線コネクタ 134">
          <a:extLst>
            <a:ext uri="{FF2B5EF4-FFF2-40B4-BE49-F238E27FC236}">
              <a16:creationId xmlns:a16="http://schemas.microsoft.com/office/drawing/2014/main" id="{41CB3213-F69E-462C-925B-D7F29911D718}"/>
            </a:ext>
          </a:extLst>
        </xdr:cNvPr>
        <xdr:cNvCxnSpPr/>
      </xdr:nvCxnSpPr>
      <xdr:spPr>
        <a:xfrm flipV="1">
          <a:off x="7861300" y="7034135"/>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128490</xdr:rowOff>
    </xdr:from>
    <xdr:to>
      <xdr:col>36</xdr:col>
      <xdr:colOff>165100</xdr:colOff>
      <xdr:row>41</xdr:row>
      <xdr:rowOff>58640</xdr:rowOff>
    </xdr:to>
    <xdr:sp macro="" textlink="">
      <xdr:nvSpPr>
        <xdr:cNvPr id="136" name="楕円 135">
          <a:extLst>
            <a:ext uri="{FF2B5EF4-FFF2-40B4-BE49-F238E27FC236}">
              <a16:creationId xmlns:a16="http://schemas.microsoft.com/office/drawing/2014/main" id="{ED318E42-580D-4FF7-ACC6-2181EF6A8BFE}"/>
            </a:ext>
          </a:extLst>
        </xdr:cNvPr>
        <xdr:cNvSpPr/>
      </xdr:nvSpPr>
      <xdr:spPr>
        <a:xfrm>
          <a:off x="6921500" y="69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6624</xdr:rowOff>
    </xdr:from>
    <xdr:to>
      <xdr:col>41</xdr:col>
      <xdr:colOff>50800</xdr:colOff>
      <xdr:row>41</xdr:row>
      <xdr:rowOff>7840</xdr:rowOff>
    </xdr:to>
    <xdr:cxnSp macro="">
      <xdr:nvCxnSpPr>
        <xdr:cNvPr id="137" name="直線コネクタ 136">
          <a:extLst>
            <a:ext uri="{FF2B5EF4-FFF2-40B4-BE49-F238E27FC236}">
              <a16:creationId xmlns:a16="http://schemas.microsoft.com/office/drawing/2014/main" id="{8C405E96-27FD-426B-832A-D40FE089E02F}"/>
            </a:ext>
          </a:extLst>
        </xdr:cNvPr>
        <xdr:cNvCxnSpPr/>
      </xdr:nvCxnSpPr>
      <xdr:spPr>
        <a:xfrm flipV="1">
          <a:off x="6972300" y="7036074"/>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BA02D3E3-8FC4-4EF4-9416-B759D4B167E4}"/>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B90A2C4A-52B1-419E-A965-DB1E73715CDE}"/>
            </a:ext>
          </a:extLst>
        </xdr:cNvPr>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41E178A6-63EF-4C07-9769-F6406082D5AB}"/>
            </a:ext>
          </a:extLst>
        </xdr:cNvPr>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1F04C5DF-2EF8-4056-8FCC-07166E91666C}"/>
            </a:ext>
          </a:extLst>
        </xdr:cNvPr>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44856</xdr:rowOff>
    </xdr:from>
    <xdr:ext cx="534377" cy="259045"/>
    <xdr:sp macro="" textlink="">
      <xdr:nvSpPr>
        <xdr:cNvPr id="142" name="n_1mainValue【道路】&#10;一人当たり延長">
          <a:extLst>
            <a:ext uri="{FF2B5EF4-FFF2-40B4-BE49-F238E27FC236}">
              <a16:creationId xmlns:a16="http://schemas.microsoft.com/office/drawing/2014/main" id="{64B26C4F-70EA-4F85-BA8E-C9CDC826E5DB}"/>
            </a:ext>
          </a:extLst>
        </xdr:cNvPr>
        <xdr:cNvSpPr txBox="1"/>
      </xdr:nvSpPr>
      <xdr:spPr>
        <a:xfrm>
          <a:off x="9359411" y="70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46612</xdr:rowOff>
    </xdr:from>
    <xdr:ext cx="534377" cy="259045"/>
    <xdr:sp macro="" textlink="">
      <xdr:nvSpPr>
        <xdr:cNvPr id="143" name="n_2mainValue【道路】&#10;一人当たり延長">
          <a:extLst>
            <a:ext uri="{FF2B5EF4-FFF2-40B4-BE49-F238E27FC236}">
              <a16:creationId xmlns:a16="http://schemas.microsoft.com/office/drawing/2014/main" id="{27A4366B-FC6A-48B1-BB10-5F51C0D44CDC}"/>
            </a:ext>
          </a:extLst>
        </xdr:cNvPr>
        <xdr:cNvSpPr txBox="1"/>
      </xdr:nvSpPr>
      <xdr:spPr>
        <a:xfrm>
          <a:off x="8483111" y="70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48551</xdr:rowOff>
    </xdr:from>
    <xdr:ext cx="534377" cy="259045"/>
    <xdr:sp macro="" textlink="">
      <xdr:nvSpPr>
        <xdr:cNvPr id="144" name="n_3mainValue【道路】&#10;一人当たり延長">
          <a:extLst>
            <a:ext uri="{FF2B5EF4-FFF2-40B4-BE49-F238E27FC236}">
              <a16:creationId xmlns:a16="http://schemas.microsoft.com/office/drawing/2014/main" id="{D40D5B27-56D2-4FAC-97F2-78564F7BFEA8}"/>
            </a:ext>
          </a:extLst>
        </xdr:cNvPr>
        <xdr:cNvSpPr txBox="1"/>
      </xdr:nvSpPr>
      <xdr:spPr>
        <a:xfrm>
          <a:off x="7594111" y="70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49767</xdr:rowOff>
    </xdr:from>
    <xdr:ext cx="534377" cy="259045"/>
    <xdr:sp macro="" textlink="">
      <xdr:nvSpPr>
        <xdr:cNvPr id="145" name="n_4mainValue【道路】&#10;一人当たり延長">
          <a:extLst>
            <a:ext uri="{FF2B5EF4-FFF2-40B4-BE49-F238E27FC236}">
              <a16:creationId xmlns:a16="http://schemas.microsoft.com/office/drawing/2014/main" id="{947CC232-BCDF-4C51-83FC-C55E3AE0A53B}"/>
            </a:ext>
          </a:extLst>
        </xdr:cNvPr>
        <xdr:cNvSpPr txBox="1"/>
      </xdr:nvSpPr>
      <xdr:spPr>
        <a:xfrm>
          <a:off x="6705111" y="70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045DEB5-8ECF-4706-9836-7C0C90DD83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0FB8BCE-8F14-4684-880B-166E96F948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B85E3C5-3DF3-4FCC-9B9B-4E051DD73C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A53FE25-31DF-4D60-BF16-DB5384F377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CF741B9-144C-4789-AB8D-55E43A9E67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9947175-68D6-4AF4-9C81-16EFFF0287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F058D10-BCEC-41C6-B5E0-11FDEB5D94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5A7EF1D-E081-491F-B1BA-2EC6E942FD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4227611-ED98-4390-8FB6-23963E4E34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011245B-94BB-46E9-860A-6E3DAA8F7E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B9EA00C-C67F-434E-BB13-866AF2203F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793ECCA-D695-4365-9D32-93EF0F54E9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8027FAF-3883-4F1F-B8C1-E19D8AEE5B8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D235E4F-65E7-4BE3-89DA-B6E5CE0798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9B9E301-33F8-4E2F-B30D-84C7CF611E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8EAE432-3606-488C-B687-63164201B2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C51BAA5-A1C5-43D1-8496-85B2049BF4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6916F91-BEC6-4D6B-9776-73A506C4AD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F1996D1-C49A-45F4-BA39-3E578A4347A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C93232C-9D4E-43D5-AE30-54D28D5F322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2DB0F30-7F04-40BC-A86F-7826B2E50D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2E19F00-52CD-45B3-90B5-586FFA66C02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9F6E957-5E8F-4BBB-8A63-41AD5887D0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4986FF6-73CB-404A-8681-C9F4E5EAC2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20DA827-670D-4613-A5E4-810465C90D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16F1A8AF-80F4-4796-A307-57CF67868337}"/>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1B4C313-A2F7-4A22-BD19-04E7C98FEC2A}"/>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9EEE3B8C-1E28-42BE-8D77-61AADA6FC7E6}"/>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D0DDA3C-8550-4B82-9378-32C5C5F7AD5A}"/>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28F17B81-517B-46A1-B273-44267803C2E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54AACDA-4D3D-4735-9660-85E6A837ABB7}"/>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25F20F02-B9CB-4661-A7EC-8E15A4327D1C}"/>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ECA29F15-B021-4DE8-9EE0-80906A584F8A}"/>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86B3AEC6-EAFB-4122-A533-5C8AEC9C80EF}"/>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49456FF6-E8DF-4D47-9D7F-DF1C87374219}"/>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63D14080-21B8-4B88-B9D7-3BAA3627958A}"/>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68C25C5-7114-4751-BE9D-B8BE8B7BE9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4C90DE-E288-49E3-AE16-D7C331CD97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592EEEE-DD81-4002-9F75-74F77593BF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38C01C-8CFC-4286-A449-8FB5CC843F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48E2FB6-700B-4B81-AED9-9975C052AE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87" name="楕円 186">
          <a:extLst>
            <a:ext uri="{FF2B5EF4-FFF2-40B4-BE49-F238E27FC236}">
              <a16:creationId xmlns:a16="http://schemas.microsoft.com/office/drawing/2014/main" id="{580F9AA0-85EA-4CC5-91BD-780CA18E23A8}"/>
            </a:ext>
          </a:extLst>
        </xdr:cNvPr>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69CD640-BA55-4F79-991E-30A77B193992}"/>
            </a:ext>
          </a:extLst>
        </xdr:cNvPr>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9" name="楕円 188">
          <a:extLst>
            <a:ext uri="{FF2B5EF4-FFF2-40B4-BE49-F238E27FC236}">
              <a16:creationId xmlns:a16="http://schemas.microsoft.com/office/drawing/2014/main" id="{4DE596D8-CA65-4EFC-8454-E5A80CEC1635}"/>
            </a:ext>
          </a:extLst>
        </xdr:cNvPr>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53884</xdr:rowOff>
    </xdr:to>
    <xdr:cxnSp macro="">
      <xdr:nvCxnSpPr>
        <xdr:cNvPr id="190" name="直線コネクタ 189">
          <a:extLst>
            <a:ext uri="{FF2B5EF4-FFF2-40B4-BE49-F238E27FC236}">
              <a16:creationId xmlns:a16="http://schemas.microsoft.com/office/drawing/2014/main" id="{2CDF8ACC-5644-48FA-A8F9-08D745E7F6ED}"/>
            </a:ext>
          </a:extLst>
        </xdr:cNvPr>
        <xdr:cNvCxnSpPr/>
      </xdr:nvCxnSpPr>
      <xdr:spPr>
        <a:xfrm>
          <a:off x="3797300" y="106592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1" name="楕円 190">
          <a:extLst>
            <a:ext uri="{FF2B5EF4-FFF2-40B4-BE49-F238E27FC236}">
              <a16:creationId xmlns:a16="http://schemas.microsoft.com/office/drawing/2014/main" id="{E105ADF2-606D-4074-901E-CFE2B7320F23}"/>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29391</xdr:rowOff>
    </xdr:to>
    <xdr:cxnSp macro="">
      <xdr:nvCxnSpPr>
        <xdr:cNvPr id="192" name="直線コネクタ 191">
          <a:extLst>
            <a:ext uri="{FF2B5EF4-FFF2-40B4-BE49-F238E27FC236}">
              <a16:creationId xmlns:a16="http://schemas.microsoft.com/office/drawing/2014/main" id="{B3937253-D764-4BFB-A1EC-0CF759FB2810}"/>
            </a:ext>
          </a:extLst>
        </xdr:cNvPr>
        <xdr:cNvCxnSpPr/>
      </xdr:nvCxnSpPr>
      <xdr:spPr>
        <a:xfrm>
          <a:off x="2908300" y="106331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3" name="楕円 192">
          <a:extLst>
            <a:ext uri="{FF2B5EF4-FFF2-40B4-BE49-F238E27FC236}">
              <a16:creationId xmlns:a16="http://schemas.microsoft.com/office/drawing/2014/main" id="{8E3D5CE1-647F-4B44-A4EF-675B60CADF37}"/>
            </a:ext>
          </a:extLst>
        </xdr:cNvPr>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3266</xdr:rowOff>
    </xdr:to>
    <xdr:cxnSp macro="">
      <xdr:nvCxnSpPr>
        <xdr:cNvPr id="194" name="直線コネクタ 193">
          <a:extLst>
            <a:ext uri="{FF2B5EF4-FFF2-40B4-BE49-F238E27FC236}">
              <a16:creationId xmlns:a16="http://schemas.microsoft.com/office/drawing/2014/main" id="{5E1440C5-446B-4B7A-A0FE-20708FBDA644}"/>
            </a:ext>
          </a:extLst>
        </xdr:cNvPr>
        <xdr:cNvCxnSpPr/>
      </xdr:nvCxnSpPr>
      <xdr:spPr>
        <a:xfrm>
          <a:off x="2019300" y="106070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5" name="楕円 194">
          <a:extLst>
            <a:ext uri="{FF2B5EF4-FFF2-40B4-BE49-F238E27FC236}">
              <a16:creationId xmlns:a16="http://schemas.microsoft.com/office/drawing/2014/main" id="{759AD494-5796-4BB8-9046-096BDF29F117}"/>
            </a:ext>
          </a:extLst>
        </xdr:cNvPr>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148590</xdr:rowOff>
    </xdr:to>
    <xdr:cxnSp macro="">
      <xdr:nvCxnSpPr>
        <xdr:cNvPr id="196" name="直線コネクタ 195">
          <a:extLst>
            <a:ext uri="{FF2B5EF4-FFF2-40B4-BE49-F238E27FC236}">
              <a16:creationId xmlns:a16="http://schemas.microsoft.com/office/drawing/2014/main" id="{E0D7F336-88AD-4EAA-8DF9-290F2E178B30}"/>
            </a:ext>
          </a:extLst>
        </xdr:cNvPr>
        <xdr:cNvCxnSpPr/>
      </xdr:nvCxnSpPr>
      <xdr:spPr>
        <a:xfrm>
          <a:off x="1130300" y="1058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0D0E269-2F88-4697-AF3B-7F993683D436}"/>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927E3AC-3FD1-4D38-B505-830A96A4D7ED}"/>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6BC7324-54B8-437F-8EB9-456795806212}"/>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E53009F-AE2E-46FB-9DB7-47AE595FAAE8}"/>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5E13CEF-745E-450E-A3F8-DE14D6628562}"/>
            </a:ext>
          </a:extLst>
        </xdr:cNvPr>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81C9495-1708-4570-A98B-42D05B1B725C}"/>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6AB11D5-05C4-4B4F-97B1-215708249F87}"/>
            </a:ext>
          </a:extLst>
        </xdr:cNvPr>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A431AD3-25E1-484D-B73F-BD3D833E1195}"/>
            </a:ext>
          </a:extLst>
        </xdr:cNvPr>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C3AF87C-42BC-4E9E-9C61-305A49D17B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4640843-0613-4137-9A02-C64C9E965C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A119579-9DD5-461E-A402-BDBC8558D5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E403C6E-CAA5-47EE-A28E-610C54686D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B9D8542-374D-4EE5-922E-D4461BB8FD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F86B538-E98C-46A6-89F9-E0DF7764DD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DA5A8D3-C9FC-4B7A-8258-8E06C2597E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5525B75-3F8B-4C93-A9DE-665945A88D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A340780-1ABA-4D6C-B46F-336162095E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20A0D2E-3299-4C7A-94AE-88EDACFA9F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C0DC354-A81A-4C34-B63A-96825B3A85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7E820EC-E06D-499D-AAD8-94A3664C43F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02BD3E0-1151-41C4-8498-488C2FB03B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CBCF86E7-AFCE-441A-A398-EBA294AC48A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86A86B0-D0BC-4ED6-87FA-B8A591BDE7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E8829DA-760A-4973-A144-C6BD8F3DE6F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0130885-B0FB-4D47-ACD7-6F7F75817B0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4EA6C5E3-C02A-4DAE-BBBE-5D54044FF28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B229BE3-682F-4FB5-9277-CEBDBF0D5D6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3E846410-0396-4566-941E-CF8531CE06CD}"/>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F226F87-9EF1-49BC-A3AD-0215A404F1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6A7BB2A-1EEE-4A3D-B2FC-5C8CE3F856A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76FFE-4F5D-4D5A-B67B-3B6140AE13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A4759461-562E-49C1-81F1-5904AE548D12}"/>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0082679-1079-4617-BF4B-353E0D7B280C}"/>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535BE194-B1BE-437A-8022-5638945C5295}"/>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2287F64C-261F-4630-83D3-5AB2FAFFC951}"/>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7BBAD972-40F4-4B4B-92CC-89674444F113}"/>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75A1A74-3574-4D69-8151-3795A09B228B}"/>
            </a:ext>
          </a:extLst>
        </xdr:cNvPr>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A9A8238D-DAA3-4A4D-9D5B-48CE5A4A061C}"/>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2F0D000-F8E7-4654-B5D5-730356A2E2AB}"/>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E4D34DD8-6A45-4FDF-9780-2C5CA50689BF}"/>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447A1F00-A240-4679-89D7-4D8927E71B7F}"/>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44AE489-AA5F-4E83-B053-7AFF6F8175CE}"/>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24608C3-4EDD-4EC6-AB69-F1940CB7AE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B2AD794-39A6-4BF1-9EB6-EBC259FDA2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ADD7486-4BD4-4D63-9F76-35C69CCF68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0F434E9-DC98-4A7E-8F58-C6DF961B15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72AAC28-EF03-484F-94FB-B2404035BE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28709</xdr:rowOff>
    </xdr:from>
    <xdr:to>
      <xdr:col>55</xdr:col>
      <xdr:colOff>50800</xdr:colOff>
      <xdr:row>61</xdr:row>
      <xdr:rowOff>130309</xdr:rowOff>
    </xdr:to>
    <xdr:sp macro="" textlink="">
      <xdr:nvSpPr>
        <xdr:cNvPr id="244" name="楕円 243">
          <a:extLst>
            <a:ext uri="{FF2B5EF4-FFF2-40B4-BE49-F238E27FC236}">
              <a16:creationId xmlns:a16="http://schemas.microsoft.com/office/drawing/2014/main" id="{BECDDC50-2203-4124-89F5-7E9B004BA551}"/>
            </a:ext>
          </a:extLst>
        </xdr:cNvPr>
        <xdr:cNvSpPr/>
      </xdr:nvSpPr>
      <xdr:spPr>
        <a:xfrm>
          <a:off x="10426700" y="104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51586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5F63E7F-F7AC-40A4-8AA6-4CE9A5BC26B9}"/>
            </a:ext>
          </a:extLst>
        </xdr:cNvPr>
        <xdr:cNvSpPr txBox="1"/>
      </xdr:nvSpPr>
      <xdr:spPr>
        <a:xfrm>
          <a:off x="10515600" y="1033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36184</xdr:rowOff>
    </xdr:from>
    <xdr:to>
      <xdr:col>50</xdr:col>
      <xdr:colOff>165100</xdr:colOff>
      <xdr:row>61</xdr:row>
      <xdr:rowOff>137784</xdr:rowOff>
    </xdr:to>
    <xdr:sp macro="" textlink="">
      <xdr:nvSpPr>
        <xdr:cNvPr id="246" name="楕円 245">
          <a:extLst>
            <a:ext uri="{FF2B5EF4-FFF2-40B4-BE49-F238E27FC236}">
              <a16:creationId xmlns:a16="http://schemas.microsoft.com/office/drawing/2014/main" id="{4F2C0C99-D8AE-4BD6-B04F-B9E0FC9CC0D4}"/>
            </a:ext>
          </a:extLst>
        </xdr:cNvPr>
        <xdr:cNvSpPr/>
      </xdr:nvSpPr>
      <xdr:spPr>
        <a:xfrm>
          <a:off x="9588500" y="104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79509</xdr:rowOff>
    </xdr:from>
    <xdr:to>
      <xdr:col>55</xdr:col>
      <xdr:colOff>0</xdr:colOff>
      <xdr:row>61</xdr:row>
      <xdr:rowOff>86984</xdr:rowOff>
    </xdr:to>
    <xdr:cxnSp macro="">
      <xdr:nvCxnSpPr>
        <xdr:cNvPr id="247" name="直線コネクタ 246">
          <a:extLst>
            <a:ext uri="{FF2B5EF4-FFF2-40B4-BE49-F238E27FC236}">
              <a16:creationId xmlns:a16="http://schemas.microsoft.com/office/drawing/2014/main" id="{11F3525B-BF6A-4930-83DE-B4ED160ED8D0}"/>
            </a:ext>
          </a:extLst>
        </xdr:cNvPr>
        <xdr:cNvCxnSpPr/>
      </xdr:nvCxnSpPr>
      <xdr:spPr>
        <a:xfrm flipV="1">
          <a:off x="9639300" y="10537959"/>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42956</xdr:rowOff>
    </xdr:from>
    <xdr:to>
      <xdr:col>46</xdr:col>
      <xdr:colOff>38100</xdr:colOff>
      <xdr:row>61</xdr:row>
      <xdr:rowOff>144556</xdr:rowOff>
    </xdr:to>
    <xdr:sp macro="" textlink="">
      <xdr:nvSpPr>
        <xdr:cNvPr id="248" name="楕円 247">
          <a:extLst>
            <a:ext uri="{FF2B5EF4-FFF2-40B4-BE49-F238E27FC236}">
              <a16:creationId xmlns:a16="http://schemas.microsoft.com/office/drawing/2014/main" id="{BA859525-9960-421E-8792-61ED1C9BF4A2}"/>
            </a:ext>
          </a:extLst>
        </xdr:cNvPr>
        <xdr:cNvSpPr/>
      </xdr:nvSpPr>
      <xdr:spPr>
        <a:xfrm>
          <a:off x="8699500" y="105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86984</xdr:rowOff>
    </xdr:from>
    <xdr:to>
      <xdr:col>50</xdr:col>
      <xdr:colOff>114300</xdr:colOff>
      <xdr:row>61</xdr:row>
      <xdr:rowOff>93756</xdr:rowOff>
    </xdr:to>
    <xdr:cxnSp macro="">
      <xdr:nvCxnSpPr>
        <xdr:cNvPr id="249" name="直線コネクタ 248">
          <a:extLst>
            <a:ext uri="{FF2B5EF4-FFF2-40B4-BE49-F238E27FC236}">
              <a16:creationId xmlns:a16="http://schemas.microsoft.com/office/drawing/2014/main" id="{2867C762-ECE1-440B-9141-A2C8C978C524}"/>
            </a:ext>
          </a:extLst>
        </xdr:cNvPr>
        <xdr:cNvCxnSpPr/>
      </xdr:nvCxnSpPr>
      <xdr:spPr>
        <a:xfrm flipV="1">
          <a:off x="8750300" y="10545434"/>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50471</xdr:rowOff>
    </xdr:from>
    <xdr:to>
      <xdr:col>41</xdr:col>
      <xdr:colOff>101600</xdr:colOff>
      <xdr:row>61</xdr:row>
      <xdr:rowOff>152071</xdr:rowOff>
    </xdr:to>
    <xdr:sp macro="" textlink="">
      <xdr:nvSpPr>
        <xdr:cNvPr id="250" name="楕円 249">
          <a:extLst>
            <a:ext uri="{FF2B5EF4-FFF2-40B4-BE49-F238E27FC236}">
              <a16:creationId xmlns:a16="http://schemas.microsoft.com/office/drawing/2014/main" id="{2D46B7EB-40D2-46B5-9590-35E0A45E5967}"/>
            </a:ext>
          </a:extLst>
        </xdr:cNvPr>
        <xdr:cNvSpPr/>
      </xdr:nvSpPr>
      <xdr:spPr>
        <a:xfrm>
          <a:off x="7810500" y="105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93756</xdr:rowOff>
    </xdr:from>
    <xdr:to>
      <xdr:col>45</xdr:col>
      <xdr:colOff>177800</xdr:colOff>
      <xdr:row>61</xdr:row>
      <xdr:rowOff>101271</xdr:rowOff>
    </xdr:to>
    <xdr:cxnSp macro="">
      <xdr:nvCxnSpPr>
        <xdr:cNvPr id="251" name="直線コネクタ 250">
          <a:extLst>
            <a:ext uri="{FF2B5EF4-FFF2-40B4-BE49-F238E27FC236}">
              <a16:creationId xmlns:a16="http://schemas.microsoft.com/office/drawing/2014/main" id="{3B1BFC9E-BCC2-43C9-A685-B9C63AB200EA}"/>
            </a:ext>
          </a:extLst>
        </xdr:cNvPr>
        <xdr:cNvCxnSpPr/>
      </xdr:nvCxnSpPr>
      <xdr:spPr>
        <a:xfrm flipV="1">
          <a:off x="7861300" y="10552206"/>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55170</xdr:rowOff>
    </xdr:from>
    <xdr:to>
      <xdr:col>36</xdr:col>
      <xdr:colOff>165100</xdr:colOff>
      <xdr:row>61</xdr:row>
      <xdr:rowOff>156770</xdr:rowOff>
    </xdr:to>
    <xdr:sp macro="" textlink="">
      <xdr:nvSpPr>
        <xdr:cNvPr id="252" name="楕円 251">
          <a:extLst>
            <a:ext uri="{FF2B5EF4-FFF2-40B4-BE49-F238E27FC236}">
              <a16:creationId xmlns:a16="http://schemas.microsoft.com/office/drawing/2014/main" id="{B50D258A-DB86-46F2-B782-2B0356C220F7}"/>
            </a:ext>
          </a:extLst>
        </xdr:cNvPr>
        <xdr:cNvSpPr/>
      </xdr:nvSpPr>
      <xdr:spPr>
        <a:xfrm>
          <a:off x="6921500" y="105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101271</xdr:rowOff>
    </xdr:from>
    <xdr:to>
      <xdr:col>41</xdr:col>
      <xdr:colOff>50800</xdr:colOff>
      <xdr:row>61</xdr:row>
      <xdr:rowOff>105970</xdr:rowOff>
    </xdr:to>
    <xdr:cxnSp macro="">
      <xdr:nvCxnSpPr>
        <xdr:cNvPr id="253" name="直線コネクタ 252">
          <a:extLst>
            <a:ext uri="{FF2B5EF4-FFF2-40B4-BE49-F238E27FC236}">
              <a16:creationId xmlns:a16="http://schemas.microsoft.com/office/drawing/2014/main" id="{97DA9A1B-617A-444F-9350-F8988964955D}"/>
            </a:ext>
          </a:extLst>
        </xdr:cNvPr>
        <xdr:cNvCxnSpPr/>
      </xdr:nvCxnSpPr>
      <xdr:spPr>
        <a:xfrm flipV="1">
          <a:off x="6972300" y="1055972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5A202DF-0387-4606-B33F-CC1F7B24114B}"/>
            </a:ext>
          </a:extLst>
        </xdr:cNvPr>
        <xdr:cNvSpPr txBox="1"/>
      </xdr:nvSpPr>
      <xdr:spPr>
        <a:xfrm>
          <a:off x="932709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B336C77-8FB2-4102-AAA9-E68BECF30BB1}"/>
            </a:ext>
          </a:extLst>
        </xdr:cNvPr>
        <xdr:cNvSpPr txBox="1"/>
      </xdr:nvSpPr>
      <xdr:spPr>
        <a:xfrm>
          <a:off x="84507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A2D533F5-7D9C-418C-B6BC-D1775283EFD4}"/>
            </a:ext>
          </a:extLst>
        </xdr:cNvPr>
        <xdr:cNvSpPr txBox="1"/>
      </xdr:nvSpPr>
      <xdr:spPr>
        <a:xfrm>
          <a:off x="7561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CB98C1D-322C-490A-9D6E-A3495D895F60}"/>
            </a:ext>
          </a:extLst>
        </xdr:cNvPr>
        <xdr:cNvSpPr txBox="1"/>
      </xdr:nvSpPr>
      <xdr:spPr>
        <a:xfrm>
          <a:off x="6672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154311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63DA9AE1-1B8A-42F0-8E11-9A388DED9327}"/>
            </a:ext>
          </a:extLst>
        </xdr:cNvPr>
        <xdr:cNvSpPr txBox="1"/>
      </xdr:nvSpPr>
      <xdr:spPr>
        <a:xfrm>
          <a:off x="9327095" y="1026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161083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08E0A82-2DB5-48EA-8414-C5E0553BDBD6}"/>
            </a:ext>
          </a:extLst>
        </xdr:cNvPr>
        <xdr:cNvSpPr txBox="1"/>
      </xdr:nvSpPr>
      <xdr:spPr>
        <a:xfrm>
          <a:off x="8450795" y="1027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168598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E59FEAA-E292-4E9C-8D01-1A5544E6C44F}"/>
            </a:ext>
          </a:extLst>
        </xdr:cNvPr>
        <xdr:cNvSpPr txBox="1"/>
      </xdr:nvSpPr>
      <xdr:spPr>
        <a:xfrm>
          <a:off x="7561795" y="1028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1847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3456B5E1-E35F-4716-A350-D36DC985525C}"/>
            </a:ext>
          </a:extLst>
        </xdr:cNvPr>
        <xdr:cNvSpPr txBox="1"/>
      </xdr:nvSpPr>
      <xdr:spPr>
        <a:xfrm>
          <a:off x="6672795" y="1028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B9BCAD0-390D-4678-9007-5B928C1D38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732BCE8-8CEF-4669-B220-23FFF5C62D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487678C-FBF3-4A1A-AE9E-8F6340494E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AD7A693-CBFB-469D-AB32-AB1C9D6A3C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F297CF4-0377-423C-8361-A9E229F18D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4D22314-EAA4-4BD7-89E3-7A3141DAAC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832119F-1D3B-41AE-A35F-14EC21D55C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D1825DF-0235-454D-8B47-43CEC3C490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A20955E-0BE5-4911-92E2-CF8DA609ED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28B5F52-D7F0-4850-8C1F-2301CB7865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BD55270-B02F-4BB9-B63B-3768E5E51F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05461BB-1DC7-4BE0-A05A-5F854720C6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366E6A5-EE8B-4C93-8163-700E5240C9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1EE667-F4E6-418C-B000-8B7DDFEA2D3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0219AE2-0B7F-4FA0-A7CA-9A7827C4F3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2FD1E17-D8D5-4F04-9177-CCEEE57BF5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57B14B5A-F7BE-414F-B395-EE62B265C14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666E51B-26AB-42F7-B7D7-AE7A1C87F6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75E13908-04E2-458F-86D5-641086903A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9F25A65F-1F99-4DDF-991D-91480A87FB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91AB1E9-DFBE-404E-B954-D599AC26C55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E3BA9F8-F69B-4F8D-8FE4-2D77024893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4CAE305A-6473-4DAD-B49A-815C95392CB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9A58835-E9D4-41FA-9F8D-7C323FA2E9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98938718-E56C-48F0-B2BD-1F6E14BCA585}"/>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E66D52C4-8EC9-4D3F-AD5F-FCD065AC3384}"/>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7B06C227-6ACA-402E-838A-9F908DCFF8E6}"/>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696766E-DB72-48F5-8163-54EB937223FF}"/>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FA2F3F3-A31C-4DBA-91CF-E3B56F4ACFDF}"/>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64B59185-DF30-46EB-BBE8-0272584066DA}"/>
            </a:ext>
          </a:extLst>
        </xdr:cNvPr>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DE50DB61-55FD-4314-BC72-7865A9626F77}"/>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7A4E5B41-BF02-4454-992E-E6F36124F23A}"/>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753490A4-4A99-41CA-A2D1-B1E0AC39322E}"/>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88F73864-5AFD-4DA4-ABBF-705C23483E27}"/>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870219BF-4D09-4037-8ACA-6F9C6A9460B2}"/>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07FE678-94DA-4681-AD61-3DB23CD738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67C6C82-D7B0-482F-912E-AF9CED34BE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1A1C6D-F643-495B-AE32-8C81B060B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6BECA9F-C13B-4F94-958F-D741FE01C0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EC6C5C-0CFF-4457-88A1-D81B2A904B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2" name="楕円 301">
          <a:extLst>
            <a:ext uri="{FF2B5EF4-FFF2-40B4-BE49-F238E27FC236}">
              <a16:creationId xmlns:a16="http://schemas.microsoft.com/office/drawing/2014/main" id="{7E161A1D-3F79-4FCC-86C1-B88E8D0994C6}"/>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26F1DD4-BCBC-4CD7-8521-78B5732495C1}"/>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4" name="楕円 303">
          <a:extLst>
            <a:ext uri="{FF2B5EF4-FFF2-40B4-BE49-F238E27FC236}">
              <a16:creationId xmlns:a16="http://schemas.microsoft.com/office/drawing/2014/main" id="{C39FBDE9-CA3D-415D-88C8-F01BCBF08958}"/>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26670</xdr:rowOff>
    </xdr:to>
    <xdr:cxnSp macro="">
      <xdr:nvCxnSpPr>
        <xdr:cNvPr id="305" name="直線コネクタ 304">
          <a:extLst>
            <a:ext uri="{FF2B5EF4-FFF2-40B4-BE49-F238E27FC236}">
              <a16:creationId xmlns:a16="http://schemas.microsoft.com/office/drawing/2014/main" id="{560CE0A1-AC76-4CA1-AB7D-7D5AE06E9442}"/>
            </a:ext>
          </a:extLst>
        </xdr:cNvPr>
        <xdr:cNvCxnSpPr/>
      </xdr:nvCxnSpPr>
      <xdr:spPr>
        <a:xfrm>
          <a:off x="3797300" y="1439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6" name="楕円 305">
          <a:extLst>
            <a:ext uri="{FF2B5EF4-FFF2-40B4-BE49-F238E27FC236}">
              <a16:creationId xmlns:a16="http://schemas.microsoft.com/office/drawing/2014/main" id="{2468C03A-9F84-4FAF-A594-24EEC5063F28}"/>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163830</xdr:rowOff>
    </xdr:to>
    <xdr:cxnSp macro="">
      <xdr:nvCxnSpPr>
        <xdr:cNvPr id="307" name="直線コネクタ 306">
          <a:extLst>
            <a:ext uri="{FF2B5EF4-FFF2-40B4-BE49-F238E27FC236}">
              <a16:creationId xmlns:a16="http://schemas.microsoft.com/office/drawing/2014/main" id="{563C958F-FECD-4D23-B81C-02E63EF2EC74}"/>
            </a:ext>
          </a:extLst>
        </xdr:cNvPr>
        <xdr:cNvCxnSpPr/>
      </xdr:nvCxnSpPr>
      <xdr:spPr>
        <a:xfrm>
          <a:off x="2908300" y="1435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8" name="楕円 307">
          <a:extLst>
            <a:ext uri="{FF2B5EF4-FFF2-40B4-BE49-F238E27FC236}">
              <a16:creationId xmlns:a16="http://schemas.microsoft.com/office/drawing/2014/main" id="{B0AA8BBA-B4F9-496E-856A-1B435CA54B30}"/>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129539</xdr:rowOff>
    </xdr:to>
    <xdr:cxnSp macro="">
      <xdr:nvCxnSpPr>
        <xdr:cNvPr id="309" name="直線コネクタ 308">
          <a:extLst>
            <a:ext uri="{FF2B5EF4-FFF2-40B4-BE49-F238E27FC236}">
              <a16:creationId xmlns:a16="http://schemas.microsoft.com/office/drawing/2014/main" id="{6D5B4D1E-85C9-4838-83BC-0644E9A96F70}"/>
            </a:ext>
          </a:extLst>
        </xdr:cNvPr>
        <xdr:cNvCxnSpPr/>
      </xdr:nvCxnSpPr>
      <xdr:spPr>
        <a:xfrm>
          <a:off x="2019300" y="1432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0" name="楕円 309">
          <a:extLst>
            <a:ext uri="{FF2B5EF4-FFF2-40B4-BE49-F238E27FC236}">
              <a16:creationId xmlns:a16="http://schemas.microsoft.com/office/drawing/2014/main" id="{4E434D28-783D-4537-BF0D-0E5093B6E72C}"/>
            </a:ext>
          </a:extLst>
        </xdr:cNvPr>
        <xdr:cNvSpPr/>
      </xdr:nvSpPr>
      <xdr:spPr>
        <a:xfrm>
          <a:off x="107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95250</xdr:rowOff>
    </xdr:to>
    <xdr:cxnSp macro="">
      <xdr:nvCxnSpPr>
        <xdr:cNvPr id="311" name="直線コネクタ 310">
          <a:extLst>
            <a:ext uri="{FF2B5EF4-FFF2-40B4-BE49-F238E27FC236}">
              <a16:creationId xmlns:a16="http://schemas.microsoft.com/office/drawing/2014/main" id="{F7E5B957-9187-4600-B297-69D86FE9152B}"/>
            </a:ext>
          </a:extLst>
        </xdr:cNvPr>
        <xdr:cNvCxnSpPr/>
      </xdr:nvCxnSpPr>
      <xdr:spPr>
        <a:xfrm>
          <a:off x="1130300" y="1429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3488B3A8-1C98-4651-9254-F0049F88C4C0}"/>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DA31A185-8878-4A28-A8FD-795BF2308851}"/>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F190ACD3-159A-4957-B294-8EA32556DBB2}"/>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5494A2E8-743F-4DFF-B8E2-C11FFA2DE05B}"/>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6" name="n_1mainValue【公営住宅】&#10;有形固定資産減価償却率">
          <a:extLst>
            <a:ext uri="{FF2B5EF4-FFF2-40B4-BE49-F238E27FC236}">
              <a16:creationId xmlns:a16="http://schemas.microsoft.com/office/drawing/2014/main" id="{BDD273FA-DE98-41BF-B5A4-C9334F2EBA37}"/>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17" name="n_2mainValue【公営住宅】&#10;有形固定資産減価償却率">
          <a:extLst>
            <a:ext uri="{FF2B5EF4-FFF2-40B4-BE49-F238E27FC236}">
              <a16:creationId xmlns:a16="http://schemas.microsoft.com/office/drawing/2014/main" id="{8F0F2A4E-46B4-4666-A003-21D7908BA7D6}"/>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8" name="n_3mainValue【公営住宅】&#10;有形固定資産減価償却率">
          <a:extLst>
            <a:ext uri="{FF2B5EF4-FFF2-40B4-BE49-F238E27FC236}">
              <a16:creationId xmlns:a16="http://schemas.microsoft.com/office/drawing/2014/main" id="{C21BD91B-319A-4DDE-918E-280C70499C31}"/>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mainValue【公営住宅】&#10;有形固定資産減価償却率">
          <a:extLst>
            <a:ext uri="{FF2B5EF4-FFF2-40B4-BE49-F238E27FC236}">
              <a16:creationId xmlns:a16="http://schemas.microsoft.com/office/drawing/2014/main" id="{9AF4C234-3D71-4C73-A846-6F1A9C8D7534}"/>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75CD4F4-8F24-40EC-A032-E9D37FE09E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A5C8B25-3CFB-47D8-A4E7-9E3023F027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8C32B40-C97F-4A0C-B41A-6360C91FB1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0010D25-2456-41A3-B293-917C8FD8CD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841DA34-83CD-413A-97C9-B824E4E0D4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A65AC8B-68CC-4934-BA9C-0A23E54EF7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6837AE9-FB86-4ABE-AEFD-580205F8F4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803452B-E042-443A-BB03-A9FAA3DC5F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1621017-993D-4F2A-8396-B9F5A11B91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FE687D4-8E26-4010-AD7A-053FF23B3D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64BC99E0-94D8-4122-BC1C-B5A2D36C6D4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DB390C34-5E7F-4776-9F21-02318705417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DE262AF2-B11D-46F0-AD90-B447CCE38D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539D7934-3B3F-4E15-B3D7-0C3F4EB5B8A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56F25888-62C9-4E22-B176-51B24963DA5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8850C85-BF15-40B1-ABAE-176A7443241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C2C28FDF-AE3F-49DF-8E78-518ED8F6BC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3931D4E6-46A2-4CAA-A8E4-E041B77B1A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2AABE06D-E027-4C6C-94E0-A42944C569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255A4D7A-7546-4976-98BC-61523E68837C}"/>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80B3823C-A7C8-45EE-8A15-9E61F77F1C11}"/>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8AB4F873-71F0-447C-BED2-76EA101B36EC}"/>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95AF6AF7-3652-4794-B151-4CCCF51DC1D8}"/>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A76B51FB-1C81-451A-B7F0-B07348C82259}"/>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F4BE9D2F-502C-4057-8D0F-FCD67F18BECA}"/>
            </a:ext>
          </a:extLst>
        </xdr:cNvPr>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8328671D-53BE-49A2-9097-354521AF4D74}"/>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BC01E0FF-78CA-4CD5-A5E0-DCF536E07734}"/>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AA5B6DB7-6977-4F1C-A40C-6DA173BD8D4F}"/>
            </a:ext>
          </a:extLst>
        </xdr:cNvPr>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A7F746BF-5F0B-4744-9763-B9073385BD84}"/>
            </a:ext>
          </a:extLst>
        </xdr:cNvPr>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AA378BAB-988A-461A-8853-0A3336DE0533}"/>
            </a:ext>
          </a:extLst>
        </xdr:cNvPr>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0DB6071-93E6-4CC0-80A9-0C6AABE321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95DC43D-5ABD-492F-AE5C-04198E1F0B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A0C818D-3431-4389-8C76-9067E25EDD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C57A386-2D63-4B1E-8803-6C490A40FA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126AFDF-A445-4A40-8F58-2BD61A58F4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36449</xdr:rowOff>
    </xdr:from>
    <xdr:to>
      <xdr:col>55</xdr:col>
      <xdr:colOff>50800</xdr:colOff>
      <xdr:row>83</xdr:row>
      <xdr:rowOff>138049</xdr:rowOff>
    </xdr:to>
    <xdr:sp macro="" textlink="">
      <xdr:nvSpPr>
        <xdr:cNvPr id="355" name="楕円 354">
          <a:extLst>
            <a:ext uri="{FF2B5EF4-FFF2-40B4-BE49-F238E27FC236}">
              <a16:creationId xmlns:a16="http://schemas.microsoft.com/office/drawing/2014/main" id="{2959DBAF-3561-4DE0-B67E-F50AF4380D09}"/>
            </a:ext>
          </a:extLst>
        </xdr:cNvPr>
        <xdr:cNvSpPr/>
      </xdr:nvSpPr>
      <xdr:spPr>
        <a:xfrm>
          <a:off x="104267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14876</xdr:rowOff>
    </xdr:from>
    <xdr:ext cx="469744" cy="259045"/>
    <xdr:sp macro="" textlink="">
      <xdr:nvSpPr>
        <xdr:cNvPr id="356" name="【公営住宅】&#10;一人当たり面積該当値テキスト">
          <a:extLst>
            <a:ext uri="{FF2B5EF4-FFF2-40B4-BE49-F238E27FC236}">
              <a16:creationId xmlns:a16="http://schemas.microsoft.com/office/drawing/2014/main" id="{7C712F10-4211-4C24-BCA8-63B79FDBB398}"/>
            </a:ext>
          </a:extLst>
        </xdr:cNvPr>
        <xdr:cNvSpPr txBox="1"/>
      </xdr:nvSpPr>
      <xdr:spPr>
        <a:xfrm>
          <a:off x="10515600" y="1424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41593</xdr:rowOff>
    </xdr:from>
    <xdr:to>
      <xdr:col>50</xdr:col>
      <xdr:colOff>165100</xdr:colOff>
      <xdr:row>83</xdr:row>
      <xdr:rowOff>143193</xdr:rowOff>
    </xdr:to>
    <xdr:sp macro="" textlink="">
      <xdr:nvSpPr>
        <xdr:cNvPr id="357" name="楕円 356">
          <a:extLst>
            <a:ext uri="{FF2B5EF4-FFF2-40B4-BE49-F238E27FC236}">
              <a16:creationId xmlns:a16="http://schemas.microsoft.com/office/drawing/2014/main" id="{78F3CA4E-18E1-480A-8BCE-82D7CE71F400}"/>
            </a:ext>
          </a:extLst>
        </xdr:cNvPr>
        <xdr:cNvSpPr/>
      </xdr:nvSpPr>
      <xdr:spPr>
        <a:xfrm>
          <a:off x="9588500" y="142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87249</xdr:rowOff>
    </xdr:from>
    <xdr:to>
      <xdr:col>55</xdr:col>
      <xdr:colOff>0</xdr:colOff>
      <xdr:row>83</xdr:row>
      <xdr:rowOff>92393</xdr:rowOff>
    </xdr:to>
    <xdr:cxnSp macro="">
      <xdr:nvCxnSpPr>
        <xdr:cNvPr id="358" name="直線コネクタ 357">
          <a:extLst>
            <a:ext uri="{FF2B5EF4-FFF2-40B4-BE49-F238E27FC236}">
              <a16:creationId xmlns:a16="http://schemas.microsoft.com/office/drawing/2014/main" id="{18F83227-8AF8-4B6C-8CFA-30C97739900D}"/>
            </a:ext>
          </a:extLst>
        </xdr:cNvPr>
        <xdr:cNvCxnSpPr/>
      </xdr:nvCxnSpPr>
      <xdr:spPr>
        <a:xfrm flipV="1">
          <a:off x="9639300" y="1431759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46165</xdr:rowOff>
    </xdr:from>
    <xdr:to>
      <xdr:col>46</xdr:col>
      <xdr:colOff>38100</xdr:colOff>
      <xdr:row>83</xdr:row>
      <xdr:rowOff>147765</xdr:rowOff>
    </xdr:to>
    <xdr:sp macro="" textlink="">
      <xdr:nvSpPr>
        <xdr:cNvPr id="359" name="楕円 358">
          <a:extLst>
            <a:ext uri="{FF2B5EF4-FFF2-40B4-BE49-F238E27FC236}">
              <a16:creationId xmlns:a16="http://schemas.microsoft.com/office/drawing/2014/main" id="{AC910F1E-961A-4867-AA56-B9CA1558EC72}"/>
            </a:ext>
          </a:extLst>
        </xdr:cNvPr>
        <xdr:cNvSpPr/>
      </xdr:nvSpPr>
      <xdr:spPr>
        <a:xfrm>
          <a:off x="86995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92393</xdr:rowOff>
    </xdr:from>
    <xdr:to>
      <xdr:col>50</xdr:col>
      <xdr:colOff>114300</xdr:colOff>
      <xdr:row>83</xdr:row>
      <xdr:rowOff>96965</xdr:rowOff>
    </xdr:to>
    <xdr:cxnSp macro="">
      <xdr:nvCxnSpPr>
        <xdr:cNvPr id="360" name="直線コネクタ 359">
          <a:extLst>
            <a:ext uri="{FF2B5EF4-FFF2-40B4-BE49-F238E27FC236}">
              <a16:creationId xmlns:a16="http://schemas.microsoft.com/office/drawing/2014/main" id="{64383A12-0B51-4C84-95CF-75D051EEA846}"/>
            </a:ext>
          </a:extLst>
        </xdr:cNvPr>
        <xdr:cNvCxnSpPr/>
      </xdr:nvCxnSpPr>
      <xdr:spPr>
        <a:xfrm flipV="1">
          <a:off x="8750300" y="143227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51308</xdr:rowOff>
    </xdr:from>
    <xdr:to>
      <xdr:col>41</xdr:col>
      <xdr:colOff>101600</xdr:colOff>
      <xdr:row>83</xdr:row>
      <xdr:rowOff>152908</xdr:rowOff>
    </xdr:to>
    <xdr:sp macro="" textlink="">
      <xdr:nvSpPr>
        <xdr:cNvPr id="361" name="楕円 360">
          <a:extLst>
            <a:ext uri="{FF2B5EF4-FFF2-40B4-BE49-F238E27FC236}">
              <a16:creationId xmlns:a16="http://schemas.microsoft.com/office/drawing/2014/main" id="{5141FFA6-CD78-4A70-A223-36D40B35DDE8}"/>
            </a:ext>
          </a:extLst>
        </xdr:cNvPr>
        <xdr:cNvSpPr/>
      </xdr:nvSpPr>
      <xdr:spPr>
        <a:xfrm>
          <a:off x="781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96965</xdr:rowOff>
    </xdr:from>
    <xdr:to>
      <xdr:col>45</xdr:col>
      <xdr:colOff>177800</xdr:colOff>
      <xdr:row>83</xdr:row>
      <xdr:rowOff>102108</xdr:rowOff>
    </xdr:to>
    <xdr:cxnSp macro="">
      <xdr:nvCxnSpPr>
        <xdr:cNvPr id="362" name="直線コネクタ 361">
          <a:extLst>
            <a:ext uri="{FF2B5EF4-FFF2-40B4-BE49-F238E27FC236}">
              <a16:creationId xmlns:a16="http://schemas.microsoft.com/office/drawing/2014/main" id="{6F69524F-CACA-41EB-A1A6-6029E4650BBD}"/>
            </a:ext>
          </a:extLst>
        </xdr:cNvPr>
        <xdr:cNvCxnSpPr/>
      </xdr:nvCxnSpPr>
      <xdr:spPr>
        <a:xfrm flipV="1">
          <a:off x="7861300" y="1432731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50164</xdr:rowOff>
    </xdr:from>
    <xdr:to>
      <xdr:col>36</xdr:col>
      <xdr:colOff>165100</xdr:colOff>
      <xdr:row>83</xdr:row>
      <xdr:rowOff>151764</xdr:rowOff>
    </xdr:to>
    <xdr:sp macro="" textlink="">
      <xdr:nvSpPr>
        <xdr:cNvPr id="363" name="楕円 362">
          <a:extLst>
            <a:ext uri="{FF2B5EF4-FFF2-40B4-BE49-F238E27FC236}">
              <a16:creationId xmlns:a16="http://schemas.microsoft.com/office/drawing/2014/main" id="{6F152849-8445-4216-86C1-B6F96110E6AD}"/>
            </a:ext>
          </a:extLst>
        </xdr:cNvPr>
        <xdr:cNvSpPr/>
      </xdr:nvSpPr>
      <xdr:spPr>
        <a:xfrm>
          <a:off x="6921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100964</xdr:rowOff>
    </xdr:from>
    <xdr:to>
      <xdr:col>41</xdr:col>
      <xdr:colOff>50800</xdr:colOff>
      <xdr:row>83</xdr:row>
      <xdr:rowOff>102108</xdr:rowOff>
    </xdr:to>
    <xdr:cxnSp macro="">
      <xdr:nvCxnSpPr>
        <xdr:cNvPr id="364" name="直線コネクタ 363">
          <a:extLst>
            <a:ext uri="{FF2B5EF4-FFF2-40B4-BE49-F238E27FC236}">
              <a16:creationId xmlns:a16="http://schemas.microsoft.com/office/drawing/2014/main" id="{3176480A-A147-41A3-952F-E5A52E50552E}"/>
            </a:ext>
          </a:extLst>
        </xdr:cNvPr>
        <xdr:cNvCxnSpPr/>
      </xdr:nvCxnSpPr>
      <xdr:spPr>
        <a:xfrm>
          <a:off x="6972300" y="1433131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43652085-CF0C-404A-B912-D068528B5FE4}"/>
            </a:ext>
          </a:extLst>
        </xdr:cNvPr>
        <xdr:cNvSpPr txBox="1"/>
      </xdr:nvSpPr>
      <xdr:spPr>
        <a:xfrm>
          <a:off x="93917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3FCA6AE8-2DC6-4B0B-AEF1-C329D545D220}"/>
            </a:ext>
          </a:extLst>
        </xdr:cNvPr>
        <xdr:cNvSpPr txBox="1"/>
      </xdr:nvSpPr>
      <xdr:spPr>
        <a:xfrm>
          <a:off x="85154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4D27AF85-5A9A-4EF6-80CE-598807C0075E}"/>
            </a:ext>
          </a:extLst>
        </xdr:cNvPr>
        <xdr:cNvSpPr txBox="1"/>
      </xdr:nvSpPr>
      <xdr:spPr>
        <a:xfrm>
          <a:off x="7626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177511C2-A8B1-419F-B9DD-12CA2A56FB14}"/>
            </a:ext>
          </a:extLst>
        </xdr:cNvPr>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134320</xdr:rowOff>
    </xdr:from>
    <xdr:ext cx="469744" cy="259045"/>
    <xdr:sp macro="" textlink="">
      <xdr:nvSpPr>
        <xdr:cNvPr id="369" name="n_1mainValue【公営住宅】&#10;一人当たり面積">
          <a:extLst>
            <a:ext uri="{FF2B5EF4-FFF2-40B4-BE49-F238E27FC236}">
              <a16:creationId xmlns:a16="http://schemas.microsoft.com/office/drawing/2014/main" id="{CE8B4A9C-7284-4A88-9AA6-167477C12689}"/>
            </a:ext>
          </a:extLst>
        </xdr:cNvPr>
        <xdr:cNvSpPr txBox="1"/>
      </xdr:nvSpPr>
      <xdr:spPr>
        <a:xfrm>
          <a:off x="9391727" y="143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138892</xdr:rowOff>
    </xdr:from>
    <xdr:ext cx="469744" cy="259045"/>
    <xdr:sp macro="" textlink="">
      <xdr:nvSpPr>
        <xdr:cNvPr id="370" name="n_2mainValue【公営住宅】&#10;一人当たり面積">
          <a:extLst>
            <a:ext uri="{FF2B5EF4-FFF2-40B4-BE49-F238E27FC236}">
              <a16:creationId xmlns:a16="http://schemas.microsoft.com/office/drawing/2014/main" id="{51893288-6304-46F8-8526-9A616715347B}"/>
            </a:ext>
          </a:extLst>
        </xdr:cNvPr>
        <xdr:cNvSpPr txBox="1"/>
      </xdr:nvSpPr>
      <xdr:spPr>
        <a:xfrm>
          <a:off x="8515427" y="143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71" name="n_3mainValue【公営住宅】&#10;一人当たり面積">
          <a:extLst>
            <a:ext uri="{FF2B5EF4-FFF2-40B4-BE49-F238E27FC236}">
              <a16:creationId xmlns:a16="http://schemas.microsoft.com/office/drawing/2014/main" id="{2E65D8CB-F531-46B9-8C0C-6F3DF3634F8E}"/>
            </a:ext>
          </a:extLst>
        </xdr:cNvPr>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142891</xdr:rowOff>
    </xdr:from>
    <xdr:ext cx="469744" cy="259045"/>
    <xdr:sp macro="" textlink="">
      <xdr:nvSpPr>
        <xdr:cNvPr id="372" name="n_4mainValue【公営住宅】&#10;一人当たり面積">
          <a:extLst>
            <a:ext uri="{FF2B5EF4-FFF2-40B4-BE49-F238E27FC236}">
              <a16:creationId xmlns:a16="http://schemas.microsoft.com/office/drawing/2014/main" id="{D564EC3D-6EDB-433F-A36E-AE2D90E61AB8}"/>
            </a:ext>
          </a:extLst>
        </xdr:cNvPr>
        <xdr:cNvSpPr txBox="1"/>
      </xdr:nvSpPr>
      <xdr:spPr>
        <a:xfrm>
          <a:off x="6737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D773F19-9BC7-417B-AD73-9651459CA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A2AFD022-4304-480F-AE9C-9A7BF3C02C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751B165-4E67-4597-98BA-01C9FDE03C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520B0814-8B2C-40C7-8295-6C0CE9B2D5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B1A533C3-2991-4F8A-B7CC-A7372280388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BB79B676-2FB0-4177-A997-F756F10182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C30B1A95-5461-483A-B73A-ADBA42029D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C0DB1798-43EE-4D0F-BAFA-AD4A6D2A4E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6D06BAF6-F720-4392-BF8B-3AFBC870B7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5E0F867F-3B33-4389-9F7D-7052852FBE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9ECF04F4-B363-40C4-ABDB-54253F6A44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898697FF-2260-4ED3-80A6-36DA44A670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8AE01334-076C-430D-98B0-DD1DAD7DF9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85D71330-97F1-440C-9F7A-7E4A77604B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6C791F39-447D-465F-ABBD-EF28DB601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E4121C54-4B7A-4133-B27C-95AA62A9DD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5DE246A2-5D3A-4B44-A45F-DCC11A0C4C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41250A90-FCC2-49CA-A829-99FE6B17D9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D543EABF-B32D-4A10-B736-A4D480C36F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E1F03741-FCB0-477B-B74E-2C59D95772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A30907A5-39A9-4C66-8865-D448EE9FA3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706BB73C-745A-426A-AA60-74482FB716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DACA6D6F-4BE3-47E8-94EB-D2A5EDEA10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BF67A73-3CD5-4779-BF81-EF89F149BD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E04A1F4A-55DC-4767-BD91-159F1E4C4E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E9B86E8B-7802-480C-8A9D-80EA9E5C4D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A8193CCE-F4F5-4529-B5B0-50F6304BF2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FF4AD964-DC7E-4E96-8BAB-3C4BF79428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7DAC4D22-D82C-4798-BBF7-A141676B355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DAFBEF97-172F-4414-8449-1D91EE79E8C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A61ED151-300F-49DE-84C2-7405D31B704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4BEB4B89-324A-41E6-9693-BEAFA617AF9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FA040C7A-9A8C-40AA-AC03-F448784711B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13A5D4A5-981D-4AAE-ABDA-9AD096B750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5651E266-D388-4BEC-905D-8F8850BD1D0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3C9BE35C-3AD2-409B-B858-CE5A89CE2D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B19FA0A0-75A7-46A1-AFF6-520F081326F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E6101CF8-4DFF-4767-A52D-5728D7F4F1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26B93B5-CD13-4FE5-84C9-6C908D6AF2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52F41C94-D50C-4AB6-ACC3-CC0E53FD4F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C1F2787D-7062-4212-8922-BA7A77F439BC}"/>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AD469EC1-E2D6-4192-A543-AB1A5215A4F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51548DE3-755B-473E-8033-458703A2108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FEE66445-D330-45A0-B8BC-7CB15CC560DA}"/>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823031BA-32C7-412B-A607-AC1AF0D5E54D}"/>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625B588B-FBDC-464F-9AC2-F2C13DC789D0}"/>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3D74CB92-DB84-4F1C-8661-3F04B8B1C39A}"/>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15A9731-32B4-405F-B81F-C93630D3E923}"/>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D578856B-81A4-467F-A962-F8EFC98A79C6}"/>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8A5004C6-9A89-4B5F-96A8-15F0F7276656}"/>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6C33E315-72EA-40A1-8A4E-2CA82B299F48}"/>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2534E83-474E-4E5A-AD7D-18DD1D7C5D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A8B04D1-FE02-4554-A6A4-8D322BB15D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F1EDF86-5487-440D-806E-942E57559F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750F80D-9F3E-432D-8522-ADCD8026FF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3C9FF41-C239-43CC-AFB2-41FE9A45B3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29" name="楕円 428">
          <a:extLst>
            <a:ext uri="{FF2B5EF4-FFF2-40B4-BE49-F238E27FC236}">
              <a16:creationId xmlns:a16="http://schemas.microsoft.com/office/drawing/2014/main" id="{F0A6358D-304F-4D61-8310-D5FCA468C0A5}"/>
            </a:ext>
          </a:extLst>
        </xdr:cNvPr>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272BD3A8-6CAF-491C-B44D-851D06BAC85D}"/>
            </a:ext>
          </a:extLst>
        </xdr:cNvPr>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431" name="楕円 430">
          <a:extLst>
            <a:ext uri="{FF2B5EF4-FFF2-40B4-BE49-F238E27FC236}">
              <a16:creationId xmlns:a16="http://schemas.microsoft.com/office/drawing/2014/main" id="{80AAFC1C-4073-4C44-8835-D3EB8EAA6656}"/>
            </a:ext>
          </a:extLst>
        </xdr:cNvPr>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156210</xdr:rowOff>
    </xdr:to>
    <xdr:cxnSp macro="">
      <xdr:nvCxnSpPr>
        <xdr:cNvPr id="432" name="直線コネクタ 431">
          <a:extLst>
            <a:ext uri="{FF2B5EF4-FFF2-40B4-BE49-F238E27FC236}">
              <a16:creationId xmlns:a16="http://schemas.microsoft.com/office/drawing/2014/main" id="{45C21850-0693-40BF-AFCC-7D49D9D424E7}"/>
            </a:ext>
          </a:extLst>
        </xdr:cNvPr>
        <xdr:cNvCxnSpPr/>
      </xdr:nvCxnSpPr>
      <xdr:spPr>
        <a:xfrm>
          <a:off x="15481300" y="66160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33" name="楕円 432">
          <a:extLst>
            <a:ext uri="{FF2B5EF4-FFF2-40B4-BE49-F238E27FC236}">
              <a16:creationId xmlns:a16="http://schemas.microsoft.com/office/drawing/2014/main" id="{0CA18FE8-652C-47D2-BEB0-C9217C04E6AB}"/>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100965</xdr:rowOff>
    </xdr:to>
    <xdr:cxnSp macro="">
      <xdr:nvCxnSpPr>
        <xdr:cNvPr id="434" name="直線コネクタ 433">
          <a:extLst>
            <a:ext uri="{FF2B5EF4-FFF2-40B4-BE49-F238E27FC236}">
              <a16:creationId xmlns:a16="http://schemas.microsoft.com/office/drawing/2014/main" id="{2315BE08-3F40-4100-A45B-FD36EFD06D21}"/>
            </a:ext>
          </a:extLst>
        </xdr:cNvPr>
        <xdr:cNvCxnSpPr/>
      </xdr:nvCxnSpPr>
      <xdr:spPr>
        <a:xfrm>
          <a:off x="14592300" y="65608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435" name="楕円 434">
          <a:extLst>
            <a:ext uri="{FF2B5EF4-FFF2-40B4-BE49-F238E27FC236}">
              <a16:creationId xmlns:a16="http://schemas.microsoft.com/office/drawing/2014/main" id="{1F032341-E4B5-4C6E-9D7D-FB723E0CF811}"/>
            </a:ext>
          </a:extLst>
        </xdr:cNvPr>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45720</xdr:rowOff>
    </xdr:to>
    <xdr:cxnSp macro="">
      <xdr:nvCxnSpPr>
        <xdr:cNvPr id="436" name="直線コネクタ 435">
          <a:extLst>
            <a:ext uri="{FF2B5EF4-FFF2-40B4-BE49-F238E27FC236}">
              <a16:creationId xmlns:a16="http://schemas.microsoft.com/office/drawing/2014/main" id="{C12ED75C-08C3-401C-A2AB-EC7AB6AD6FA1}"/>
            </a:ext>
          </a:extLst>
        </xdr:cNvPr>
        <xdr:cNvCxnSpPr/>
      </xdr:nvCxnSpPr>
      <xdr:spPr>
        <a:xfrm>
          <a:off x="13703300" y="65055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37" name="楕円 436">
          <a:extLst>
            <a:ext uri="{FF2B5EF4-FFF2-40B4-BE49-F238E27FC236}">
              <a16:creationId xmlns:a16="http://schemas.microsoft.com/office/drawing/2014/main" id="{206FF905-CDA5-4349-A410-4CE6DFB40102}"/>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161925</xdr:rowOff>
    </xdr:to>
    <xdr:cxnSp macro="">
      <xdr:nvCxnSpPr>
        <xdr:cNvPr id="438" name="直線コネクタ 437">
          <a:extLst>
            <a:ext uri="{FF2B5EF4-FFF2-40B4-BE49-F238E27FC236}">
              <a16:creationId xmlns:a16="http://schemas.microsoft.com/office/drawing/2014/main" id="{92BCAEF8-538C-4251-B12E-FCD4531393A0}"/>
            </a:ext>
          </a:extLst>
        </xdr:cNvPr>
        <xdr:cNvCxnSpPr/>
      </xdr:nvCxnSpPr>
      <xdr:spPr>
        <a:xfrm>
          <a:off x="12814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BE9F18AA-8276-492E-9C79-715F42E703A5}"/>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D4F418B6-AA53-408D-A063-8151102AA228}"/>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C636932C-E2B6-44C4-BDFC-AE135854F058}"/>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5C9181BE-DD11-4B72-8360-11DF725F7775}"/>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3C66375A-60A7-48F1-BD76-4A5E14AB9C29}"/>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271C9E4E-5F5F-44C8-9E29-C215EA27B956}"/>
            </a:ext>
          </a:extLst>
        </xdr:cNvPr>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FAAA86E8-C707-49EC-B867-6FEFCCD346EE}"/>
            </a:ext>
          </a:extLst>
        </xdr:cNvPr>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50A50EFB-002A-4B28-8A22-8B95544C38E8}"/>
            </a:ext>
          </a:extLst>
        </xdr:cNvPr>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9C7246C6-3CA2-4FD2-98D0-EF30518945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1A8C48-2D0E-4E43-A2A6-69CBD156D5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3A341FF4-C6E0-46CF-932A-25DAD5CA6F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31E8357C-CFF4-472C-8D2B-F222A7389E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76DC5F2-0B40-4589-BA12-D1B567684C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D4D53075-13AE-417D-8B34-909EE4AFF6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F1DBE5B8-16B0-41D7-A9AA-B25D5506E8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2D8C1C1C-4123-49F0-B580-76CF27186F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B6FDECB9-B810-4591-B278-EED3643B15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7BC5EE9B-7DD1-45E8-B2A1-EC882F4ED8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337021B0-C112-48A8-A874-B776F48C03A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6CD494C2-E1C3-4B4A-AA9B-55485908BAB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CEAB4C8-BF6B-4B74-853E-A4DD6C4016A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5867181D-1137-48CA-A8EA-6BEE132BC7B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ECCF0D3E-53D0-4D16-A7A3-DD7F58F002B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602D0765-78FD-41B8-BCA5-8AEA4F4A456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FE73E884-7548-427F-BC4B-4EEC9A15AE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D2B9A021-239E-47F0-AB72-5F0F316F775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DB6F4562-2F7B-44C3-8582-8433E16FE8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E828C779-D929-451C-ACCD-D89E94DB08F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F3CC5CF4-ACE3-4940-87BC-77505D5FD80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2763EC14-21F5-4662-B665-0DF604FAE3F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6F173B54-588E-4CA2-A92D-8CD552FC3B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34268E3B-8F34-4EE2-9876-A16B2DEEE6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7EFC9B1B-FE76-43B5-99DF-65802AA1CD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A0A2B83E-6584-4085-8980-E93E4399C574}"/>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33BB9D45-2223-429B-A59E-D67D9C6BA3E3}"/>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3978CEA5-35FB-410F-80F4-F74FA505734C}"/>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CC7EBD75-E41C-4992-A577-B1C3EFB7D16B}"/>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3A4F46E3-B556-4B3A-8130-C6BE4659AFCA}"/>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55987880-555C-4CFB-8C5B-EE2D82A84424}"/>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CE251ED0-09F0-4E05-A181-F3DB91ED204E}"/>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6EB053C4-CBC1-4AA0-8B87-99D03F7805D5}"/>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902E3379-DBD2-4ACE-BD03-2E7AE1AE55FC}"/>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8A0A84BF-E5FD-4BC5-A84C-E7F0AD0A65ED}"/>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DEFE98A9-A227-4DC2-A756-0F05AF4F47C1}"/>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83E4367-A654-40A2-ADD5-85962708B4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2955A17-61B4-48C0-B414-019B312E9FA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B3231D7-34CD-462A-8B3B-317D718967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112C2C8-C21F-4F34-A1A3-636BE08444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3E9714F-D0F2-4067-B5CD-2812663A0A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49893</xdr:rowOff>
    </xdr:from>
    <xdr:to>
      <xdr:col>116</xdr:col>
      <xdr:colOff>114300</xdr:colOff>
      <xdr:row>35</xdr:row>
      <xdr:rowOff>151493</xdr:rowOff>
    </xdr:to>
    <xdr:sp macro="" textlink="">
      <xdr:nvSpPr>
        <xdr:cNvPr id="488" name="楕円 487">
          <a:extLst>
            <a:ext uri="{FF2B5EF4-FFF2-40B4-BE49-F238E27FC236}">
              <a16:creationId xmlns:a16="http://schemas.microsoft.com/office/drawing/2014/main" id="{6555E7E2-E56A-43BF-8E13-865A9D37C9CD}"/>
            </a:ext>
          </a:extLst>
        </xdr:cNvPr>
        <xdr:cNvSpPr/>
      </xdr:nvSpPr>
      <xdr:spPr>
        <a:xfrm>
          <a:off x="22110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72770</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5BECB2DD-2039-4132-961F-0A7CF6402367}"/>
            </a:ext>
          </a:extLst>
        </xdr:cNvPr>
        <xdr:cNvSpPr txBox="1"/>
      </xdr:nvSpPr>
      <xdr:spPr>
        <a:xfrm>
          <a:off x="22199600" y="59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69487</xdr:rowOff>
    </xdr:from>
    <xdr:to>
      <xdr:col>112</xdr:col>
      <xdr:colOff>38100</xdr:colOff>
      <xdr:row>35</xdr:row>
      <xdr:rowOff>171087</xdr:rowOff>
    </xdr:to>
    <xdr:sp macro="" textlink="">
      <xdr:nvSpPr>
        <xdr:cNvPr id="490" name="楕円 489">
          <a:extLst>
            <a:ext uri="{FF2B5EF4-FFF2-40B4-BE49-F238E27FC236}">
              <a16:creationId xmlns:a16="http://schemas.microsoft.com/office/drawing/2014/main" id="{F4008B71-44B4-4562-9BF4-BDC529C6F926}"/>
            </a:ext>
          </a:extLst>
        </xdr:cNvPr>
        <xdr:cNvSpPr/>
      </xdr:nvSpPr>
      <xdr:spPr>
        <a:xfrm>
          <a:off x="2127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100693</xdr:rowOff>
    </xdr:from>
    <xdr:to>
      <xdr:col>116</xdr:col>
      <xdr:colOff>63500</xdr:colOff>
      <xdr:row>35</xdr:row>
      <xdr:rowOff>120287</xdr:rowOff>
    </xdr:to>
    <xdr:cxnSp macro="">
      <xdr:nvCxnSpPr>
        <xdr:cNvPr id="491" name="直線コネクタ 490">
          <a:extLst>
            <a:ext uri="{FF2B5EF4-FFF2-40B4-BE49-F238E27FC236}">
              <a16:creationId xmlns:a16="http://schemas.microsoft.com/office/drawing/2014/main" id="{F2FEE9F9-BDEF-4A58-9E58-0B75CB87CED2}"/>
            </a:ext>
          </a:extLst>
        </xdr:cNvPr>
        <xdr:cNvCxnSpPr/>
      </xdr:nvCxnSpPr>
      <xdr:spPr>
        <a:xfrm flipV="1">
          <a:off x="21323300" y="61014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92" name="楕円 491">
          <a:extLst>
            <a:ext uri="{FF2B5EF4-FFF2-40B4-BE49-F238E27FC236}">
              <a16:creationId xmlns:a16="http://schemas.microsoft.com/office/drawing/2014/main" id="{5769C51F-6E72-49E2-9A75-3F1884445B5F}"/>
            </a:ext>
          </a:extLst>
        </xdr:cNvPr>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120287</xdr:rowOff>
    </xdr:from>
    <xdr:to>
      <xdr:col>111</xdr:col>
      <xdr:colOff>177800</xdr:colOff>
      <xdr:row>35</xdr:row>
      <xdr:rowOff>133350</xdr:rowOff>
    </xdr:to>
    <xdr:cxnSp macro="">
      <xdr:nvCxnSpPr>
        <xdr:cNvPr id="493" name="直線コネクタ 492">
          <a:extLst>
            <a:ext uri="{FF2B5EF4-FFF2-40B4-BE49-F238E27FC236}">
              <a16:creationId xmlns:a16="http://schemas.microsoft.com/office/drawing/2014/main" id="{659DEF39-4C81-4FB5-88D4-090C89411F4A}"/>
            </a:ext>
          </a:extLst>
        </xdr:cNvPr>
        <xdr:cNvCxnSpPr/>
      </xdr:nvCxnSpPr>
      <xdr:spPr>
        <a:xfrm flipV="1">
          <a:off x="20434300" y="6121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102144</xdr:rowOff>
    </xdr:from>
    <xdr:to>
      <xdr:col>102</xdr:col>
      <xdr:colOff>165100</xdr:colOff>
      <xdr:row>36</xdr:row>
      <xdr:rowOff>32294</xdr:rowOff>
    </xdr:to>
    <xdr:sp macro="" textlink="">
      <xdr:nvSpPr>
        <xdr:cNvPr id="494" name="楕円 493">
          <a:extLst>
            <a:ext uri="{FF2B5EF4-FFF2-40B4-BE49-F238E27FC236}">
              <a16:creationId xmlns:a16="http://schemas.microsoft.com/office/drawing/2014/main" id="{F1F3B2AE-115E-4CEA-ACD2-698E1658FC75}"/>
            </a:ext>
          </a:extLst>
        </xdr:cNvPr>
        <xdr:cNvSpPr/>
      </xdr:nvSpPr>
      <xdr:spPr>
        <a:xfrm>
          <a:off x="19494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133350</xdr:rowOff>
    </xdr:from>
    <xdr:to>
      <xdr:col>107</xdr:col>
      <xdr:colOff>50800</xdr:colOff>
      <xdr:row>35</xdr:row>
      <xdr:rowOff>152944</xdr:rowOff>
    </xdr:to>
    <xdr:cxnSp macro="">
      <xdr:nvCxnSpPr>
        <xdr:cNvPr id="495" name="直線コネクタ 494">
          <a:extLst>
            <a:ext uri="{FF2B5EF4-FFF2-40B4-BE49-F238E27FC236}">
              <a16:creationId xmlns:a16="http://schemas.microsoft.com/office/drawing/2014/main" id="{21D4BDFB-0A1F-4B17-B1BB-FDF15C49493D}"/>
            </a:ext>
          </a:extLst>
        </xdr:cNvPr>
        <xdr:cNvCxnSpPr/>
      </xdr:nvCxnSpPr>
      <xdr:spPr>
        <a:xfrm flipV="1">
          <a:off x="19545300" y="6134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111942</xdr:rowOff>
    </xdr:from>
    <xdr:to>
      <xdr:col>98</xdr:col>
      <xdr:colOff>38100</xdr:colOff>
      <xdr:row>36</xdr:row>
      <xdr:rowOff>42092</xdr:rowOff>
    </xdr:to>
    <xdr:sp macro="" textlink="">
      <xdr:nvSpPr>
        <xdr:cNvPr id="496" name="楕円 495">
          <a:extLst>
            <a:ext uri="{FF2B5EF4-FFF2-40B4-BE49-F238E27FC236}">
              <a16:creationId xmlns:a16="http://schemas.microsoft.com/office/drawing/2014/main" id="{4F02A17C-0BD6-4743-B56E-389C1E0066B5}"/>
            </a:ext>
          </a:extLst>
        </xdr:cNvPr>
        <xdr:cNvSpPr/>
      </xdr:nvSpPr>
      <xdr:spPr>
        <a:xfrm>
          <a:off x="18605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152944</xdr:rowOff>
    </xdr:from>
    <xdr:to>
      <xdr:col>102</xdr:col>
      <xdr:colOff>114300</xdr:colOff>
      <xdr:row>35</xdr:row>
      <xdr:rowOff>162742</xdr:rowOff>
    </xdr:to>
    <xdr:cxnSp macro="">
      <xdr:nvCxnSpPr>
        <xdr:cNvPr id="497" name="直線コネクタ 496">
          <a:extLst>
            <a:ext uri="{FF2B5EF4-FFF2-40B4-BE49-F238E27FC236}">
              <a16:creationId xmlns:a16="http://schemas.microsoft.com/office/drawing/2014/main" id="{11180BE3-55EE-4A51-AB31-C26593C4D92E}"/>
            </a:ext>
          </a:extLst>
        </xdr:cNvPr>
        <xdr:cNvCxnSpPr/>
      </xdr:nvCxnSpPr>
      <xdr:spPr>
        <a:xfrm flipV="1">
          <a:off x="18656300" y="61536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80563E18-B510-4594-9C59-C7F700698ED1}"/>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13FC7282-6002-476B-B0E0-F2942C74CDD6}"/>
            </a:ext>
          </a:extLst>
        </xdr:cNvPr>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12532E7C-F19A-4474-9F96-90D0B227CB2F}"/>
            </a:ext>
          </a:extLst>
        </xdr:cNvPr>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60FB364-F692-4873-8210-591B140877C1}"/>
            </a:ext>
          </a:extLst>
        </xdr:cNvPr>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16164</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55ED7BA-F466-43FB-A4C7-8008CAF429AF}"/>
            </a:ext>
          </a:extLst>
        </xdr:cNvPr>
        <xdr:cNvSpPr txBox="1"/>
      </xdr:nvSpPr>
      <xdr:spPr>
        <a:xfrm>
          <a:off x="210757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105A351-BA41-4AFC-B091-17ABB35AB46C}"/>
            </a:ext>
          </a:extLst>
        </xdr:cNvPr>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48821</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A9A37CB1-CD35-4AF0-BB31-92B1BC08E187}"/>
            </a:ext>
          </a:extLst>
        </xdr:cNvPr>
        <xdr:cNvSpPr txBox="1"/>
      </xdr:nvSpPr>
      <xdr:spPr>
        <a:xfrm>
          <a:off x="19310427"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58619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1A8F1F17-BF20-45C0-B7E7-28CFD94BE0A9}"/>
            </a:ext>
          </a:extLst>
        </xdr:cNvPr>
        <xdr:cNvSpPr txBox="1"/>
      </xdr:nvSpPr>
      <xdr:spPr>
        <a:xfrm>
          <a:off x="184214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82142AB-2995-45D2-AB0F-0C8BF26D1E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CB1B1967-3BBA-4F92-9A72-A5DCAE128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1BFB4C2D-EE8F-4DCD-9C46-4E8E01E8F0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341250F5-2D12-4620-A89D-9755666B7B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C578B6FF-B5E8-4A91-ACA7-71E78C09B0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B2E7E782-8FB6-4097-B4DD-AB64BDE4DF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9EC3355B-7B47-4EF7-8613-185548D01FD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FA9DC0D5-035A-41BC-BE65-B7253B5C3D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CF096A35-342B-479D-9F3C-C5A1B6BBE8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5A7708EB-91A7-4F80-8C3F-C4C0A18376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32D87BB-3EE7-46BC-B5DC-BB3BC36103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64A72EB5-2DA6-4753-B73B-76DF304F150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A5338543-55A1-46BD-A443-67D7FC9ACB7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105F3EC-9515-446A-8F6C-F89C9F93138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DC36A285-9ABE-4A96-B6AB-58C7D0D7C5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8F9BCE25-9BE3-4B06-BA22-736F4A34F48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AF5FF6D2-C2DC-401F-90E6-B35CF2FC15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F72AF78E-6C1D-4D4B-B4B8-C6A1C52BAA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87B3FB6B-7213-467D-8A73-E18C55055BF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4FDB84DF-1E27-43CC-A521-2EFCB789CFB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58E140E7-F60B-40B6-B837-870CA76A7E8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874B7DF8-F9F8-4384-99DA-71F14BF144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AB800C45-F182-490F-BA8F-FB5CF102FC7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A94A73CA-DED2-4431-B851-124CB5CD14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A36431B9-13F8-4532-BFA4-D9ACD4F19A1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27FFDA4-3FD6-4D53-BABF-0DBAD94D13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423ED318-6E6D-409F-8EF7-5E66D8077BEF}"/>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B98007E-3BDA-4449-AE27-FFEB29986059}"/>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100F6967-9C87-40E4-BC0D-455B5BA209D7}"/>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7D04EEF-53B5-4276-B626-ADE39D71595D}"/>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EB29A3A8-1FF6-4A76-9E7B-1F1FF54DC33C}"/>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BD06807-C62D-4146-B515-0380B8631965}"/>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2C9E92AB-9A87-4EEA-81A1-A611435378C8}"/>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F4426D46-6AD3-460A-998C-191E25AA9F01}"/>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9EB29CF3-0D21-4D2F-AED9-1F3490EAB392}"/>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59BFE6DE-C05B-44E0-B3BC-9EE3CBCFFC3A}"/>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50376E27-4787-40FF-8D32-D0F1C6245699}"/>
            </a:ext>
          </a:extLst>
        </xdr:cNvPr>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ED9AE43-B717-4E19-90C2-64292A19DB2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FFB0EB9-3033-4752-9637-D7AF338FA6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95567AB-8A4A-4964-A941-9E7B7BE922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18BEB5A-BF21-4F6F-8813-130A29E7D2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A8739E9-66DB-4261-8418-E517EE1D6D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11249</xdr:rowOff>
    </xdr:from>
    <xdr:to>
      <xdr:col>85</xdr:col>
      <xdr:colOff>177800</xdr:colOff>
      <xdr:row>64</xdr:row>
      <xdr:rowOff>112849</xdr:rowOff>
    </xdr:to>
    <xdr:sp macro="" textlink="">
      <xdr:nvSpPr>
        <xdr:cNvPr id="548" name="楕円 547">
          <a:extLst>
            <a:ext uri="{FF2B5EF4-FFF2-40B4-BE49-F238E27FC236}">
              <a16:creationId xmlns:a16="http://schemas.microsoft.com/office/drawing/2014/main" id="{BF545FFA-9867-4141-A89E-7755FC04B66B}"/>
            </a:ext>
          </a:extLst>
        </xdr:cNvPr>
        <xdr:cNvSpPr/>
      </xdr:nvSpPr>
      <xdr:spPr>
        <a:xfrm>
          <a:off x="16268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97626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36A29F5-1B29-4C2D-9117-3797390E48B0}"/>
            </a:ext>
          </a:extLst>
        </xdr:cNvPr>
        <xdr:cNvSpPr txBox="1"/>
      </xdr:nvSpPr>
      <xdr:spPr>
        <a:xfrm>
          <a:off x="16357600" y="1089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146776</xdr:rowOff>
    </xdr:from>
    <xdr:to>
      <xdr:col>81</xdr:col>
      <xdr:colOff>101600</xdr:colOff>
      <xdr:row>64</xdr:row>
      <xdr:rowOff>76926</xdr:rowOff>
    </xdr:to>
    <xdr:sp macro="" textlink="">
      <xdr:nvSpPr>
        <xdr:cNvPr id="550" name="楕円 549">
          <a:extLst>
            <a:ext uri="{FF2B5EF4-FFF2-40B4-BE49-F238E27FC236}">
              <a16:creationId xmlns:a16="http://schemas.microsoft.com/office/drawing/2014/main" id="{B02C8366-DF82-4222-ADC8-00FEAF7607B9}"/>
            </a:ext>
          </a:extLst>
        </xdr:cNvPr>
        <xdr:cNvSpPr/>
      </xdr:nvSpPr>
      <xdr:spPr>
        <a:xfrm>
          <a:off x="15430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26126</xdr:rowOff>
    </xdr:from>
    <xdr:to>
      <xdr:col>85</xdr:col>
      <xdr:colOff>127000</xdr:colOff>
      <xdr:row>64</xdr:row>
      <xdr:rowOff>62049</xdr:rowOff>
    </xdr:to>
    <xdr:cxnSp macro="">
      <xdr:nvCxnSpPr>
        <xdr:cNvPr id="551" name="直線コネクタ 550">
          <a:extLst>
            <a:ext uri="{FF2B5EF4-FFF2-40B4-BE49-F238E27FC236}">
              <a16:creationId xmlns:a16="http://schemas.microsoft.com/office/drawing/2014/main" id="{3159C405-2AD5-421B-BACD-6E01660B4E45}"/>
            </a:ext>
          </a:extLst>
        </xdr:cNvPr>
        <xdr:cNvCxnSpPr/>
      </xdr:nvCxnSpPr>
      <xdr:spPr>
        <a:xfrm>
          <a:off x="15481300" y="109989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107587</xdr:rowOff>
    </xdr:from>
    <xdr:to>
      <xdr:col>76</xdr:col>
      <xdr:colOff>165100</xdr:colOff>
      <xdr:row>64</xdr:row>
      <xdr:rowOff>37737</xdr:rowOff>
    </xdr:to>
    <xdr:sp macro="" textlink="">
      <xdr:nvSpPr>
        <xdr:cNvPr id="552" name="楕円 551">
          <a:extLst>
            <a:ext uri="{FF2B5EF4-FFF2-40B4-BE49-F238E27FC236}">
              <a16:creationId xmlns:a16="http://schemas.microsoft.com/office/drawing/2014/main" id="{52A6E3CA-1637-49A1-9D04-6F7CF1F5E972}"/>
            </a:ext>
          </a:extLst>
        </xdr:cNvPr>
        <xdr:cNvSpPr/>
      </xdr:nvSpPr>
      <xdr:spPr>
        <a:xfrm>
          <a:off x="1454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158387</xdr:rowOff>
    </xdr:from>
    <xdr:to>
      <xdr:col>81</xdr:col>
      <xdr:colOff>50800</xdr:colOff>
      <xdr:row>64</xdr:row>
      <xdr:rowOff>26126</xdr:rowOff>
    </xdr:to>
    <xdr:cxnSp macro="">
      <xdr:nvCxnSpPr>
        <xdr:cNvPr id="553" name="直線コネクタ 552">
          <a:extLst>
            <a:ext uri="{FF2B5EF4-FFF2-40B4-BE49-F238E27FC236}">
              <a16:creationId xmlns:a16="http://schemas.microsoft.com/office/drawing/2014/main" id="{E77EE28E-E904-4265-A558-2BDBD73FC46E}"/>
            </a:ext>
          </a:extLst>
        </xdr:cNvPr>
        <xdr:cNvCxnSpPr/>
      </xdr:nvCxnSpPr>
      <xdr:spPr>
        <a:xfrm>
          <a:off x="14592300" y="109597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68399</xdr:rowOff>
    </xdr:from>
    <xdr:to>
      <xdr:col>72</xdr:col>
      <xdr:colOff>38100</xdr:colOff>
      <xdr:row>63</xdr:row>
      <xdr:rowOff>169999</xdr:rowOff>
    </xdr:to>
    <xdr:sp macro="" textlink="">
      <xdr:nvSpPr>
        <xdr:cNvPr id="554" name="楕円 553">
          <a:extLst>
            <a:ext uri="{FF2B5EF4-FFF2-40B4-BE49-F238E27FC236}">
              <a16:creationId xmlns:a16="http://schemas.microsoft.com/office/drawing/2014/main" id="{55923B9C-011E-4162-8ED0-5FE6843089B9}"/>
            </a:ext>
          </a:extLst>
        </xdr:cNvPr>
        <xdr:cNvSpPr/>
      </xdr:nvSpPr>
      <xdr:spPr>
        <a:xfrm>
          <a:off x="13652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119199</xdr:rowOff>
    </xdr:from>
    <xdr:to>
      <xdr:col>76</xdr:col>
      <xdr:colOff>114300</xdr:colOff>
      <xdr:row>63</xdr:row>
      <xdr:rowOff>158387</xdr:rowOff>
    </xdr:to>
    <xdr:cxnSp macro="">
      <xdr:nvCxnSpPr>
        <xdr:cNvPr id="555" name="直線コネクタ 554">
          <a:extLst>
            <a:ext uri="{FF2B5EF4-FFF2-40B4-BE49-F238E27FC236}">
              <a16:creationId xmlns:a16="http://schemas.microsoft.com/office/drawing/2014/main" id="{52DC600B-2AB8-4632-BBE7-644A2310D686}"/>
            </a:ext>
          </a:extLst>
        </xdr:cNvPr>
        <xdr:cNvCxnSpPr/>
      </xdr:nvCxnSpPr>
      <xdr:spPr>
        <a:xfrm>
          <a:off x="13703300" y="109205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32476</xdr:rowOff>
    </xdr:from>
    <xdr:to>
      <xdr:col>67</xdr:col>
      <xdr:colOff>101600</xdr:colOff>
      <xdr:row>63</xdr:row>
      <xdr:rowOff>134076</xdr:rowOff>
    </xdr:to>
    <xdr:sp macro="" textlink="">
      <xdr:nvSpPr>
        <xdr:cNvPr id="556" name="楕円 555">
          <a:extLst>
            <a:ext uri="{FF2B5EF4-FFF2-40B4-BE49-F238E27FC236}">
              <a16:creationId xmlns:a16="http://schemas.microsoft.com/office/drawing/2014/main" id="{4C1E88C4-8413-4252-89AA-174BDADCEC4A}"/>
            </a:ext>
          </a:extLst>
        </xdr:cNvPr>
        <xdr:cNvSpPr/>
      </xdr:nvSpPr>
      <xdr:spPr>
        <a:xfrm>
          <a:off x="1276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83276</xdr:rowOff>
    </xdr:from>
    <xdr:to>
      <xdr:col>71</xdr:col>
      <xdr:colOff>177800</xdr:colOff>
      <xdr:row>63</xdr:row>
      <xdr:rowOff>119199</xdr:rowOff>
    </xdr:to>
    <xdr:cxnSp macro="">
      <xdr:nvCxnSpPr>
        <xdr:cNvPr id="557" name="直線コネクタ 556">
          <a:extLst>
            <a:ext uri="{FF2B5EF4-FFF2-40B4-BE49-F238E27FC236}">
              <a16:creationId xmlns:a16="http://schemas.microsoft.com/office/drawing/2014/main" id="{844F2842-E113-46A5-BF6D-46D23E7A2B19}"/>
            </a:ext>
          </a:extLst>
        </xdr:cNvPr>
        <xdr:cNvCxnSpPr/>
      </xdr:nvCxnSpPr>
      <xdr:spPr>
        <a:xfrm>
          <a:off x="12814300" y="10884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F6B99DAE-5471-45D7-8B0B-F3DD1FA8D1CA}"/>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228DB2C2-EBBC-4210-81B1-BC5E7CB9C693}"/>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C89B1E13-2D70-4137-9304-331C4092A181}"/>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3E63EFD0-8086-4181-B771-EFC4F98ABD58}"/>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68053</xdr:rowOff>
    </xdr:from>
    <xdr:ext cx="405111" cy="259045"/>
    <xdr:sp macro="" textlink="">
      <xdr:nvSpPr>
        <xdr:cNvPr id="562" name="n_1mainValue【学校施設】&#10;有形固定資産減価償却率">
          <a:extLst>
            <a:ext uri="{FF2B5EF4-FFF2-40B4-BE49-F238E27FC236}">
              <a16:creationId xmlns:a16="http://schemas.microsoft.com/office/drawing/2014/main" id="{7730D56A-B717-45F0-8659-092B4905FC25}"/>
            </a:ext>
          </a:extLst>
        </xdr:cNvPr>
        <xdr:cNvSpPr txBox="1"/>
      </xdr:nvSpPr>
      <xdr:spPr>
        <a:xfrm>
          <a:off x="15266044" y="1104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28864</xdr:rowOff>
    </xdr:from>
    <xdr:ext cx="405111" cy="259045"/>
    <xdr:sp macro="" textlink="">
      <xdr:nvSpPr>
        <xdr:cNvPr id="563" name="n_2mainValue【学校施設】&#10;有形固定資産減価償却率">
          <a:extLst>
            <a:ext uri="{FF2B5EF4-FFF2-40B4-BE49-F238E27FC236}">
              <a16:creationId xmlns:a16="http://schemas.microsoft.com/office/drawing/2014/main" id="{20333ACE-29C1-49A0-80A9-AA83305557C2}"/>
            </a:ext>
          </a:extLst>
        </xdr:cNvPr>
        <xdr:cNvSpPr txBox="1"/>
      </xdr:nvSpPr>
      <xdr:spPr>
        <a:xfrm>
          <a:off x="14389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161126</xdr:rowOff>
    </xdr:from>
    <xdr:ext cx="405111" cy="259045"/>
    <xdr:sp macro="" textlink="">
      <xdr:nvSpPr>
        <xdr:cNvPr id="564" name="n_3mainValue【学校施設】&#10;有形固定資産減価償却率">
          <a:extLst>
            <a:ext uri="{FF2B5EF4-FFF2-40B4-BE49-F238E27FC236}">
              <a16:creationId xmlns:a16="http://schemas.microsoft.com/office/drawing/2014/main" id="{42E8E79B-E0E0-4FFC-9C68-C1A9F9B5B305}"/>
            </a:ext>
          </a:extLst>
        </xdr:cNvPr>
        <xdr:cNvSpPr txBox="1"/>
      </xdr:nvSpPr>
      <xdr:spPr>
        <a:xfrm>
          <a:off x="13500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125203</xdr:rowOff>
    </xdr:from>
    <xdr:ext cx="405111" cy="259045"/>
    <xdr:sp macro="" textlink="">
      <xdr:nvSpPr>
        <xdr:cNvPr id="565" name="n_4mainValue【学校施設】&#10;有形固定資産減価償却率">
          <a:extLst>
            <a:ext uri="{FF2B5EF4-FFF2-40B4-BE49-F238E27FC236}">
              <a16:creationId xmlns:a16="http://schemas.microsoft.com/office/drawing/2014/main" id="{63DA6CED-B789-4833-809B-B184BEFC32EE}"/>
            </a:ext>
          </a:extLst>
        </xdr:cNvPr>
        <xdr:cNvSpPr txBox="1"/>
      </xdr:nvSpPr>
      <xdr:spPr>
        <a:xfrm>
          <a:off x="12611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E38D3BC-B4D1-4A21-A16E-BB1F00E2D0B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112BDB96-65F4-48EF-B8FF-1648C05680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5B38172-D04E-40E9-9AF8-EF45F34070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7A39F2A-BD9F-4460-B656-B73DB48C41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8CB91DE4-BD95-4901-A6A2-414B4C8C76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FDB3EDA-4B1C-4633-9F8C-C477BFC441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7778FFF-5EDA-4B4E-912E-2F51BAF591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789FE210-F40C-4558-8BD1-A89BB03D63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D1370EC-E198-423E-B53F-71DA71F665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D25B6A8-E8F5-4265-947E-FC78BAFF3A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FDFABEAF-1D7B-474E-9286-168C0C5AABB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80A43497-8B5C-429E-B500-D1B206E869C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3799B8B0-4A03-4590-B47A-811CF86924E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14F0E5B1-D18C-453F-84F8-74BA11705E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217328CD-636D-4B05-8930-7791FF51005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BF07C17C-1389-4D8C-9552-8D27E91B3DB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6E153314-AEB1-4A75-A9D4-BF180297064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51720B7C-8A7C-41BB-A20D-B4ECC0EFAE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1F516EB6-3249-4F43-AEDF-4AEACF66E2B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51A9001F-34D6-4EB1-969A-933D85A71D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297D1AE1-FC73-4EB1-9243-5D72D176CF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5DE97722-C99E-44D9-BE5D-FD99B99F35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4F867B6B-445E-455D-B28F-5F819F6F04F3}"/>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7D8BCE25-49FF-472B-9218-7E4F32802465}"/>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F1E1B14E-91AF-4695-9F21-5F8A272CCF45}"/>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CCD0A42A-27AB-42FB-98CD-E1127689E485}"/>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3C7933BB-4ADD-4754-AC4C-4BCC8861289A}"/>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39A7AA94-CAC7-4267-B839-7289720E962D}"/>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C7F0653D-44F8-473F-8508-0F99D261910C}"/>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A02ADFB3-5D71-4AF9-8366-06C233738865}"/>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0556FDB3-3912-410C-82E0-C6DE0EDAEC40}"/>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7AD9994C-024E-4ADC-B92D-E23338D0A1DA}"/>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9E166ABC-C482-4111-8CE1-876E9B0B9270}"/>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8F42735-9909-488F-8861-70752D2701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699D4C5-DA2F-4414-B333-E6C71EA44C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D65BDEB-5932-4703-AE17-86F703DF72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44EAB8B-DC6E-426C-88E2-4D7538BCB9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ECDEE89-AC2E-4458-B0ED-0ED8D01B80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92304</xdr:rowOff>
    </xdr:from>
    <xdr:to>
      <xdr:col>116</xdr:col>
      <xdr:colOff>114300</xdr:colOff>
      <xdr:row>62</xdr:row>
      <xdr:rowOff>22454</xdr:rowOff>
    </xdr:to>
    <xdr:sp macro="" textlink="">
      <xdr:nvSpPr>
        <xdr:cNvPr id="604" name="楕円 603">
          <a:extLst>
            <a:ext uri="{FF2B5EF4-FFF2-40B4-BE49-F238E27FC236}">
              <a16:creationId xmlns:a16="http://schemas.microsoft.com/office/drawing/2014/main" id="{94D4619A-B243-4300-99F6-26BBEFD7985E}"/>
            </a:ext>
          </a:extLst>
        </xdr:cNvPr>
        <xdr:cNvSpPr/>
      </xdr:nvSpPr>
      <xdr:spPr>
        <a:xfrm>
          <a:off x="221107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70731</xdr:rowOff>
    </xdr:from>
    <xdr:ext cx="469744" cy="259045"/>
    <xdr:sp macro="" textlink="">
      <xdr:nvSpPr>
        <xdr:cNvPr id="605" name="【学校施設】&#10;一人当たり面積該当値テキスト">
          <a:extLst>
            <a:ext uri="{FF2B5EF4-FFF2-40B4-BE49-F238E27FC236}">
              <a16:creationId xmlns:a16="http://schemas.microsoft.com/office/drawing/2014/main" id="{9493D47A-1DAF-4F4F-B9C5-D775C53C1C9F}"/>
            </a:ext>
          </a:extLst>
        </xdr:cNvPr>
        <xdr:cNvSpPr txBox="1"/>
      </xdr:nvSpPr>
      <xdr:spPr>
        <a:xfrm>
          <a:off x="22199600" y="10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104191</xdr:rowOff>
    </xdr:from>
    <xdr:to>
      <xdr:col>112</xdr:col>
      <xdr:colOff>38100</xdr:colOff>
      <xdr:row>62</xdr:row>
      <xdr:rowOff>34341</xdr:rowOff>
    </xdr:to>
    <xdr:sp macro="" textlink="">
      <xdr:nvSpPr>
        <xdr:cNvPr id="606" name="楕円 605">
          <a:extLst>
            <a:ext uri="{FF2B5EF4-FFF2-40B4-BE49-F238E27FC236}">
              <a16:creationId xmlns:a16="http://schemas.microsoft.com/office/drawing/2014/main" id="{F1D1DA8C-7806-4E90-B26E-8998508E4F86}"/>
            </a:ext>
          </a:extLst>
        </xdr:cNvPr>
        <xdr:cNvSpPr/>
      </xdr:nvSpPr>
      <xdr:spPr>
        <a:xfrm>
          <a:off x="21272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143104</xdr:rowOff>
    </xdr:from>
    <xdr:to>
      <xdr:col>116</xdr:col>
      <xdr:colOff>63500</xdr:colOff>
      <xdr:row>61</xdr:row>
      <xdr:rowOff>154991</xdr:rowOff>
    </xdr:to>
    <xdr:cxnSp macro="">
      <xdr:nvCxnSpPr>
        <xdr:cNvPr id="607" name="直線コネクタ 606">
          <a:extLst>
            <a:ext uri="{FF2B5EF4-FFF2-40B4-BE49-F238E27FC236}">
              <a16:creationId xmlns:a16="http://schemas.microsoft.com/office/drawing/2014/main" id="{D39289E8-8793-4876-BDEB-E5D33093F997}"/>
            </a:ext>
          </a:extLst>
        </xdr:cNvPr>
        <xdr:cNvCxnSpPr/>
      </xdr:nvCxnSpPr>
      <xdr:spPr>
        <a:xfrm flipV="1">
          <a:off x="21323300" y="1060155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115164</xdr:rowOff>
    </xdr:from>
    <xdr:to>
      <xdr:col>107</xdr:col>
      <xdr:colOff>101600</xdr:colOff>
      <xdr:row>62</xdr:row>
      <xdr:rowOff>45314</xdr:rowOff>
    </xdr:to>
    <xdr:sp macro="" textlink="">
      <xdr:nvSpPr>
        <xdr:cNvPr id="608" name="楕円 607">
          <a:extLst>
            <a:ext uri="{FF2B5EF4-FFF2-40B4-BE49-F238E27FC236}">
              <a16:creationId xmlns:a16="http://schemas.microsoft.com/office/drawing/2014/main" id="{E229AED9-24E5-471D-825E-4785F73C65D8}"/>
            </a:ext>
          </a:extLst>
        </xdr:cNvPr>
        <xdr:cNvSpPr/>
      </xdr:nvSpPr>
      <xdr:spPr>
        <a:xfrm>
          <a:off x="20383500" y="105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154991</xdr:rowOff>
    </xdr:from>
    <xdr:to>
      <xdr:col>111</xdr:col>
      <xdr:colOff>177800</xdr:colOff>
      <xdr:row>61</xdr:row>
      <xdr:rowOff>165964</xdr:rowOff>
    </xdr:to>
    <xdr:cxnSp macro="">
      <xdr:nvCxnSpPr>
        <xdr:cNvPr id="609" name="直線コネクタ 608">
          <a:extLst>
            <a:ext uri="{FF2B5EF4-FFF2-40B4-BE49-F238E27FC236}">
              <a16:creationId xmlns:a16="http://schemas.microsoft.com/office/drawing/2014/main" id="{3114C315-0AE4-4E11-94EC-867420537C5B}"/>
            </a:ext>
          </a:extLst>
        </xdr:cNvPr>
        <xdr:cNvCxnSpPr/>
      </xdr:nvCxnSpPr>
      <xdr:spPr>
        <a:xfrm flipV="1">
          <a:off x="20434300" y="1061344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127508</xdr:rowOff>
    </xdr:from>
    <xdr:to>
      <xdr:col>102</xdr:col>
      <xdr:colOff>165100</xdr:colOff>
      <xdr:row>62</xdr:row>
      <xdr:rowOff>57658</xdr:rowOff>
    </xdr:to>
    <xdr:sp macro="" textlink="">
      <xdr:nvSpPr>
        <xdr:cNvPr id="610" name="楕円 609">
          <a:extLst>
            <a:ext uri="{FF2B5EF4-FFF2-40B4-BE49-F238E27FC236}">
              <a16:creationId xmlns:a16="http://schemas.microsoft.com/office/drawing/2014/main" id="{FA010926-C465-495D-8DB4-5A52562DE377}"/>
            </a:ext>
          </a:extLst>
        </xdr:cNvPr>
        <xdr:cNvSpPr/>
      </xdr:nvSpPr>
      <xdr:spPr>
        <a:xfrm>
          <a:off x="19494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165964</xdr:rowOff>
    </xdr:from>
    <xdr:to>
      <xdr:col>107</xdr:col>
      <xdr:colOff>50800</xdr:colOff>
      <xdr:row>62</xdr:row>
      <xdr:rowOff>6858</xdr:rowOff>
    </xdr:to>
    <xdr:cxnSp macro="">
      <xdr:nvCxnSpPr>
        <xdr:cNvPr id="611" name="直線コネクタ 610">
          <a:extLst>
            <a:ext uri="{FF2B5EF4-FFF2-40B4-BE49-F238E27FC236}">
              <a16:creationId xmlns:a16="http://schemas.microsoft.com/office/drawing/2014/main" id="{A50F87E5-84A6-48EC-BA9B-80812E0D5B78}"/>
            </a:ext>
          </a:extLst>
        </xdr:cNvPr>
        <xdr:cNvCxnSpPr/>
      </xdr:nvCxnSpPr>
      <xdr:spPr>
        <a:xfrm flipV="1">
          <a:off x="19545300" y="1062441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135280</xdr:rowOff>
    </xdr:from>
    <xdr:to>
      <xdr:col>98</xdr:col>
      <xdr:colOff>38100</xdr:colOff>
      <xdr:row>62</xdr:row>
      <xdr:rowOff>65430</xdr:rowOff>
    </xdr:to>
    <xdr:sp macro="" textlink="">
      <xdr:nvSpPr>
        <xdr:cNvPr id="612" name="楕円 611">
          <a:extLst>
            <a:ext uri="{FF2B5EF4-FFF2-40B4-BE49-F238E27FC236}">
              <a16:creationId xmlns:a16="http://schemas.microsoft.com/office/drawing/2014/main" id="{9DC2B2C1-05D4-4378-BAAE-9F2AA9D39629}"/>
            </a:ext>
          </a:extLst>
        </xdr:cNvPr>
        <xdr:cNvSpPr/>
      </xdr:nvSpPr>
      <xdr:spPr>
        <a:xfrm>
          <a:off x="18605500" y="105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xdr:rowOff>
    </xdr:from>
    <xdr:to>
      <xdr:col>102</xdr:col>
      <xdr:colOff>114300</xdr:colOff>
      <xdr:row>62</xdr:row>
      <xdr:rowOff>14630</xdr:rowOff>
    </xdr:to>
    <xdr:cxnSp macro="">
      <xdr:nvCxnSpPr>
        <xdr:cNvPr id="613" name="直線コネクタ 612">
          <a:extLst>
            <a:ext uri="{FF2B5EF4-FFF2-40B4-BE49-F238E27FC236}">
              <a16:creationId xmlns:a16="http://schemas.microsoft.com/office/drawing/2014/main" id="{03305D35-F072-494F-94C6-9FDF97738E42}"/>
            </a:ext>
          </a:extLst>
        </xdr:cNvPr>
        <xdr:cNvCxnSpPr/>
      </xdr:nvCxnSpPr>
      <xdr:spPr>
        <a:xfrm flipV="1">
          <a:off x="18656300" y="1063675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E83AA0D9-9D75-40E7-96D8-D609635D4BAE}"/>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10D306B6-39A7-4809-88FF-E66ABC4EFF50}"/>
            </a:ext>
          </a:extLst>
        </xdr:cNvPr>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1D7C8E0A-2A7C-4AC9-9B99-CFDC5AE9C598}"/>
            </a:ext>
          </a:extLst>
        </xdr:cNvPr>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69BBBB65-FE5F-4105-941B-27B01E8F1815}"/>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25468</xdr:rowOff>
    </xdr:from>
    <xdr:ext cx="469744" cy="259045"/>
    <xdr:sp macro="" textlink="">
      <xdr:nvSpPr>
        <xdr:cNvPr id="618" name="n_1mainValue【学校施設】&#10;一人当たり面積">
          <a:extLst>
            <a:ext uri="{FF2B5EF4-FFF2-40B4-BE49-F238E27FC236}">
              <a16:creationId xmlns:a16="http://schemas.microsoft.com/office/drawing/2014/main" id="{B3CB9F52-1587-4C7C-9323-6DC3AF8BDA63}"/>
            </a:ext>
          </a:extLst>
        </xdr:cNvPr>
        <xdr:cNvSpPr txBox="1"/>
      </xdr:nvSpPr>
      <xdr:spPr>
        <a:xfrm>
          <a:off x="210757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36441</xdr:rowOff>
    </xdr:from>
    <xdr:ext cx="469744" cy="259045"/>
    <xdr:sp macro="" textlink="">
      <xdr:nvSpPr>
        <xdr:cNvPr id="619" name="n_2mainValue【学校施設】&#10;一人当たり面積">
          <a:extLst>
            <a:ext uri="{FF2B5EF4-FFF2-40B4-BE49-F238E27FC236}">
              <a16:creationId xmlns:a16="http://schemas.microsoft.com/office/drawing/2014/main" id="{149F1228-118F-4513-9ED6-C7AF21D222F6}"/>
            </a:ext>
          </a:extLst>
        </xdr:cNvPr>
        <xdr:cNvSpPr txBox="1"/>
      </xdr:nvSpPr>
      <xdr:spPr>
        <a:xfrm>
          <a:off x="20199427" y="106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48785</xdr:rowOff>
    </xdr:from>
    <xdr:ext cx="469744" cy="259045"/>
    <xdr:sp macro="" textlink="">
      <xdr:nvSpPr>
        <xdr:cNvPr id="620" name="n_3mainValue【学校施設】&#10;一人当たり面積">
          <a:extLst>
            <a:ext uri="{FF2B5EF4-FFF2-40B4-BE49-F238E27FC236}">
              <a16:creationId xmlns:a16="http://schemas.microsoft.com/office/drawing/2014/main" id="{5749FB14-337E-40FA-AD88-901D7B580BA5}"/>
            </a:ext>
          </a:extLst>
        </xdr:cNvPr>
        <xdr:cNvSpPr txBox="1"/>
      </xdr:nvSpPr>
      <xdr:spPr>
        <a:xfrm>
          <a:off x="19310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56557</xdr:rowOff>
    </xdr:from>
    <xdr:ext cx="469744" cy="259045"/>
    <xdr:sp macro="" textlink="">
      <xdr:nvSpPr>
        <xdr:cNvPr id="621" name="n_4mainValue【学校施設】&#10;一人当たり面積">
          <a:extLst>
            <a:ext uri="{FF2B5EF4-FFF2-40B4-BE49-F238E27FC236}">
              <a16:creationId xmlns:a16="http://schemas.microsoft.com/office/drawing/2014/main" id="{61CCEAA0-BAE5-4598-BFB7-D1968E70E813}"/>
            </a:ext>
          </a:extLst>
        </xdr:cNvPr>
        <xdr:cNvSpPr txBox="1"/>
      </xdr:nvSpPr>
      <xdr:spPr>
        <a:xfrm>
          <a:off x="184214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A8F19435-F7B4-465C-9E60-5D163B014F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5A53DD53-B7DD-45D0-B72E-5FBB733D07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7C78B6F1-CA58-4293-AA2A-1ED2ABE936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C11BB30-0768-49B6-B352-B8B9347963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22E0D00F-D949-4D2A-8E72-920AE263E9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1CA05BF-02DB-4FAD-8C35-DA198B0FE3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58B01155-C206-4491-BE83-839C959C9E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7EC1F53-FDAB-4474-B8F1-6B2D72FA087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6FAB96E3-DFFD-488E-9BAF-8FB2037A77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1C33A9D5-0616-46AF-B537-3DC73660B8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AC9EAA23-A1F9-4567-A724-0D1020D50E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C401BD49-8AA9-41FB-A6C5-85EDBBE617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992046C-A9C5-40EC-BD27-A8CB922595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A996C1F5-0990-49ED-8BA3-27B88EB48E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E6E870D5-A682-4AF3-8A08-9D5495F12B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FF47D0D4-E5B3-4671-A4C5-72AB8CEEFDA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6A24074F-EA98-4733-8FD1-CFAFED4990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C932C257-3DD7-442C-AA38-CCCADE7A17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C6565EE1-5204-4B5A-A400-A86BE33964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65E565DF-37EF-4FA6-B406-E9BC73866E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4A52703D-0888-4124-9F85-591B2411CA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FD9B809A-9B54-42AC-A8FD-B4BFBBA3DC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A6EBFD19-F088-4189-9C7C-40A6CB7FD2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95E5E21F-96CD-4E13-8037-EE75A8312E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7D593863-A34F-4A09-93AF-49FEC0BE01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30ED66FB-E4BB-4D97-9262-923B866609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F2E0AD23-92C3-4759-8653-85DE977058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CC4E3944-322D-4997-96D1-B78A703B17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D6C6FEFC-EF75-4C20-A126-31426CB7472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5D011064-1512-4F63-B443-3928948F5E0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7336B97D-FD55-4270-9D48-70F2108D108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382BB4D3-2690-475E-A16D-A5D097FFA9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6847E019-C329-4843-A047-6BBD76B4D5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3EF79532-E91D-4EB5-84A8-546A225BB4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F5C03803-3798-4E84-9541-F542EE49862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2EC62001-B0A1-414C-AC65-42E12E0EBCD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EEE01FCF-23B2-47BA-A894-A5199D66461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31CF980E-6434-4576-A5FE-DE918BD01C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7EDF5A0B-0F95-43F0-8DFA-60FE135869A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28632D2D-CCA8-4511-AD6C-73F2F0ACEE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9EA4A760-E1E4-4C7F-A081-9F718D6F2E8B}"/>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A8EFA134-6B03-4C54-A92B-8E6D49E28C9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A8E10EF0-046F-4F8E-9993-2FACB4F22FE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a:extLst>
            <a:ext uri="{FF2B5EF4-FFF2-40B4-BE49-F238E27FC236}">
              <a16:creationId xmlns:a16="http://schemas.microsoft.com/office/drawing/2014/main" id="{5C05EC8B-B30B-4448-97BF-736EA4DA9CC5}"/>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a:extLst>
            <a:ext uri="{FF2B5EF4-FFF2-40B4-BE49-F238E27FC236}">
              <a16:creationId xmlns:a16="http://schemas.microsoft.com/office/drawing/2014/main" id="{3B96654B-ADDE-4367-BA0C-2861AF8B5E2A}"/>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7" name="【公民館】&#10;有形固定資産減価償却率平均値テキスト">
          <a:extLst>
            <a:ext uri="{FF2B5EF4-FFF2-40B4-BE49-F238E27FC236}">
              <a16:creationId xmlns:a16="http://schemas.microsoft.com/office/drawing/2014/main" id="{6005836F-A36B-45E7-8963-67665741D746}"/>
            </a:ext>
          </a:extLst>
        </xdr:cNvPr>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a:extLst>
            <a:ext uri="{FF2B5EF4-FFF2-40B4-BE49-F238E27FC236}">
              <a16:creationId xmlns:a16="http://schemas.microsoft.com/office/drawing/2014/main" id="{C0D53147-EECD-4381-AF6C-02779CFB7E42}"/>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a:extLst>
            <a:ext uri="{FF2B5EF4-FFF2-40B4-BE49-F238E27FC236}">
              <a16:creationId xmlns:a16="http://schemas.microsoft.com/office/drawing/2014/main" id="{DFEE1773-57E9-43A2-ACA3-664158A71154}"/>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0" name="フローチャート: 判断 669">
          <a:extLst>
            <a:ext uri="{FF2B5EF4-FFF2-40B4-BE49-F238E27FC236}">
              <a16:creationId xmlns:a16="http://schemas.microsoft.com/office/drawing/2014/main" id="{FD3B07E1-D2A2-4D9C-AC9B-73AC515F162C}"/>
            </a:ext>
          </a:extLst>
        </xdr:cNvPr>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1" name="フローチャート: 判断 670">
          <a:extLst>
            <a:ext uri="{FF2B5EF4-FFF2-40B4-BE49-F238E27FC236}">
              <a16:creationId xmlns:a16="http://schemas.microsoft.com/office/drawing/2014/main" id="{B48DC2D3-46D7-47B0-8A5F-D8C1F7977165}"/>
            </a:ext>
          </a:extLst>
        </xdr:cNvPr>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672" name="フローチャート: 判断 671">
          <a:extLst>
            <a:ext uri="{FF2B5EF4-FFF2-40B4-BE49-F238E27FC236}">
              <a16:creationId xmlns:a16="http://schemas.microsoft.com/office/drawing/2014/main" id="{6941A9F7-EF6A-4179-9746-3CE3460453B9}"/>
            </a:ext>
          </a:extLst>
        </xdr:cNvPr>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E8E02AF-0AE8-4A11-B5E6-28EAB58655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D865E43-41D8-4E61-9532-38964DB56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8767A87-3D3E-4F0D-B332-E5E935EC25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F0983F8-E587-4748-A33F-95EB726E7E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EFA99B4-83CB-4E2C-983C-9C943F8A64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164464</xdr:rowOff>
    </xdr:from>
    <xdr:to>
      <xdr:col>85</xdr:col>
      <xdr:colOff>177800</xdr:colOff>
      <xdr:row>107</xdr:row>
      <xdr:rowOff>94614</xdr:rowOff>
    </xdr:to>
    <xdr:sp macro="" textlink="">
      <xdr:nvSpPr>
        <xdr:cNvPr id="678" name="楕円 677">
          <a:extLst>
            <a:ext uri="{FF2B5EF4-FFF2-40B4-BE49-F238E27FC236}">
              <a16:creationId xmlns:a16="http://schemas.microsoft.com/office/drawing/2014/main" id="{61C6DC2B-C6E6-4F2C-83CB-C6C93ABF0D41}"/>
            </a:ext>
          </a:extLst>
        </xdr:cNvPr>
        <xdr:cNvSpPr/>
      </xdr:nvSpPr>
      <xdr:spPr>
        <a:xfrm>
          <a:off x="16268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142891</xdr:rowOff>
    </xdr:from>
    <xdr:ext cx="405111" cy="259045"/>
    <xdr:sp macro="" textlink="">
      <xdr:nvSpPr>
        <xdr:cNvPr id="679" name="【公民館】&#10;有形固定資産減価償却率該当値テキスト">
          <a:extLst>
            <a:ext uri="{FF2B5EF4-FFF2-40B4-BE49-F238E27FC236}">
              <a16:creationId xmlns:a16="http://schemas.microsoft.com/office/drawing/2014/main" id="{56004254-8D26-4D8E-8A63-0A84ED7888D5}"/>
            </a:ext>
          </a:extLst>
        </xdr:cNvPr>
        <xdr:cNvSpPr txBox="1"/>
      </xdr:nvSpPr>
      <xdr:spPr>
        <a:xfrm>
          <a:off x="16357600"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680" name="楕円 679">
          <a:extLst>
            <a:ext uri="{FF2B5EF4-FFF2-40B4-BE49-F238E27FC236}">
              <a16:creationId xmlns:a16="http://schemas.microsoft.com/office/drawing/2014/main" id="{07987138-4CBC-4496-A610-3E858E861BEB}"/>
            </a:ext>
          </a:extLst>
        </xdr:cNvPr>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43814</xdr:rowOff>
    </xdr:to>
    <xdr:cxnSp macro="">
      <xdr:nvCxnSpPr>
        <xdr:cNvPr id="681" name="直線コネクタ 680">
          <a:extLst>
            <a:ext uri="{FF2B5EF4-FFF2-40B4-BE49-F238E27FC236}">
              <a16:creationId xmlns:a16="http://schemas.microsoft.com/office/drawing/2014/main" id="{F81C7BC7-60A9-4DAE-BDCA-0FC4B7B33CF7}"/>
            </a:ext>
          </a:extLst>
        </xdr:cNvPr>
        <xdr:cNvCxnSpPr/>
      </xdr:nvCxnSpPr>
      <xdr:spPr>
        <a:xfrm>
          <a:off x="15481300" y="183565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99695</xdr:rowOff>
    </xdr:from>
    <xdr:to>
      <xdr:col>76</xdr:col>
      <xdr:colOff>165100</xdr:colOff>
      <xdr:row>107</xdr:row>
      <xdr:rowOff>29845</xdr:rowOff>
    </xdr:to>
    <xdr:sp macro="" textlink="">
      <xdr:nvSpPr>
        <xdr:cNvPr id="682" name="楕円 681">
          <a:extLst>
            <a:ext uri="{FF2B5EF4-FFF2-40B4-BE49-F238E27FC236}">
              <a16:creationId xmlns:a16="http://schemas.microsoft.com/office/drawing/2014/main" id="{4E91AA48-4C98-4D47-B133-C358FC0E233C}"/>
            </a:ext>
          </a:extLst>
        </xdr:cNvPr>
        <xdr:cNvSpPr/>
      </xdr:nvSpPr>
      <xdr:spPr>
        <a:xfrm>
          <a:off x="1454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150495</xdr:rowOff>
    </xdr:from>
    <xdr:to>
      <xdr:col>81</xdr:col>
      <xdr:colOff>50800</xdr:colOff>
      <xdr:row>107</xdr:row>
      <xdr:rowOff>11430</xdr:rowOff>
    </xdr:to>
    <xdr:cxnSp macro="">
      <xdr:nvCxnSpPr>
        <xdr:cNvPr id="683" name="直線コネクタ 682">
          <a:extLst>
            <a:ext uri="{FF2B5EF4-FFF2-40B4-BE49-F238E27FC236}">
              <a16:creationId xmlns:a16="http://schemas.microsoft.com/office/drawing/2014/main" id="{5FA05221-B9D0-4A36-A624-B7C24A32189F}"/>
            </a:ext>
          </a:extLst>
        </xdr:cNvPr>
        <xdr:cNvCxnSpPr/>
      </xdr:nvCxnSpPr>
      <xdr:spPr>
        <a:xfrm>
          <a:off x="14592300" y="18324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684" name="楕円 683">
          <a:extLst>
            <a:ext uri="{FF2B5EF4-FFF2-40B4-BE49-F238E27FC236}">
              <a16:creationId xmlns:a16="http://schemas.microsoft.com/office/drawing/2014/main" id="{309F1ACD-3BA7-41D1-9297-1CB61BBA2316}"/>
            </a:ext>
          </a:extLst>
        </xdr:cNvPr>
        <xdr:cNvSpPr/>
      </xdr:nvSpPr>
      <xdr:spPr>
        <a:xfrm>
          <a:off x="1365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150495</xdr:rowOff>
    </xdr:to>
    <xdr:cxnSp macro="">
      <xdr:nvCxnSpPr>
        <xdr:cNvPr id="685" name="直線コネクタ 684">
          <a:extLst>
            <a:ext uri="{FF2B5EF4-FFF2-40B4-BE49-F238E27FC236}">
              <a16:creationId xmlns:a16="http://schemas.microsoft.com/office/drawing/2014/main" id="{9970A6D5-2F84-4AD6-939E-64A386B76080}"/>
            </a:ext>
          </a:extLst>
        </xdr:cNvPr>
        <xdr:cNvCxnSpPr/>
      </xdr:nvCxnSpPr>
      <xdr:spPr>
        <a:xfrm>
          <a:off x="13703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52070</xdr:rowOff>
    </xdr:from>
    <xdr:to>
      <xdr:col>67</xdr:col>
      <xdr:colOff>101600</xdr:colOff>
      <xdr:row>106</xdr:row>
      <xdr:rowOff>153670</xdr:rowOff>
    </xdr:to>
    <xdr:sp macro="" textlink="">
      <xdr:nvSpPr>
        <xdr:cNvPr id="686" name="楕円 685">
          <a:extLst>
            <a:ext uri="{FF2B5EF4-FFF2-40B4-BE49-F238E27FC236}">
              <a16:creationId xmlns:a16="http://schemas.microsoft.com/office/drawing/2014/main" id="{C3FC02C6-4F4D-44A1-B57A-54D7A1CD7239}"/>
            </a:ext>
          </a:extLst>
        </xdr:cNvPr>
        <xdr:cNvSpPr/>
      </xdr:nvSpPr>
      <xdr:spPr>
        <a:xfrm>
          <a:off x="1276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102870</xdr:rowOff>
    </xdr:from>
    <xdr:to>
      <xdr:col>71</xdr:col>
      <xdr:colOff>177800</xdr:colOff>
      <xdr:row>106</xdr:row>
      <xdr:rowOff>116205</xdr:rowOff>
    </xdr:to>
    <xdr:cxnSp macro="">
      <xdr:nvCxnSpPr>
        <xdr:cNvPr id="687" name="直線コネクタ 686">
          <a:extLst>
            <a:ext uri="{FF2B5EF4-FFF2-40B4-BE49-F238E27FC236}">
              <a16:creationId xmlns:a16="http://schemas.microsoft.com/office/drawing/2014/main" id="{6BD03950-41BC-4D47-9D79-E10CFB9E17E7}"/>
            </a:ext>
          </a:extLst>
        </xdr:cNvPr>
        <xdr:cNvCxnSpPr/>
      </xdr:nvCxnSpPr>
      <xdr:spPr>
        <a:xfrm>
          <a:off x="12814300" y="182765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688" name="n_1aveValue【公民館】&#10;有形固定資産減価償却率">
          <a:extLst>
            <a:ext uri="{FF2B5EF4-FFF2-40B4-BE49-F238E27FC236}">
              <a16:creationId xmlns:a16="http://schemas.microsoft.com/office/drawing/2014/main" id="{5E2770CF-AA58-4F7A-AC10-44763FB06F25}"/>
            </a:ext>
          </a:extLst>
        </xdr:cNvPr>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89" name="n_2aveValue【公民館】&#10;有形固定資産減価償却率">
          <a:extLst>
            <a:ext uri="{FF2B5EF4-FFF2-40B4-BE49-F238E27FC236}">
              <a16:creationId xmlns:a16="http://schemas.microsoft.com/office/drawing/2014/main" id="{E03E8087-CDA6-4BF4-8323-FC6D979E1A19}"/>
            </a:ext>
          </a:extLst>
        </xdr:cNvPr>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690" name="n_3aveValue【公民館】&#10;有形固定資産減価償却率">
          <a:extLst>
            <a:ext uri="{FF2B5EF4-FFF2-40B4-BE49-F238E27FC236}">
              <a16:creationId xmlns:a16="http://schemas.microsoft.com/office/drawing/2014/main" id="{14F1136B-6486-401A-8A4D-F2535DFA974D}"/>
            </a:ext>
          </a:extLst>
        </xdr:cNvPr>
        <xdr:cNvSpPr txBox="1"/>
      </xdr:nvSpPr>
      <xdr:spPr>
        <a:xfrm>
          <a:off x="13500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691" name="n_4aveValue【公民館】&#10;有形固定資産減価償却率">
          <a:extLst>
            <a:ext uri="{FF2B5EF4-FFF2-40B4-BE49-F238E27FC236}">
              <a16:creationId xmlns:a16="http://schemas.microsoft.com/office/drawing/2014/main" id="{515E4D55-6E22-4CAC-B671-4FBCD59BAFBF}"/>
            </a:ext>
          </a:extLst>
        </xdr:cNvPr>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692" name="n_1mainValue【公民館】&#10;有形固定資産減価償却率">
          <a:extLst>
            <a:ext uri="{FF2B5EF4-FFF2-40B4-BE49-F238E27FC236}">
              <a16:creationId xmlns:a16="http://schemas.microsoft.com/office/drawing/2014/main" id="{731AC7DF-2FC6-4473-BF75-B19519E12787}"/>
            </a:ext>
          </a:extLst>
        </xdr:cNvPr>
        <xdr:cNvSpPr txBox="1"/>
      </xdr:nvSpPr>
      <xdr:spPr>
        <a:xfrm>
          <a:off x="15266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20972</xdr:rowOff>
    </xdr:from>
    <xdr:ext cx="405111" cy="259045"/>
    <xdr:sp macro="" textlink="">
      <xdr:nvSpPr>
        <xdr:cNvPr id="693" name="n_2mainValue【公民館】&#10;有形固定資産減価償却率">
          <a:extLst>
            <a:ext uri="{FF2B5EF4-FFF2-40B4-BE49-F238E27FC236}">
              <a16:creationId xmlns:a16="http://schemas.microsoft.com/office/drawing/2014/main" id="{75DC4E2A-996F-49A9-998E-2DF1F8ABCEE1}"/>
            </a:ext>
          </a:extLst>
        </xdr:cNvPr>
        <xdr:cNvSpPr txBox="1"/>
      </xdr:nvSpPr>
      <xdr:spPr>
        <a:xfrm>
          <a:off x="14389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694" name="n_3mainValue【公民館】&#10;有形固定資産減価償却率">
          <a:extLst>
            <a:ext uri="{FF2B5EF4-FFF2-40B4-BE49-F238E27FC236}">
              <a16:creationId xmlns:a16="http://schemas.microsoft.com/office/drawing/2014/main" id="{8B849F56-1870-4F4A-99D9-39DD892699E0}"/>
            </a:ext>
          </a:extLst>
        </xdr:cNvPr>
        <xdr:cNvSpPr txBox="1"/>
      </xdr:nvSpPr>
      <xdr:spPr>
        <a:xfrm>
          <a:off x="13500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144797</xdr:rowOff>
    </xdr:from>
    <xdr:ext cx="405111" cy="259045"/>
    <xdr:sp macro="" textlink="">
      <xdr:nvSpPr>
        <xdr:cNvPr id="695" name="n_4mainValue【公民館】&#10;有形固定資産減価償却率">
          <a:extLst>
            <a:ext uri="{FF2B5EF4-FFF2-40B4-BE49-F238E27FC236}">
              <a16:creationId xmlns:a16="http://schemas.microsoft.com/office/drawing/2014/main" id="{A097B543-30BF-43E1-BE5F-BAAAE9E8127A}"/>
            </a:ext>
          </a:extLst>
        </xdr:cNvPr>
        <xdr:cNvSpPr txBox="1"/>
      </xdr:nvSpPr>
      <xdr:spPr>
        <a:xfrm>
          <a:off x="12611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32897E1B-A08C-48BB-AFBA-ACBBCE3FCF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ACD7A754-AECD-459C-A6FB-11728D0567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86F927FC-3829-47DD-9B86-5A2E92234E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CB5B4A5E-2717-45E0-8191-73F685FA6B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1A2A940-A91B-4F01-9937-8232532078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8FEBBC84-B0A2-4361-AA19-B66ECE2724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9317B5C5-677A-4B15-A4CA-C55576A723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CF58C6E8-FE08-491B-A4EE-7B24806652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234FA01D-F8C0-4783-9A7C-D6064FCD28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FC91725B-2578-4BF9-8DEF-F043182248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3DC834FC-18F4-4663-A235-43152DF53B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16F5EADE-8768-4B5C-8DFA-A6F97441567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829034CC-2575-4E5C-9E14-B6CB7FEC806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C4E1C25E-609B-4E06-8A49-B60D08F62D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7AE10621-17AB-481D-8C71-1BE793D6A05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CC52108B-7983-4AA0-ACF8-6139251CBB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BBE1BE4F-8BB8-45CD-989C-5A3E65770C4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A266C5BC-9356-4760-9545-68224F1A15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7B6E3756-7C4E-49D0-A1CF-6BB98246E02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2DB1CD9C-099E-45F6-BD3D-C42DCD2B7A0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55D3ACE3-C564-4A28-919A-A4A602163A4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18B4BBB3-A327-440C-96B7-F0A04FE9F60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E06E52BF-9E36-4415-897C-41C8705EF4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88F33C29-0222-4136-960E-94C2DEB653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AC9F0F42-2EFE-4F51-B3A9-3F25E1C674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a:extLst>
            <a:ext uri="{FF2B5EF4-FFF2-40B4-BE49-F238E27FC236}">
              <a16:creationId xmlns:a16="http://schemas.microsoft.com/office/drawing/2014/main" id="{6AEBD1E8-2826-46ED-98D4-7ADFB97963C8}"/>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a:extLst>
            <a:ext uri="{FF2B5EF4-FFF2-40B4-BE49-F238E27FC236}">
              <a16:creationId xmlns:a16="http://schemas.microsoft.com/office/drawing/2014/main" id="{22CB0C37-0AE0-4689-A645-574108761AFF}"/>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a:extLst>
            <a:ext uri="{FF2B5EF4-FFF2-40B4-BE49-F238E27FC236}">
              <a16:creationId xmlns:a16="http://schemas.microsoft.com/office/drawing/2014/main" id="{55940167-1562-4721-8C90-C40877B4064E}"/>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a:extLst>
            <a:ext uri="{FF2B5EF4-FFF2-40B4-BE49-F238E27FC236}">
              <a16:creationId xmlns:a16="http://schemas.microsoft.com/office/drawing/2014/main" id="{9D16904C-8F3D-4FF8-9C53-9C21D3DBBCBF}"/>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a:extLst>
            <a:ext uri="{FF2B5EF4-FFF2-40B4-BE49-F238E27FC236}">
              <a16:creationId xmlns:a16="http://schemas.microsoft.com/office/drawing/2014/main" id="{AEBFA721-36DA-4AEC-B7C4-3FA2504BA55F}"/>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726" name="【公民館】&#10;一人当たり面積平均値テキスト">
          <a:extLst>
            <a:ext uri="{FF2B5EF4-FFF2-40B4-BE49-F238E27FC236}">
              <a16:creationId xmlns:a16="http://schemas.microsoft.com/office/drawing/2014/main" id="{B3DB85FF-E3AD-4EF3-93B0-6238878A6215}"/>
            </a:ext>
          </a:extLst>
        </xdr:cNvPr>
        <xdr:cNvSpPr txBox="1"/>
      </xdr:nvSpPr>
      <xdr:spPr>
        <a:xfrm>
          <a:off x="22199600" y="1813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a:extLst>
            <a:ext uri="{FF2B5EF4-FFF2-40B4-BE49-F238E27FC236}">
              <a16:creationId xmlns:a16="http://schemas.microsoft.com/office/drawing/2014/main" id="{737A1AD1-114E-4BB5-A775-AA3F023530E6}"/>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a:extLst>
            <a:ext uri="{FF2B5EF4-FFF2-40B4-BE49-F238E27FC236}">
              <a16:creationId xmlns:a16="http://schemas.microsoft.com/office/drawing/2014/main" id="{8DDCE8AD-E25D-400D-A9B7-DBBF90A05DFB}"/>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729" name="フローチャート: 判断 728">
          <a:extLst>
            <a:ext uri="{FF2B5EF4-FFF2-40B4-BE49-F238E27FC236}">
              <a16:creationId xmlns:a16="http://schemas.microsoft.com/office/drawing/2014/main" id="{8ADBE2A4-BB62-4DDC-A8BB-427E7652C4AE}"/>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730" name="フローチャート: 判断 729">
          <a:extLst>
            <a:ext uri="{FF2B5EF4-FFF2-40B4-BE49-F238E27FC236}">
              <a16:creationId xmlns:a16="http://schemas.microsoft.com/office/drawing/2014/main" id="{D7165CE6-2DA8-4957-B557-5741A6EE5A9A}"/>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731" name="フローチャート: 判断 730">
          <a:extLst>
            <a:ext uri="{FF2B5EF4-FFF2-40B4-BE49-F238E27FC236}">
              <a16:creationId xmlns:a16="http://schemas.microsoft.com/office/drawing/2014/main" id="{82F73959-06AF-426F-95E4-45B09B7E8D47}"/>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2CFEE81-2D80-480F-86F5-9DAF027FFD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2211DF6-A585-471F-88E7-B6BB6C9B6E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687D444-2670-4CBE-B69F-A03ACF33B7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179457A-0DA1-43C3-B868-CD40FB7164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20634CC-CC50-40AC-94A4-D0432AC7D1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92348</xdr:rowOff>
    </xdr:from>
    <xdr:to>
      <xdr:col>116</xdr:col>
      <xdr:colOff>114300</xdr:colOff>
      <xdr:row>100</xdr:row>
      <xdr:rowOff>22498</xdr:rowOff>
    </xdr:to>
    <xdr:sp macro="" textlink="">
      <xdr:nvSpPr>
        <xdr:cNvPr id="737" name="楕円 736">
          <a:extLst>
            <a:ext uri="{FF2B5EF4-FFF2-40B4-BE49-F238E27FC236}">
              <a16:creationId xmlns:a16="http://schemas.microsoft.com/office/drawing/2014/main" id="{01420589-3031-4300-9A7B-E72D51B791B2}"/>
            </a:ext>
          </a:extLst>
        </xdr:cNvPr>
        <xdr:cNvSpPr/>
      </xdr:nvSpPr>
      <xdr:spPr>
        <a:xfrm>
          <a:off x="221107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45375</xdr:rowOff>
    </xdr:from>
    <xdr:ext cx="469744" cy="259045"/>
    <xdr:sp macro="" textlink="">
      <xdr:nvSpPr>
        <xdr:cNvPr id="738" name="【公民館】&#10;一人当たり面積該当値テキスト">
          <a:extLst>
            <a:ext uri="{FF2B5EF4-FFF2-40B4-BE49-F238E27FC236}">
              <a16:creationId xmlns:a16="http://schemas.microsoft.com/office/drawing/2014/main" id="{AEEF3154-371E-43D2-84FB-68DF8142888E}"/>
            </a:ext>
          </a:extLst>
        </xdr:cNvPr>
        <xdr:cNvSpPr txBox="1"/>
      </xdr:nvSpPr>
      <xdr:spPr>
        <a:xfrm>
          <a:off x="22199600" y="1701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115207</xdr:rowOff>
    </xdr:from>
    <xdr:to>
      <xdr:col>112</xdr:col>
      <xdr:colOff>38100</xdr:colOff>
      <xdr:row>100</xdr:row>
      <xdr:rowOff>45357</xdr:rowOff>
    </xdr:to>
    <xdr:sp macro="" textlink="">
      <xdr:nvSpPr>
        <xdr:cNvPr id="739" name="楕円 738">
          <a:extLst>
            <a:ext uri="{FF2B5EF4-FFF2-40B4-BE49-F238E27FC236}">
              <a16:creationId xmlns:a16="http://schemas.microsoft.com/office/drawing/2014/main" id="{46817248-AD1F-47DD-B96F-8CA29C9BAFC6}"/>
            </a:ext>
          </a:extLst>
        </xdr:cNvPr>
        <xdr:cNvSpPr/>
      </xdr:nvSpPr>
      <xdr:spPr>
        <a:xfrm>
          <a:off x="21272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143148</xdr:rowOff>
    </xdr:from>
    <xdr:to>
      <xdr:col>116</xdr:col>
      <xdr:colOff>63500</xdr:colOff>
      <xdr:row>99</xdr:row>
      <xdr:rowOff>166007</xdr:rowOff>
    </xdr:to>
    <xdr:cxnSp macro="">
      <xdr:nvCxnSpPr>
        <xdr:cNvPr id="740" name="直線コネクタ 739">
          <a:extLst>
            <a:ext uri="{FF2B5EF4-FFF2-40B4-BE49-F238E27FC236}">
              <a16:creationId xmlns:a16="http://schemas.microsoft.com/office/drawing/2014/main" id="{014687E0-D7B4-4DBB-96C6-4FF7E87A78B8}"/>
            </a:ext>
          </a:extLst>
        </xdr:cNvPr>
        <xdr:cNvCxnSpPr/>
      </xdr:nvCxnSpPr>
      <xdr:spPr>
        <a:xfrm flipV="1">
          <a:off x="21323300" y="171166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136434</xdr:rowOff>
    </xdr:from>
    <xdr:to>
      <xdr:col>107</xdr:col>
      <xdr:colOff>101600</xdr:colOff>
      <xdr:row>100</xdr:row>
      <xdr:rowOff>66584</xdr:rowOff>
    </xdr:to>
    <xdr:sp macro="" textlink="">
      <xdr:nvSpPr>
        <xdr:cNvPr id="741" name="楕円 740">
          <a:extLst>
            <a:ext uri="{FF2B5EF4-FFF2-40B4-BE49-F238E27FC236}">
              <a16:creationId xmlns:a16="http://schemas.microsoft.com/office/drawing/2014/main" id="{D5DB727A-361A-409B-8558-BF4165414FEA}"/>
            </a:ext>
          </a:extLst>
        </xdr:cNvPr>
        <xdr:cNvSpPr/>
      </xdr:nvSpPr>
      <xdr:spPr>
        <a:xfrm>
          <a:off x="20383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166007</xdr:rowOff>
    </xdr:from>
    <xdr:to>
      <xdr:col>111</xdr:col>
      <xdr:colOff>177800</xdr:colOff>
      <xdr:row>100</xdr:row>
      <xdr:rowOff>15784</xdr:rowOff>
    </xdr:to>
    <xdr:cxnSp macro="">
      <xdr:nvCxnSpPr>
        <xdr:cNvPr id="742" name="直線コネクタ 741">
          <a:extLst>
            <a:ext uri="{FF2B5EF4-FFF2-40B4-BE49-F238E27FC236}">
              <a16:creationId xmlns:a16="http://schemas.microsoft.com/office/drawing/2014/main" id="{71C70799-32F0-4030-8F74-C58F9CFA7856}"/>
            </a:ext>
          </a:extLst>
        </xdr:cNvPr>
        <xdr:cNvCxnSpPr/>
      </xdr:nvCxnSpPr>
      <xdr:spPr>
        <a:xfrm flipV="1">
          <a:off x="20434300" y="171395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160927</xdr:rowOff>
    </xdr:from>
    <xdr:to>
      <xdr:col>102</xdr:col>
      <xdr:colOff>165100</xdr:colOff>
      <xdr:row>100</xdr:row>
      <xdr:rowOff>91077</xdr:rowOff>
    </xdr:to>
    <xdr:sp macro="" textlink="">
      <xdr:nvSpPr>
        <xdr:cNvPr id="743" name="楕円 742">
          <a:extLst>
            <a:ext uri="{FF2B5EF4-FFF2-40B4-BE49-F238E27FC236}">
              <a16:creationId xmlns:a16="http://schemas.microsoft.com/office/drawing/2014/main" id="{6AFAE352-3892-41BD-9DD6-CE00AE184436}"/>
            </a:ext>
          </a:extLst>
        </xdr:cNvPr>
        <xdr:cNvSpPr/>
      </xdr:nvSpPr>
      <xdr:spPr>
        <a:xfrm>
          <a:off x="19494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15784</xdr:rowOff>
    </xdr:from>
    <xdr:to>
      <xdr:col>107</xdr:col>
      <xdr:colOff>50800</xdr:colOff>
      <xdr:row>100</xdr:row>
      <xdr:rowOff>40277</xdr:rowOff>
    </xdr:to>
    <xdr:cxnSp macro="">
      <xdr:nvCxnSpPr>
        <xdr:cNvPr id="744" name="直線コネクタ 743">
          <a:extLst>
            <a:ext uri="{FF2B5EF4-FFF2-40B4-BE49-F238E27FC236}">
              <a16:creationId xmlns:a16="http://schemas.microsoft.com/office/drawing/2014/main" id="{1F855AC8-935E-46A9-BDD7-B8604E153169}"/>
            </a:ext>
          </a:extLst>
        </xdr:cNvPr>
        <xdr:cNvCxnSpPr/>
      </xdr:nvCxnSpPr>
      <xdr:spPr>
        <a:xfrm flipV="1">
          <a:off x="19545300" y="171607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4173</xdr:rowOff>
    </xdr:from>
    <xdr:to>
      <xdr:col>98</xdr:col>
      <xdr:colOff>38100</xdr:colOff>
      <xdr:row>100</xdr:row>
      <xdr:rowOff>105773</xdr:rowOff>
    </xdr:to>
    <xdr:sp macro="" textlink="">
      <xdr:nvSpPr>
        <xdr:cNvPr id="745" name="楕円 744">
          <a:extLst>
            <a:ext uri="{FF2B5EF4-FFF2-40B4-BE49-F238E27FC236}">
              <a16:creationId xmlns:a16="http://schemas.microsoft.com/office/drawing/2014/main" id="{3B81E293-2BA2-492A-9069-854AD36BC0B5}"/>
            </a:ext>
          </a:extLst>
        </xdr:cNvPr>
        <xdr:cNvSpPr/>
      </xdr:nvSpPr>
      <xdr:spPr>
        <a:xfrm>
          <a:off x="18605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40277</xdr:rowOff>
    </xdr:from>
    <xdr:to>
      <xdr:col>102</xdr:col>
      <xdr:colOff>114300</xdr:colOff>
      <xdr:row>100</xdr:row>
      <xdr:rowOff>54973</xdr:rowOff>
    </xdr:to>
    <xdr:cxnSp macro="">
      <xdr:nvCxnSpPr>
        <xdr:cNvPr id="746" name="直線コネクタ 745">
          <a:extLst>
            <a:ext uri="{FF2B5EF4-FFF2-40B4-BE49-F238E27FC236}">
              <a16:creationId xmlns:a16="http://schemas.microsoft.com/office/drawing/2014/main" id="{CB99628B-852D-4492-A674-D88C18C126D7}"/>
            </a:ext>
          </a:extLst>
        </xdr:cNvPr>
        <xdr:cNvCxnSpPr/>
      </xdr:nvCxnSpPr>
      <xdr:spPr>
        <a:xfrm flipV="1">
          <a:off x="18656300" y="171852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747" name="n_1aveValue【公民館】&#10;一人当たり面積">
          <a:extLst>
            <a:ext uri="{FF2B5EF4-FFF2-40B4-BE49-F238E27FC236}">
              <a16:creationId xmlns:a16="http://schemas.microsoft.com/office/drawing/2014/main" id="{C3AFBBD0-1CC8-4F3A-B723-761102CA7855}"/>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748" name="n_2aveValue【公民館】&#10;一人当たり面積">
          <a:extLst>
            <a:ext uri="{FF2B5EF4-FFF2-40B4-BE49-F238E27FC236}">
              <a16:creationId xmlns:a16="http://schemas.microsoft.com/office/drawing/2014/main" id="{E4C8FAE5-0556-44B9-8CAC-76C13783985C}"/>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749" name="n_3aveValue【公民館】&#10;一人当たり面積">
          <a:extLst>
            <a:ext uri="{FF2B5EF4-FFF2-40B4-BE49-F238E27FC236}">
              <a16:creationId xmlns:a16="http://schemas.microsoft.com/office/drawing/2014/main" id="{297E3302-685A-4117-8B35-C43A6827141D}"/>
            </a:ext>
          </a:extLst>
        </xdr:cNvPr>
        <xdr:cNvSpPr txBox="1"/>
      </xdr:nvSpPr>
      <xdr:spPr>
        <a:xfrm>
          <a:off x="19310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750" name="n_4aveValue【公民館】&#10;一人当たり面積">
          <a:extLst>
            <a:ext uri="{FF2B5EF4-FFF2-40B4-BE49-F238E27FC236}">
              <a16:creationId xmlns:a16="http://schemas.microsoft.com/office/drawing/2014/main" id="{DE935FDE-0B17-461B-9448-68CBACCD0A77}"/>
            </a:ext>
          </a:extLst>
        </xdr:cNvPr>
        <xdr:cNvSpPr txBox="1"/>
      </xdr:nvSpPr>
      <xdr:spPr>
        <a:xfrm>
          <a:off x="18421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61884</xdr:rowOff>
    </xdr:from>
    <xdr:ext cx="469744" cy="259045"/>
    <xdr:sp macro="" textlink="">
      <xdr:nvSpPr>
        <xdr:cNvPr id="751" name="n_1mainValue【公民館】&#10;一人当たり面積">
          <a:extLst>
            <a:ext uri="{FF2B5EF4-FFF2-40B4-BE49-F238E27FC236}">
              <a16:creationId xmlns:a16="http://schemas.microsoft.com/office/drawing/2014/main" id="{8CA98C3B-98BA-49E4-8D10-85118A2E32A6}"/>
            </a:ext>
          </a:extLst>
        </xdr:cNvPr>
        <xdr:cNvSpPr txBox="1"/>
      </xdr:nvSpPr>
      <xdr:spPr>
        <a:xfrm>
          <a:off x="210757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83111</xdr:rowOff>
    </xdr:from>
    <xdr:ext cx="469744" cy="259045"/>
    <xdr:sp macro="" textlink="">
      <xdr:nvSpPr>
        <xdr:cNvPr id="752" name="n_2mainValue【公民館】&#10;一人当たり面積">
          <a:extLst>
            <a:ext uri="{FF2B5EF4-FFF2-40B4-BE49-F238E27FC236}">
              <a16:creationId xmlns:a16="http://schemas.microsoft.com/office/drawing/2014/main" id="{49DDEC8C-D5DE-497D-BB97-DB4C26870885}"/>
            </a:ext>
          </a:extLst>
        </xdr:cNvPr>
        <xdr:cNvSpPr txBox="1"/>
      </xdr:nvSpPr>
      <xdr:spPr>
        <a:xfrm>
          <a:off x="20199427" y="1688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107604</xdr:rowOff>
    </xdr:from>
    <xdr:ext cx="469744" cy="259045"/>
    <xdr:sp macro="" textlink="">
      <xdr:nvSpPr>
        <xdr:cNvPr id="753" name="n_3mainValue【公民館】&#10;一人当たり面積">
          <a:extLst>
            <a:ext uri="{FF2B5EF4-FFF2-40B4-BE49-F238E27FC236}">
              <a16:creationId xmlns:a16="http://schemas.microsoft.com/office/drawing/2014/main" id="{10F93864-9DBB-4F75-A5DD-FC8ADF905FF8}"/>
            </a:ext>
          </a:extLst>
        </xdr:cNvPr>
        <xdr:cNvSpPr txBox="1"/>
      </xdr:nvSpPr>
      <xdr:spPr>
        <a:xfrm>
          <a:off x="19310427" y="1690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122300</xdr:rowOff>
    </xdr:from>
    <xdr:ext cx="469744" cy="259045"/>
    <xdr:sp macro="" textlink="">
      <xdr:nvSpPr>
        <xdr:cNvPr id="754" name="n_4mainValue【公民館】&#10;一人当たり面積">
          <a:extLst>
            <a:ext uri="{FF2B5EF4-FFF2-40B4-BE49-F238E27FC236}">
              <a16:creationId xmlns:a16="http://schemas.microsoft.com/office/drawing/2014/main" id="{1F83185A-A298-46CA-BD6C-A8797660C6E7}"/>
            </a:ext>
          </a:extLst>
        </xdr:cNvPr>
        <xdr:cNvSpPr txBox="1"/>
      </xdr:nvSpPr>
      <xdr:spPr>
        <a:xfrm>
          <a:off x="18421427" y="169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20B8E690-081A-4F55-A832-9F478CD0D4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6B88AB7B-5990-4CD9-A341-F80926B681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35B51E45-90B4-462E-AD60-5ECC510C2E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全体を通して類似団体に比べ各施設の老朽化が進んでいる傾向にある。</a:t>
          </a:r>
          <a:endParaRPr lang="ja-JP" altLang="ja-JP" sz="1400">
            <a:effectLst/>
          </a:endParaRPr>
        </a:p>
        <a:p>
          <a:r>
            <a:rPr kumimoji="1" lang="ja-JP" altLang="ja-JP" sz="1100">
              <a:solidFill>
                <a:schemeClr val="dk1"/>
              </a:solidFill>
              <a:effectLst/>
              <a:latin typeface="+mn-lt"/>
              <a:ea typeface="+mn-ea"/>
              <a:cs typeface="+mn-cs"/>
            </a:rPr>
            <a:t>道路は</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％、橋梁・トンネルでは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類似団体と比較して上回っている。インフラ資産において、老朽化が進んでいる状況にあるなか、現状では社会資本整備総合交付金事業や道路メンテナンス事業費補助事業における補助金や起債を活用するなど、計画的な道路改良、橋梁改修を行っている。</a:t>
          </a:r>
          <a:endParaRPr lang="ja-JP" altLang="ja-JP" sz="1400">
            <a:effectLst/>
          </a:endParaRPr>
        </a:p>
        <a:p>
          <a:r>
            <a:rPr kumimoji="1" lang="ja-JP" altLang="ja-JP" sz="1100">
              <a:solidFill>
                <a:schemeClr val="dk1"/>
              </a:solidFill>
              <a:effectLst/>
              <a:latin typeface="+mn-lt"/>
              <a:ea typeface="+mn-ea"/>
              <a:cs typeface="+mn-cs"/>
            </a:rPr>
            <a:t>保育園は類似団体と比較して</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％上回っている。町内に６園ある施設の内１園について、平成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年度に大規模改修工事を実施したものの、町内の中で比較的大型の保育施設の老朽化が進んでいることから増加傾向にある。</a:t>
          </a:r>
          <a:endParaRPr lang="ja-JP" altLang="ja-JP" sz="1400">
            <a:effectLst/>
          </a:endParaRPr>
        </a:p>
        <a:p>
          <a:r>
            <a:rPr kumimoji="1" lang="ja-JP" altLang="ja-JP" sz="1100">
              <a:solidFill>
                <a:schemeClr val="dk1"/>
              </a:solidFill>
              <a:effectLst/>
              <a:latin typeface="+mn-lt"/>
              <a:ea typeface="+mn-ea"/>
              <a:cs typeface="+mn-cs"/>
            </a:rPr>
            <a:t>学校施設は類似団体と比較して</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％上回っている。町内に小学校５校（内一校は組合立）、中学校１校がある中で、いずれの校舎も耐震化は終了しているものの、昭和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年代に建設された校舎をはじめ多くの建物で減価償却が終了しているなかで、施設の老朽化が進んでいる。現状では学校施設環境改善交付金や起債を活用して順次改修工事を行っている。</a:t>
          </a:r>
          <a:endParaRPr lang="ja-JP" altLang="ja-JP" sz="1400">
            <a:effectLst/>
          </a:endParaRPr>
        </a:p>
        <a:p>
          <a:r>
            <a:rPr kumimoji="1" lang="ja-JP" altLang="ja-JP" sz="1100">
              <a:solidFill>
                <a:schemeClr val="dk1"/>
              </a:solidFill>
              <a:effectLst/>
              <a:latin typeface="+mn-lt"/>
              <a:ea typeface="+mn-ea"/>
              <a:cs typeface="+mn-cs"/>
            </a:rPr>
            <a:t>公営住宅は類似団体と比較して</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％上回っている。複数の町営住宅を有し、なかには減価償却期間が終了している施設もあるため、長寿命化計画に基づき順次改修・解体撤去等実施していく。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AB2BC7-8223-4515-B42A-F2E497F6C6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E2C8B7-16B5-4B8D-875F-1D62626E4E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8DA566-91BD-4783-B262-F9C8C95E57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24266A-26F8-47D1-9541-726F366503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76B8E1-715E-4BF0-AD9E-1CC7DA5373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86670D-E481-4A6E-A51F-AC102DB534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EFE3CF-B090-4D10-BBE2-C33A037237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47038D-92EB-41F5-914F-6B36E37F5D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129E03-060E-4229-8860-7C91E273A8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4A86A6-C82E-4598-ADC0-79F31C6D68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0E8E9B-7B45-427C-9F5E-B695A5107A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FF4FEE-F60E-4ECD-8ECE-DF767952CD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BA7C78-3DF2-42C0-99EF-D89ACC0067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497EF7-DCB8-4F77-8FDC-F22624C252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2A9EEE-A608-497B-8EC0-EC7A059FD1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78C47D-D936-4D0E-8532-00B685085E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1CB183-945C-4C64-A832-5CE798C415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1FBAFB-9917-4FB6-854B-8117DD4738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C00722-ED59-47BE-B7B8-D4326C6121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8B7D0B-50D8-457F-B025-CC58A1927C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4F10A0-3A0A-4329-B550-97B15BF618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515DFC-DE7A-4231-A0F1-95FD70FC9D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DCEE0B-A91F-4DD9-895D-1A32FD673D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78E9F1-89A2-4549-9594-7C472C7C1E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E9BFBE-4818-49D2-B685-90F6E562D7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0873C7-6EAE-453E-B09F-857F379D0A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D63B2A-A2F4-4C2C-BCFB-55A56AC8D8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0A73B0-957A-4F50-9B22-CF259C7BB4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2C1135-7C19-4C0D-9A3E-83E9F8E108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B3AE56-D20C-4610-9A47-C03AC191C3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E46EA8-5991-40F0-9CE6-6F4988A836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3AA132-DE04-4A99-AC43-68A9D2E4D8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BBE754-A83F-4B83-9AFE-2BA01560D5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09861F-53A6-41A5-A837-0514CFA325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2F23E8-27FF-4756-8EAD-E9E0740DEF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DF6CE9-CB46-4F25-ADF0-DD24F8F1C4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AAA755-23F7-459C-B4BE-131B9C9D51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53B0E5-309A-4172-A365-DB08A41FE9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45571E7-FB17-4C1D-9E0C-11DF71893D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19467F-2860-4396-9B70-E1B99C1103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3AA6D9-4845-4EE4-8D26-9A0333EE57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CB9B6C-8ED9-4CCE-A616-6117D9E6D5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8E071D2-E2C6-4C31-A9D2-818D6F0C04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751D05-08E6-4A33-AAD2-27D3F610E8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5627C4-0693-4089-AD8E-27DAA6B72C9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A12A8A8-D3E4-407F-A69B-D3F3EE1CBC0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5F23516-15BE-42CE-8381-D02E543916C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B89004C-4F9B-482B-8B1F-F9A44F4039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EC472D0-EF75-4A2B-B758-D20E2D6613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0F5306-30B8-42BB-95C8-E68F688783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274789D-1A11-413D-A19C-3A597C1C42A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72266D-5343-4965-AD27-71A12E1DBA0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966551-B0E2-46A4-8612-8F3F75D338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B525A00-DF00-483A-859C-F25C92D0A40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CD658DE-26EA-46AE-B0D4-DEA61B7A94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92A943D0-B1A7-4173-A94E-EB37EE8AB858}"/>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B9CA0C02-1B94-4B4F-8A38-FFCCF05BCA05}"/>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A199348C-3281-444F-A437-10200D35AA36}"/>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557F87C9-FB48-4942-993B-72F896C3F67B}"/>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F9CC4E61-6430-486C-A9B7-44AAC4985608}"/>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3DCB7DC2-25FD-4AB7-9439-53C1C985FD08}"/>
            </a:ext>
          </a:extLst>
        </xdr:cNvPr>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F0A85C44-EDC7-403C-B4C6-507341FF5C83}"/>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2E8C113D-5DBE-432D-BF8A-30A33EFB05BC}"/>
            </a:ext>
          </a:extLst>
        </xdr:cNvPr>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FD147997-E5A8-4E03-A579-852453B2491C}"/>
            </a:ext>
          </a:extLst>
        </xdr:cNvPr>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BBEF7FA2-BE45-4C07-870F-DF74A26E22C2}"/>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AE846AA5-86B9-4D7D-AC09-6923871B91C1}"/>
            </a:ext>
          </a:extLst>
        </xdr:cNvPr>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6FA42C-9CE3-4B69-81D9-05E5A10452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09D875-1608-4FF3-AFFA-70007B3B53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9E367C-667E-4A2D-A93D-2A834F6366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772102-ADAF-4F38-A515-0D012C479A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84F278-60EA-44DD-98BD-E2C13A36AA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id="{12433D64-6FB7-4D7C-9AE2-C2D97F462FF3}"/>
            </a:ext>
          </a:extLst>
        </xdr:cNvPr>
        <xdr:cNvSpPr/>
      </xdr:nvSpPr>
      <xdr:spPr>
        <a:xfrm>
          <a:off x="4584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50817</xdr:rowOff>
    </xdr:from>
    <xdr:ext cx="405111" cy="259045"/>
    <xdr:sp macro="" textlink="">
      <xdr:nvSpPr>
        <xdr:cNvPr id="74" name="【図書館】&#10;有形固定資産減価償却率該当値テキスト">
          <a:extLst>
            <a:ext uri="{FF2B5EF4-FFF2-40B4-BE49-F238E27FC236}">
              <a16:creationId xmlns:a16="http://schemas.microsoft.com/office/drawing/2014/main" id="{83AD197B-2894-47A0-AC38-00D82B0A7638}"/>
            </a:ext>
          </a:extLst>
        </xdr:cNvPr>
        <xdr:cNvSpPr txBox="1"/>
      </xdr:nvSpPr>
      <xdr:spPr>
        <a:xfrm>
          <a:off x="4673600" y="673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5" name="楕円 74">
          <a:extLst>
            <a:ext uri="{FF2B5EF4-FFF2-40B4-BE49-F238E27FC236}">
              <a16:creationId xmlns:a16="http://schemas.microsoft.com/office/drawing/2014/main" id="{690B3DC4-3D3F-44C2-AA1D-178D9750CBFD}"/>
            </a:ext>
          </a:extLst>
        </xdr:cNvPr>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152400</xdr:rowOff>
    </xdr:from>
    <xdr:to>
      <xdr:col>24</xdr:col>
      <xdr:colOff>63500</xdr:colOff>
      <xdr:row>40</xdr:row>
      <xdr:rowOff>15240</xdr:rowOff>
    </xdr:to>
    <xdr:cxnSp macro="">
      <xdr:nvCxnSpPr>
        <xdr:cNvPr id="76" name="直線コネクタ 75">
          <a:extLst>
            <a:ext uri="{FF2B5EF4-FFF2-40B4-BE49-F238E27FC236}">
              <a16:creationId xmlns:a16="http://schemas.microsoft.com/office/drawing/2014/main" id="{00A6B988-EFBB-4F89-A6D6-76E60FD9411A}"/>
            </a:ext>
          </a:extLst>
        </xdr:cNvPr>
        <xdr:cNvCxnSpPr/>
      </xdr:nvCxnSpPr>
      <xdr:spPr>
        <a:xfrm>
          <a:off x="3797300" y="6838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7" name="楕円 76">
          <a:extLst>
            <a:ext uri="{FF2B5EF4-FFF2-40B4-BE49-F238E27FC236}">
              <a16:creationId xmlns:a16="http://schemas.microsoft.com/office/drawing/2014/main" id="{B5A335FA-E4D5-4D37-B58C-67DBF0DAF60F}"/>
            </a:ext>
          </a:extLst>
        </xdr:cNvPr>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152400</xdr:rowOff>
    </xdr:to>
    <xdr:cxnSp macro="">
      <xdr:nvCxnSpPr>
        <xdr:cNvPr id="78" name="直線コネクタ 77">
          <a:extLst>
            <a:ext uri="{FF2B5EF4-FFF2-40B4-BE49-F238E27FC236}">
              <a16:creationId xmlns:a16="http://schemas.microsoft.com/office/drawing/2014/main" id="{F8F123C4-D968-4BC1-93D2-77A1695EC901}"/>
            </a:ext>
          </a:extLst>
        </xdr:cNvPr>
        <xdr:cNvCxnSpPr/>
      </xdr:nvCxnSpPr>
      <xdr:spPr>
        <a:xfrm>
          <a:off x="2908300" y="6804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31115</xdr:rowOff>
    </xdr:from>
    <xdr:to>
      <xdr:col>10</xdr:col>
      <xdr:colOff>165100</xdr:colOff>
      <xdr:row>39</xdr:row>
      <xdr:rowOff>132715</xdr:rowOff>
    </xdr:to>
    <xdr:sp macro="" textlink="">
      <xdr:nvSpPr>
        <xdr:cNvPr id="79" name="楕円 78">
          <a:extLst>
            <a:ext uri="{FF2B5EF4-FFF2-40B4-BE49-F238E27FC236}">
              <a16:creationId xmlns:a16="http://schemas.microsoft.com/office/drawing/2014/main" id="{B6AE5F4A-621E-4BD8-AC71-7E40D30DC3F4}"/>
            </a:ext>
          </a:extLst>
        </xdr:cNvPr>
        <xdr:cNvSpPr/>
      </xdr:nvSpPr>
      <xdr:spPr>
        <a:xfrm>
          <a:off x="196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81915</xdr:rowOff>
    </xdr:from>
    <xdr:to>
      <xdr:col>15</xdr:col>
      <xdr:colOff>50800</xdr:colOff>
      <xdr:row>39</xdr:row>
      <xdr:rowOff>118110</xdr:rowOff>
    </xdr:to>
    <xdr:cxnSp macro="">
      <xdr:nvCxnSpPr>
        <xdr:cNvPr id="80" name="直線コネクタ 79">
          <a:extLst>
            <a:ext uri="{FF2B5EF4-FFF2-40B4-BE49-F238E27FC236}">
              <a16:creationId xmlns:a16="http://schemas.microsoft.com/office/drawing/2014/main" id="{7CA10EDA-A6EC-4482-8FA6-3F1F9DF81E5D}"/>
            </a:ext>
          </a:extLst>
        </xdr:cNvPr>
        <xdr:cNvCxnSpPr/>
      </xdr:nvCxnSpPr>
      <xdr:spPr>
        <a:xfrm>
          <a:off x="2019300" y="6768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81" name="楕円 80">
          <a:extLst>
            <a:ext uri="{FF2B5EF4-FFF2-40B4-BE49-F238E27FC236}">
              <a16:creationId xmlns:a16="http://schemas.microsoft.com/office/drawing/2014/main" id="{D9E76396-FCBD-4A6C-B1B0-41C183B4A3B6}"/>
            </a:ext>
          </a:extLst>
        </xdr:cNvPr>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64770</xdr:rowOff>
    </xdr:from>
    <xdr:to>
      <xdr:col>10</xdr:col>
      <xdr:colOff>114300</xdr:colOff>
      <xdr:row>39</xdr:row>
      <xdr:rowOff>81915</xdr:rowOff>
    </xdr:to>
    <xdr:cxnSp macro="">
      <xdr:nvCxnSpPr>
        <xdr:cNvPr id="82" name="直線コネクタ 81">
          <a:extLst>
            <a:ext uri="{FF2B5EF4-FFF2-40B4-BE49-F238E27FC236}">
              <a16:creationId xmlns:a16="http://schemas.microsoft.com/office/drawing/2014/main" id="{3CE04E7E-D4EF-4403-BC6A-BF17240DE008}"/>
            </a:ext>
          </a:extLst>
        </xdr:cNvPr>
        <xdr:cNvCxnSpPr/>
      </xdr:nvCxnSpPr>
      <xdr:spPr>
        <a:xfrm>
          <a:off x="1130300" y="6751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892C61BC-689A-4446-9161-5A115105E2F9}"/>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E0BCEEE2-9E21-4700-AC61-839EEFF2E34B}"/>
            </a:ext>
          </a:extLst>
        </xdr:cNvPr>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5C229CC7-0B91-4709-B9BD-6DB799F31FD3}"/>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971E0274-C4B3-44E0-9EC3-9A9CAE3C25C0}"/>
            </a:ext>
          </a:extLst>
        </xdr:cNvPr>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87" name="n_1mainValue【図書館】&#10;有形固定資産減価償却率">
          <a:extLst>
            <a:ext uri="{FF2B5EF4-FFF2-40B4-BE49-F238E27FC236}">
              <a16:creationId xmlns:a16="http://schemas.microsoft.com/office/drawing/2014/main" id="{483C2C09-CEF2-437B-A06A-035A91AC689D}"/>
            </a:ext>
          </a:extLst>
        </xdr:cNvPr>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8" name="n_2mainValue【図書館】&#10;有形固定資産減価償却率">
          <a:extLst>
            <a:ext uri="{FF2B5EF4-FFF2-40B4-BE49-F238E27FC236}">
              <a16:creationId xmlns:a16="http://schemas.microsoft.com/office/drawing/2014/main" id="{07EED5E0-8CB3-4780-8DCE-60B7C95224BC}"/>
            </a:ext>
          </a:extLst>
        </xdr:cNvPr>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123842</xdr:rowOff>
    </xdr:from>
    <xdr:ext cx="405111" cy="259045"/>
    <xdr:sp macro="" textlink="">
      <xdr:nvSpPr>
        <xdr:cNvPr id="89" name="n_3mainValue【図書館】&#10;有形固定資産減価償却率">
          <a:extLst>
            <a:ext uri="{FF2B5EF4-FFF2-40B4-BE49-F238E27FC236}">
              <a16:creationId xmlns:a16="http://schemas.microsoft.com/office/drawing/2014/main" id="{937F5F4E-4DAE-4125-9BCC-452D922F4842}"/>
            </a:ext>
          </a:extLst>
        </xdr:cNvPr>
        <xdr:cNvSpPr txBox="1"/>
      </xdr:nvSpPr>
      <xdr:spPr>
        <a:xfrm>
          <a:off x="1816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90" name="n_4mainValue【図書館】&#10;有形固定資産減価償却率">
          <a:extLst>
            <a:ext uri="{FF2B5EF4-FFF2-40B4-BE49-F238E27FC236}">
              <a16:creationId xmlns:a16="http://schemas.microsoft.com/office/drawing/2014/main" id="{102ABF03-FFDC-4AE7-8A5C-B5CCFE7E44F2}"/>
            </a:ext>
          </a:extLst>
        </xdr:cNvPr>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58E8BA8-A415-4046-AFFF-681B6EC9DF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543A3B2-B7C7-41FF-AEC5-57A7D7DF82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D0F1233-5BF3-49B0-9078-F210E1B642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4D42C98-7EC1-4FC5-A1D9-BB60A8B3E8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9D8E789-3B7D-49C2-A4DF-3A3EAFE226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7DE9EE-D27D-4303-9CD0-925FCD72C3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70259AB-8895-4594-9ECD-BA78BC1CDD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F70AFEA-E610-4DF7-B090-6B77238E69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F5E1B0D-EE20-46B1-90ED-279A5F9111B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43427C8-932A-40AE-AA4A-8DECBAD1F5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F1BAAE0-8249-43DD-892A-833A09D4C0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48608C9-153D-4EA1-99B2-D6823E613DA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67BE575-2AD9-4A0B-BF6B-C4E6B418439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103B9144-A207-4051-AB7C-D8EB03A0CA7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A98D585-E083-4FB5-8EAA-7987C7F7C2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3BAA0004-14AC-481E-8634-297905AD5C7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65B84E9-D533-4BEA-8334-9D3CA74606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44E0B113-6D54-4462-849C-A011FA69E5E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E8035E4-E153-4647-83D6-DEBDEDFD25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89A2C560-3934-4315-94F8-BF305F41053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74F38F4-4AE9-4ED2-9033-42CE122061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27FAB842-A5B1-458A-B3DB-92A1B8C7961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A58BE31B-B109-4CA5-82AC-EB381C6F12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7A1915F4-B3EC-4C36-BB56-11545F1F3371}"/>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91BD787B-006C-4349-8AB2-AA9DF8679B92}"/>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474D7006-59D4-47CB-995A-DAD232DCF948}"/>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AA5A2E7D-ED72-44E7-84B4-9BDC979A8B11}"/>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341A2822-5DBF-49BB-9399-9782BABF240B}"/>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4F4B2522-58F6-4D3A-9446-E1DC7BBAC1AB}"/>
            </a:ext>
          </a:extLst>
        </xdr:cNvPr>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6D8905A9-3E18-43D4-B8C9-887E7A4B37EB}"/>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EA5E4A4C-91BF-4203-B996-F2C8BBFEF9D9}"/>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40F9DD12-43CF-4527-AFB7-3367FA0F4023}"/>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CBC9BC9A-9E00-4331-8005-96F451A2DB6D}"/>
            </a:ext>
          </a:extLst>
        </xdr:cNvPr>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8B69FFB1-0FD0-4CC5-BCF1-C38FFDCBAA90}"/>
            </a:ext>
          </a:extLst>
        </xdr:cNvPr>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8910E3-B968-49B5-B28D-A34F78CA9D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8AF713C-7EFC-47A9-A632-F62FF65FAE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232C911-A8E7-496B-B897-5CA7E55FB6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61D816-EBBF-410E-BA43-C1BA48E3B2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B50AEE-6034-4B34-95E7-635EE2A13F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30" name="楕円 129">
          <a:extLst>
            <a:ext uri="{FF2B5EF4-FFF2-40B4-BE49-F238E27FC236}">
              <a16:creationId xmlns:a16="http://schemas.microsoft.com/office/drawing/2014/main" id="{7A491D5B-9D24-439A-B1B8-BE2D64B8216F}"/>
            </a:ext>
          </a:extLst>
        </xdr:cNvPr>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102887</xdr:rowOff>
    </xdr:from>
    <xdr:ext cx="469744" cy="259045"/>
    <xdr:sp macro="" textlink="">
      <xdr:nvSpPr>
        <xdr:cNvPr id="131" name="【図書館】&#10;一人当たり面積該当値テキスト">
          <a:extLst>
            <a:ext uri="{FF2B5EF4-FFF2-40B4-BE49-F238E27FC236}">
              <a16:creationId xmlns:a16="http://schemas.microsoft.com/office/drawing/2014/main" id="{A246DBF4-DB07-4CEF-BE15-3A8376D34238}"/>
            </a:ext>
          </a:extLst>
        </xdr:cNvPr>
        <xdr:cNvSpPr txBox="1"/>
      </xdr:nvSpPr>
      <xdr:spPr>
        <a:xfrm>
          <a:off x="10515600"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2" name="楕円 131">
          <a:extLst>
            <a:ext uri="{FF2B5EF4-FFF2-40B4-BE49-F238E27FC236}">
              <a16:creationId xmlns:a16="http://schemas.microsoft.com/office/drawing/2014/main" id="{E82A4FD3-71A7-4EBF-822D-4D7752554E99}"/>
            </a:ext>
          </a:extLst>
        </xdr:cNvPr>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39</xdr:row>
      <xdr:rowOff>11430</xdr:rowOff>
    </xdr:to>
    <xdr:cxnSp macro="">
      <xdr:nvCxnSpPr>
        <xdr:cNvPr id="133" name="直線コネクタ 132">
          <a:extLst>
            <a:ext uri="{FF2B5EF4-FFF2-40B4-BE49-F238E27FC236}">
              <a16:creationId xmlns:a16="http://schemas.microsoft.com/office/drawing/2014/main" id="{991F9BD4-E7E8-4C53-96E8-B99F9C5CA660}"/>
            </a:ext>
          </a:extLst>
        </xdr:cNvPr>
        <xdr:cNvCxnSpPr/>
      </xdr:nvCxnSpPr>
      <xdr:spPr>
        <a:xfrm flipV="1">
          <a:off x="9639300" y="669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4" name="楕円 133">
          <a:extLst>
            <a:ext uri="{FF2B5EF4-FFF2-40B4-BE49-F238E27FC236}">
              <a16:creationId xmlns:a16="http://schemas.microsoft.com/office/drawing/2014/main" id="{9C8B8AE6-EFFC-45F7-A420-2CB1D7E3A85B}"/>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19050</xdr:rowOff>
    </xdr:to>
    <xdr:cxnSp macro="">
      <xdr:nvCxnSpPr>
        <xdr:cNvPr id="135" name="直線コネクタ 134">
          <a:extLst>
            <a:ext uri="{FF2B5EF4-FFF2-40B4-BE49-F238E27FC236}">
              <a16:creationId xmlns:a16="http://schemas.microsoft.com/office/drawing/2014/main" id="{087627F8-F073-4D63-B3B4-5F8AC932A305}"/>
            </a:ext>
          </a:extLst>
        </xdr:cNvPr>
        <xdr:cNvCxnSpPr/>
      </xdr:nvCxnSpPr>
      <xdr:spPr>
        <a:xfrm flipV="1">
          <a:off x="8750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6" name="楕円 135">
          <a:extLst>
            <a:ext uri="{FF2B5EF4-FFF2-40B4-BE49-F238E27FC236}">
              <a16:creationId xmlns:a16="http://schemas.microsoft.com/office/drawing/2014/main" id="{97E9AD9B-7D87-43D5-8E70-3920D4D39D73}"/>
            </a:ext>
          </a:extLst>
        </xdr:cNvPr>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26670</xdr:rowOff>
    </xdr:to>
    <xdr:cxnSp macro="">
      <xdr:nvCxnSpPr>
        <xdr:cNvPr id="137" name="直線コネクタ 136">
          <a:extLst>
            <a:ext uri="{FF2B5EF4-FFF2-40B4-BE49-F238E27FC236}">
              <a16:creationId xmlns:a16="http://schemas.microsoft.com/office/drawing/2014/main" id="{12CF20D0-25B4-4EC7-9770-7357E3B598C1}"/>
            </a:ext>
          </a:extLst>
        </xdr:cNvPr>
        <xdr:cNvCxnSpPr/>
      </xdr:nvCxnSpPr>
      <xdr:spPr>
        <a:xfrm flipV="1">
          <a:off x="7861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38" name="楕円 137">
          <a:extLst>
            <a:ext uri="{FF2B5EF4-FFF2-40B4-BE49-F238E27FC236}">
              <a16:creationId xmlns:a16="http://schemas.microsoft.com/office/drawing/2014/main" id="{D55E1A98-E2FB-4213-AA97-1A3BC4E1B17A}"/>
            </a:ext>
          </a:extLst>
        </xdr:cNvPr>
        <xdr:cNvSpPr/>
      </xdr:nvSpPr>
      <xdr:spPr>
        <a:xfrm>
          <a:off x="692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26670</xdr:rowOff>
    </xdr:from>
    <xdr:to>
      <xdr:col>41</xdr:col>
      <xdr:colOff>50800</xdr:colOff>
      <xdr:row>39</xdr:row>
      <xdr:rowOff>26670</xdr:rowOff>
    </xdr:to>
    <xdr:cxnSp macro="">
      <xdr:nvCxnSpPr>
        <xdr:cNvPr id="139" name="直線コネクタ 138">
          <a:extLst>
            <a:ext uri="{FF2B5EF4-FFF2-40B4-BE49-F238E27FC236}">
              <a16:creationId xmlns:a16="http://schemas.microsoft.com/office/drawing/2014/main" id="{D6B2FB83-C491-480E-9AD4-2279A7A86116}"/>
            </a:ext>
          </a:extLst>
        </xdr:cNvPr>
        <xdr:cNvCxnSpPr/>
      </xdr:nvCxnSpPr>
      <xdr:spPr>
        <a:xfrm>
          <a:off x="6972300" y="671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B1F24499-B9EE-41BA-8E46-FC5A79A19246}"/>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41" name="n_2aveValue【図書館】&#10;一人当たり面積">
          <a:extLst>
            <a:ext uri="{FF2B5EF4-FFF2-40B4-BE49-F238E27FC236}">
              <a16:creationId xmlns:a16="http://schemas.microsoft.com/office/drawing/2014/main" id="{65C27402-3E6A-4A42-97FA-DD3255284408}"/>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2" name="n_3aveValue【図書館】&#10;一人当たり面積">
          <a:extLst>
            <a:ext uri="{FF2B5EF4-FFF2-40B4-BE49-F238E27FC236}">
              <a16:creationId xmlns:a16="http://schemas.microsoft.com/office/drawing/2014/main" id="{7FDCA2B2-3CF6-4DD5-98ED-09EF2C7EA75A}"/>
            </a:ext>
          </a:extLst>
        </xdr:cNvPr>
        <xdr:cNvSpPr txBox="1"/>
      </xdr:nvSpPr>
      <xdr:spPr>
        <a:xfrm>
          <a:off x="7626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a:extLst>
            <a:ext uri="{FF2B5EF4-FFF2-40B4-BE49-F238E27FC236}">
              <a16:creationId xmlns:a16="http://schemas.microsoft.com/office/drawing/2014/main" id="{A9B2ACA8-23EC-4FDC-A610-03D6A0B3316B}"/>
            </a:ext>
          </a:extLst>
        </xdr:cNvPr>
        <xdr:cNvSpPr txBox="1"/>
      </xdr:nvSpPr>
      <xdr:spPr>
        <a:xfrm>
          <a:off x="6737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78757</xdr:rowOff>
    </xdr:from>
    <xdr:ext cx="469744" cy="259045"/>
    <xdr:sp macro="" textlink="">
      <xdr:nvSpPr>
        <xdr:cNvPr id="144" name="n_1mainValue【図書館】&#10;一人当たり面積">
          <a:extLst>
            <a:ext uri="{FF2B5EF4-FFF2-40B4-BE49-F238E27FC236}">
              <a16:creationId xmlns:a16="http://schemas.microsoft.com/office/drawing/2014/main" id="{2DAF19C1-8C99-4981-B89E-36DEF0585370}"/>
            </a:ext>
          </a:extLst>
        </xdr:cNvPr>
        <xdr:cNvSpPr txBox="1"/>
      </xdr:nvSpPr>
      <xdr:spPr>
        <a:xfrm>
          <a:off x="9391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5" name="n_2mainValue【図書館】&#10;一人当たり面積">
          <a:extLst>
            <a:ext uri="{FF2B5EF4-FFF2-40B4-BE49-F238E27FC236}">
              <a16:creationId xmlns:a16="http://schemas.microsoft.com/office/drawing/2014/main" id="{FDEFFCE5-E1AA-4436-A7E3-B73694B9C90B}"/>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46" name="n_3mainValue【図書館】&#10;一人当たり面積">
          <a:extLst>
            <a:ext uri="{FF2B5EF4-FFF2-40B4-BE49-F238E27FC236}">
              <a16:creationId xmlns:a16="http://schemas.microsoft.com/office/drawing/2014/main" id="{EC1492A1-2E7D-4A83-A2D3-96F31C615BF9}"/>
            </a:ext>
          </a:extLst>
        </xdr:cNvPr>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93997</xdr:rowOff>
    </xdr:from>
    <xdr:ext cx="469744" cy="259045"/>
    <xdr:sp macro="" textlink="">
      <xdr:nvSpPr>
        <xdr:cNvPr id="147" name="n_4mainValue【図書館】&#10;一人当たり面積">
          <a:extLst>
            <a:ext uri="{FF2B5EF4-FFF2-40B4-BE49-F238E27FC236}">
              <a16:creationId xmlns:a16="http://schemas.microsoft.com/office/drawing/2014/main" id="{DAB1761B-9853-4122-8AD2-CCC308AE4F19}"/>
            </a:ext>
          </a:extLst>
        </xdr:cNvPr>
        <xdr:cNvSpPr txBox="1"/>
      </xdr:nvSpPr>
      <xdr:spPr>
        <a:xfrm>
          <a:off x="6737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48B3F24-ACB2-45D8-83DB-309156C73C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8111F1C-9877-478B-A555-2AD18D2260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526EB25-1B39-49DB-9B65-15968DFD9F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F6D4F08-3376-4B40-B46A-F410FEBD39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1017BC1-624B-4265-A649-A046CE3FBB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A73842D-E300-4396-8C2F-0F1AD760A5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863CD52-1189-42F7-94AF-847C95E2CD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44108DB-DA8D-4321-B136-FBCEC2E0AB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0332464-0D8C-4089-8B3D-E3E293012B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A8A7456-B5E0-4665-834B-B6781ABBC9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EE21757-A62C-48F8-9A0A-B45B5DB94B5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AAE3D680-5499-4418-9005-835C6AF7225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586DAAC2-785A-4C6C-BB88-2EA2EA43C0A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C841584-B2FF-4BE4-95AE-D0A1DD754FE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1C511D39-1736-4199-A396-62AA65860E4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8BC16CF-FF3F-487E-925A-496B94F0E13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C83F967-811C-4A4D-9025-D319296EA69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C796262A-565C-49AA-AD76-B9DC64E30D4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77647A0-7036-461F-805D-C4AA382C82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33EC1C8-CDBF-45D9-8FAA-0B04F625A4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CAE10CAC-9355-4FB7-B642-9CC70F6B009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A611493-53FE-4069-9077-56BF50DB14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45FEDE8-89F7-439A-8C8E-111A5E09EFD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F922C86-C670-4A00-A713-22FACCA580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BBAE117E-1759-41AB-B39A-984A3CB386B0}"/>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78BE6BDC-17CF-4CBD-A342-5B65454D3717}"/>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E59AC1CA-8268-446D-9E94-FD0A72778E9E}"/>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708E8D5-8F89-4DA1-B076-F7E7DDB21E4A}"/>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C89118E-9960-4FC5-8D69-BFE5B4D3860D}"/>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EEDB165-CC8F-4561-84D9-F21D878366AC}"/>
            </a:ext>
          </a:extLst>
        </xdr:cNvPr>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03536C4E-5998-476F-869D-B37F5F0DCC28}"/>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6EE8BC36-E6B7-41B8-B59C-1E1775DE690C}"/>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F7FD38E8-3A0A-409B-9198-400D1FAF0285}"/>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470B1E4E-BA53-4EB8-A551-018D539D93DC}"/>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9B8B6F00-8F41-4159-ACC1-8C69E4B4868D}"/>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7591026-FB67-424A-908D-98868760175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1D3F88-8301-437C-B55B-CA7F6ABB0A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839914-0ED0-46F3-94D3-CB8A48619D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6AACFA4-1CAF-48FF-88A3-560A0497CC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58F67A3-9B59-43CF-BF4E-B49A744ECF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61595</xdr:rowOff>
    </xdr:from>
    <xdr:to>
      <xdr:col>24</xdr:col>
      <xdr:colOff>114300</xdr:colOff>
      <xdr:row>63</xdr:row>
      <xdr:rowOff>163195</xdr:rowOff>
    </xdr:to>
    <xdr:sp macro="" textlink="">
      <xdr:nvSpPr>
        <xdr:cNvPr id="188" name="楕円 187">
          <a:extLst>
            <a:ext uri="{FF2B5EF4-FFF2-40B4-BE49-F238E27FC236}">
              <a16:creationId xmlns:a16="http://schemas.microsoft.com/office/drawing/2014/main" id="{16D15A4E-CB81-48B6-B1C0-204EAAE733C6}"/>
            </a:ext>
          </a:extLst>
        </xdr:cNvPr>
        <xdr:cNvSpPr/>
      </xdr:nvSpPr>
      <xdr:spPr>
        <a:xfrm>
          <a:off x="45847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147972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73E08BA1-B19C-4145-BB3F-69C564E62E9B}"/>
            </a:ext>
          </a:extLst>
        </xdr:cNvPr>
        <xdr:cNvSpPr txBox="1"/>
      </xdr:nvSpPr>
      <xdr:spPr>
        <a:xfrm>
          <a:off x="4673600" y="107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4445</xdr:rowOff>
    </xdr:from>
    <xdr:to>
      <xdr:col>20</xdr:col>
      <xdr:colOff>38100</xdr:colOff>
      <xdr:row>64</xdr:row>
      <xdr:rowOff>106045</xdr:rowOff>
    </xdr:to>
    <xdr:sp macro="" textlink="">
      <xdr:nvSpPr>
        <xdr:cNvPr id="190" name="楕円 189">
          <a:extLst>
            <a:ext uri="{FF2B5EF4-FFF2-40B4-BE49-F238E27FC236}">
              <a16:creationId xmlns:a16="http://schemas.microsoft.com/office/drawing/2014/main" id="{636AD845-E5C6-4803-80E8-26A5D0500ECC}"/>
            </a:ext>
          </a:extLst>
        </xdr:cNvPr>
        <xdr:cNvSpPr/>
      </xdr:nvSpPr>
      <xdr:spPr>
        <a:xfrm>
          <a:off x="3746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112395</xdr:rowOff>
    </xdr:from>
    <xdr:to>
      <xdr:col>24</xdr:col>
      <xdr:colOff>63500</xdr:colOff>
      <xdr:row>64</xdr:row>
      <xdr:rowOff>55245</xdr:rowOff>
    </xdr:to>
    <xdr:cxnSp macro="">
      <xdr:nvCxnSpPr>
        <xdr:cNvPr id="191" name="直線コネクタ 190">
          <a:extLst>
            <a:ext uri="{FF2B5EF4-FFF2-40B4-BE49-F238E27FC236}">
              <a16:creationId xmlns:a16="http://schemas.microsoft.com/office/drawing/2014/main" id="{8D31948B-7852-4877-97A6-582A75CCD884}"/>
            </a:ext>
          </a:extLst>
        </xdr:cNvPr>
        <xdr:cNvCxnSpPr/>
      </xdr:nvCxnSpPr>
      <xdr:spPr>
        <a:xfrm flipV="1">
          <a:off x="3797300" y="109137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151130</xdr:rowOff>
    </xdr:from>
    <xdr:to>
      <xdr:col>15</xdr:col>
      <xdr:colOff>101600</xdr:colOff>
      <xdr:row>64</xdr:row>
      <xdr:rowOff>81280</xdr:rowOff>
    </xdr:to>
    <xdr:sp macro="" textlink="">
      <xdr:nvSpPr>
        <xdr:cNvPr id="192" name="楕円 191">
          <a:extLst>
            <a:ext uri="{FF2B5EF4-FFF2-40B4-BE49-F238E27FC236}">
              <a16:creationId xmlns:a16="http://schemas.microsoft.com/office/drawing/2014/main" id="{92627D1D-ED57-4048-A045-56CDE6D13C24}"/>
            </a:ext>
          </a:extLst>
        </xdr:cNvPr>
        <xdr:cNvSpPr/>
      </xdr:nvSpPr>
      <xdr:spPr>
        <a:xfrm>
          <a:off x="2857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30480</xdr:rowOff>
    </xdr:from>
    <xdr:to>
      <xdr:col>19</xdr:col>
      <xdr:colOff>177800</xdr:colOff>
      <xdr:row>64</xdr:row>
      <xdr:rowOff>55245</xdr:rowOff>
    </xdr:to>
    <xdr:cxnSp macro="">
      <xdr:nvCxnSpPr>
        <xdr:cNvPr id="193" name="直線コネクタ 192">
          <a:extLst>
            <a:ext uri="{FF2B5EF4-FFF2-40B4-BE49-F238E27FC236}">
              <a16:creationId xmlns:a16="http://schemas.microsoft.com/office/drawing/2014/main" id="{828D3FEF-AA7F-4F97-B1B4-20D177F087C9}"/>
            </a:ext>
          </a:extLst>
        </xdr:cNvPr>
        <xdr:cNvCxnSpPr/>
      </xdr:nvCxnSpPr>
      <xdr:spPr>
        <a:xfrm>
          <a:off x="2908300" y="11003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105410</xdr:rowOff>
    </xdr:from>
    <xdr:to>
      <xdr:col>10</xdr:col>
      <xdr:colOff>165100</xdr:colOff>
      <xdr:row>64</xdr:row>
      <xdr:rowOff>35560</xdr:rowOff>
    </xdr:to>
    <xdr:sp macro="" textlink="">
      <xdr:nvSpPr>
        <xdr:cNvPr id="194" name="楕円 193">
          <a:extLst>
            <a:ext uri="{FF2B5EF4-FFF2-40B4-BE49-F238E27FC236}">
              <a16:creationId xmlns:a16="http://schemas.microsoft.com/office/drawing/2014/main" id="{D474B54F-3B1B-4E7F-B104-1EAD1382A6C4}"/>
            </a:ext>
          </a:extLst>
        </xdr:cNvPr>
        <xdr:cNvSpPr/>
      </xdr:nvSpPr>
      <xdr:spPr>
        <a:xfrm>
          <a:off x="196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156210</xdr:rowOff>
    </xdr:from>
    <xdr:to>
      <xdr:col>15</xdr:col>
      <xdr:colOff>50800</xdr:colOff>
      <xdr:row>64</xdr:row>
      <xdr:rowOff>30480</xdr:rowOff>
    </xdr:to>
    <xdr:cxnSp macro="">
      <xdr:nvCxnSpPr>
        <xdr:cNvPr id="195" name="直線コネクタ 194">
          <a:extLst>
            <a:ext uri="{FF2B5EF4-FFF2-40B4-BE49-F238E27FC236}">
              <a16:creationId xmlns:a16="http://schemas.microsoft.com/office/drawing/2014/main" id="{6C56796D-248E-4A1D-AA80-CF21F29C7F97}"/>
            </a:ext>
          </a:extLst>
        </xdr:cNvPr>
        <xdr:cNvCxnSpPr/>
      </xdr:nvCxnSpPr>
      <xdr:spPr>
        <a:xfrm>
          <a:off x="2019300" y="10957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63500</xdr:rowOff>
    </xdr:from>
    <xdr:to>
      <xdr:col>6</xdr:col>
      <xdr:colOff>38100</xdr:colOff>
      <xdr:row>63</xdr:row>
      <xdr:rowOff>165100</xdr:rowOff>
    </xdr:to>
    <xdr:sp macro="" textlink="">
      <xdr:nvSpPr>
        <xdr:cNvPr id="196" name="楕円 195">
          <a:extLst>
            <a:ext uri="{FF2B5EF4-FFF2-40B4-BE49-F238E27FC236}">
              <a16:creationId xmlns:a16="http://schemas.microsoft.com/office/drawing/2014/main" id="{C1D312FA-27B4-42D7-A2F1-252B67C3D375}"/>
            </a:ext>
          </a:extLst>
        </xdr:cNvPr>
        <xdr:cNvSpPr/>
      </xdr:nvSpPr>
      <xdr:spPr>
        <a:xfrm>
          <a:off x="107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114300</xdr:rowOff>
    </xdr:from>
    <xdr:to>
      <xdr:col>10</xdr:col>
      <xdr:colOff>114300</xdr:colOff>
      <xdr:row>63</xdr:row>
      <xdr:rowOff>156210</xdr:rowOff>
    </xdr:to>
    <xdr:cxnSp macro="">
      <xdr:nvCxnSpPr>
        <xdr:cNvPr id="197" name="直線コネクタ 196">
          <a:extLst>
            <a:ext uri="{FF2B5EF4-FFF2-40B4-BE49-F238E27FC236}">
              <a16:creationId xmlns:a16="http://schemas.microsoft.com/office/drawing/2014/main" id="{0D3E7D3A-893F-4F69-8F0E-F8BE1B88D984}"/>
            </a:ext>
          </a:extLst>
        </xdr:cNvPr>
        <xdr:cNvCxnSpPr/>
      </xdr:nvCxnSpPr>
      <xdr:spPr>
        <a:xfrm>
          <a:off x="1130300" y="10915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a:extLst>
            <a:ext uri="{FF2B5EF4-FFF2-40B4-BE49-F238E27FC236}">
              <a16:creationId xmlns:a16="http://schemas.microsoft.com/office/drawing/2014/main" id="{6DA9B1AC-A793-47B3-BF53-4AE9CCD5586E}"/>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a:extLst>
            <a:ext uri="{FF2B5EF4-FFF2-40B4-BE49-F238E27FC236}">
              <a16:creationId xmlns:a16="http://schemas.microsoft.com/office/drawing/2014/main" id="{24DC518D-28B1-45EC-9571-B4498D442ED8}"/>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200" name="n_3aveValue【体育館・プール】&#10;有形固定資産減価償却率">
          <a:extLst>
            <a:ext uri="{FF2B5EF4-FFF2-40B4-BE49-F238E27FC236}">
              <a16:creationId xmlns:a16="http://schemas.microsoft.com/office/drawing/2014/main" id="{5037F984-7709-4E6A-9D15-8D45C6001BD7}"/>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a:extLst>
            <a:ext uri="{FF2B5EF4-FFF2-40B4-BE49-F238E27FC236}">
              <a16:creationId xmlns:a16="http://schemas.microsoft.com/office/drawing/2014/main" id="{394373CC-A4E6-4317-A88F-24272C3968D4}"/>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97172</xdr:rowOff>
    </xdr:from>
    <xdr:ext cx="405111" cy="259045"/>
    <xdr:sp macro="" textlink="">
      <xdr:nvSpPr>
        <xdr:cNvPr id="202" name="n_1mainValue【体育館・プール】&#10;有形固定資産減価償却率">
          <a:extLst>
            <a:ext uri="{FF2B5EF4-FFF2-40B4-BE49-F238E27FC236}">
              <a16:creationId xmlns:a16="http://schemas.microsoft.com/office/drawing/2014/main" id="{A861D7E5-3504-4E64-A0B4-664977DEAA99}"/>
            </a:ext>
          </a:extLst>
        </xdr:cNvPr>
        <xdr:cNvSpPr txBox="1"/>
      </xdr:nvSpPr>
      <xdr:spPr>
        <a:xfrm>
          <a:off x="35820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72407</xdr:rowOff>
    </xdr:from>
    <xdr:ext cx="405111" cy="259045"/>
    <xdr:sp macro="" textlink="">
      <xdr:nvSpPr>
        <xdr:cNvPr id="203" name="n_2mainValue【体育館・プール】&#10;有形固定資産減価償却率">
          <a:extLst>
            <a:ext uri="{FF2B5EF4-FFF2-40B4-BE49-F238E27FC236}">
              <a16:creationId xmlns:a16="http://schemas.microsoft.com/office/drawing/2014/main" id="{991735C1-877A-49A7-8026-F2474F0149BA}"/>
            </a:ext>
          </a:extLst>
        </xdr:cNvPr>
        <xdr:cNvSpPr txBox="1"/>
      </xdr:nvSpPr>
      <xdr:spPr>
        <a:xfrm>
          <a:off x="27057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26687</xdr:rowOff>
    </xdr:from>
    <xdr:ext cx="405111" cy="259045"/>
    <xdr:sp macro="" textlink="">
      <xdr:nvSpPr>
        <xdr:cNvPr id="204" name="n_3mainValue【体育館・プール】&#10;有形固定資産減価償却率">
          <a:extLst>
            <a:ext uri="{FF2B5EF4-FFF2-40B4-BE49-F238E27FC236}">
              <a16:creationId xmlns:a16="http://schemas.microsoft.com/office/drawing/2014/main" id="{8505A2A4-54B3-489A-A824-95B2A87CFFA3}"/>
            </a:ext>
          </a:extLst>
        </xdr:cNvPr>
        <xdr:cNvSpPr txBox="1"/>
      </xdr:nvSpPr>
      <xdr:spPr>
        <a:xfrm>
          <a:off x="1816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156227</xdr:rowOff>
    </xdr:from>
    <xdr:ext cx="405111" cy="259045"/>
    <xdr:sp macro="" textlink="">
      <xdr:nvSpPr>
        <xdr:cNvPr id="205" name="n_4mainValue【体育館・プール】&#10;有形固定資産減価償却率">
          <a:extLst>
            <a:ext uri="{FF2B5EF4-FFF2-40B4-BE49-F238E27FC236}">
              <a16:creationId xmlns:a16="http://schemas.microsoft.com/office/drawing/2014/main" id="{3A7ABC70-95EA-47C0-9361-8323A5D0736C}"/>
            </a:ext>
          </a:extLst>
        </xdr:cNvPr>
        <xdr:cNvSpPr txBox="1"/>
      </xdr:nvSpPr>
      <xdr:spPr>
        <a:xfrm>
          <a:off x="927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0F4F1E9-0841-4320-A06E-44944FAF72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58AD606-79F6-4DA4-ABF2-19D5F1D121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C326C31-B67A-4A87-9165-D99F56E7C7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076FD87-8CFD-4F7D-A9A7-8A3CD9618C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92DC408-FA28-487B-8D5D-2A1D6DDA0D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8100BAD-D4C6-4A59-BA4F-10DAAE50B8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3C65976-EAD9-48C8-BD28-3E0CF094CB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C516049-C502-4612-B0C6-442DFB671C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60386B8-1B04-4F80-BF9C-2AC8FB3B6A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40E3742-B7F9-45C7-B350-3BF7254598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4F1EAE47-642D-4A74-AC8C-2561C9511BC8}"/>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8B18486-25A7-46BE-A38D-0D6152052F69}"/>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E8D5EA1A-B4B0-4978-89DC-B2C157EE14E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4F5A29AC-037E-42AA-91BF-06A5AB86CEF5}"/>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4991411D-230F-4042-B507-8222D3169132}"/>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AD5B6C2C-E2A4-448B-BBB8-B44DA9426665}"/>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F773522-E253-4336-9E26-2F09B3514B1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A063BC9-6CDD-4E59-8F1D-D1D25C4235A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BD19248C-6359-4A82-BC6F-E696B8E25A29}"/>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748B957D-9815-4AAC-8A0E-ECB11AEA3C9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D34820F5-E2FF-490E-8996-7B8637890D8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8AE3E2EA-86CA-489E-B308-295B0D478A64}"/>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59B8A894-6CE3-45FD-BEC2-1167F3048E1B}"/>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37C222E-DECB-477D-9F85-2A2F5CE7E805}"/>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3FDA010F-AAF8-4CE3-8183-5A377811FE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3638811E-DECB-4710-BBC6-4BD8CEF08D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7D508A31-3547-4766-BFFF-1A0B74D0D3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46543D5B-BD80-4259-AACE-A87622F29706}"/>
            </a:ext>
          </a:extLst>
        </xdr:cNvPr>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D4DA96A5-F1A4-4E74-BDC9-AE1CB1430F57}"/>
            </a:ext>
          </a:extLst>
        </xdr:cNvPr>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A2B1FB8A-AAD5-434F-9C29-7FD9D946801B}"/>
            </a:ext>
          </a:extLst>
        </xdr:cNvPr>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BA2DE96A-B202-4096-8D8B-D1CAD1E8C2C3}"/>
            </a:ext>
          </a:extLst>
        </xdr:cNvPr>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C2C11DC3-E7AB-4B38-82FF-CD9E138842FA}"/>
            </a:ext>
          </a:extLst>
        </xdr:cNvPr>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8" name="【体育館・プール】&#10;一人当たり面積平均値テキスト">
          <a:extLst>
            <a:ext uri="{FF2B5EF4-FFF2-40B4-BE49-F238E27FC236}">
              <a16:creationId xmlns:a16="http://schemas.microsoft.com/office/drawing/2014/main" id="{DC0F4BA8-6DA6-4E49-9138-003DA6B3D30C}"/>
            </a:ext>
          </a:extLst>
        </xdr:cNvPr>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FAEA8425-990F-40B7-828B-4BB2CB1B1A66}"/>
            </a:ext>
          </a:extLst>
        </xdr:cNvPr>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947CF36A-8162-4209-9542-B3B4601DEC78}"/>
            </a:ext>
          </a:extLst>
        </xdr:cNvPr>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a:extLst>
            <a:ext uri="{FF2B5EF4-FFF2-40B4-BE49-F238E27FC236}">
              <a16:creationId xmlns:a16="http://schemas.microsoft.com/office/drawing/2014/main" id="{A0796BE7-2CC9-47F4-A058-5BA82BF4E4B1}"/>
            </a:ext>
          </a:extLst>
        </xdr:cNvPr>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a:extLst>
            <a:ext uri="{FF2B5EF4-FFF2-40B4-BE49-F238E27FC236}">
              <a16:creationId xmlns:a16="http://schemas.microsoft.com/office/drawing/2014/main" id="{7885B42A-C6AE-40DF-A4A9-5C8B23AA8E8E}"/>
            </a:ext>
          </a:extLst>
        </xdr:cNvPr>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a:extLst>
            <a:ext uri="{FF2B5EF4-FFF2-40B4-BE49-F238E27FC236}">
              <a16:creationId xmlns:a16="http://schemas.microsoft.com/office/drawing/2014/main" id="{DC8694B8-9232-4EB3-B679-E9981BEE03C9}"/>
            </a:ext>
          </a:extLst>
        </xdr:cNvPr>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40BFEB-A7CE-4B35-BC1C-F00B824F00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1CC87C-97C1-47DC-B35D-0221A35C66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F588265-4F6B-4A8E-93BB-78618ACD2E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68DFA81-114D-4F72-9C17-8B19918FF3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0C27D8E-F86E-4523-B02C-E78A35C9F9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147796</xdr:rowOff>
    </xdr:from>
    <xdr:to>
      <xdr:col>55</xdr:col>
      <xdr:colOff>50800</xdr:colOff>
      <xdr:row>63</xdr:row>
      <xdr:rowOff>77946</xdr:rowOff>
    </xdr:to>
    <xdr:sp macro="" textlink="">
      <xdr:nvSpPr>
        <xdr:cNvPr id="249" name="楕円 248">
          <a:extLst>
            <a:ext uri="{FF2B5EF4-FFF2-40B4-BE49-F238E27FC236}">
              <a16:creationId xmlns:a16="http://schemas.microsoft.com/office/drawing/2014/main" id="{86081B55-1342-436F-A6D9-FB0C729753F7}"/>
            </a:ext>
          </a:extLst>
        </xdr:cNvPr>
        <xdr:cNvSpPr/>
      </xdr:nvSpPr>
      <xdr:spPr>
        <a:xfrm>
          <a:off x="10426700" y="107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126223</xdr:rowOff>
    </xdr:from>
    <xdr:ext cx="469744" cy="259045"/>
    <xdr:sp macro="" textlink="">
      <xdr:nvSpPr>
        <xdr:cNvPr id="250" name="【体育館・プール】&#10;一人当たり面積該当値テキスト">
          <a:extLst>
            <a:ext uri="{FF2B5EF4-FFF2-40B4-BE49-F238E27FC236}">
              <a16:creationId xmlns:a16="http://schemas.microsoft.com/office/drawing/2014/main" id="{2DA3D745-3D85-4392-9B72-EE2955E81B1D}"/>
            </a:ext>
          </a:extLst>
        </xdr:cNvPr>
        <xdr:cNvSpPr txBox="1"/>
      </xdr:nvSpPr>
      <xdr:spPr>
        <a:xfrm>
          <a:off x="10515600" y="107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152082</xdr:rowOff>
    </xdr:from>
    <xdr:to>
      <xdr:col>50</xdr:col>
      <xdr:colOff>165100</xdr:colOff>
      <xdr:row>63</xdr:row>
      <xdr:rowOff>82232</xdr:rowOff>
    </xdr:to>
    <xdr:sp macro="" textlink="">
      <xdr:nvSpPr>
        <xdr:cNvPr id="251" name="楕円 250">
          <a:extLst>
            <a:ext uri="{FF2B5EF4-FFF2-40B4-BE49-F238E27FC236}">
              <a16:creationId xmlns:a16="http://schemas.microsoft.com/office/drawing/2014/main" id="{8CA0D8D5-8FF7-4DAB-8380-A33019ED82C7}"/>
            </a:ext>
          </a:extLst>
        </xdr:cNvPr>
        <xdr:cNvSpPr/>
      </xdr:nvSpPr>
      <xdr:spPr>
        <a:xfrm>
          <a:off x="95885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27146</xdr:rowOff>
    </xdr:from>
    <xdr:to>
      <xdr:col>55</xdr:col>
      <xdr:colOff>0</xdr:colOff>
      <xdr:row>63</xdr:row>
      <xdr:rowOff>31432</xdr:rowOff>
    </xdr:to>
    <xdr:cxnSp macro="">
      <xdr:nvCxnSpPr>
        <xdr:cNvPr id="252" name="直線コネクタ 251">
          <a:extLst>
            <a:ext uri="{FF2B5EF4-FFF2-40B4-BE49-F238E27FC236}">
              <a16:creationId xmlns:a16="http://schemas.microsoft.com/office/drawing/2014/main" id="{83A6F7C0-AA61-4BEF-A352-392CA49F0370}"/>
            </a:ext>
          </a:extLst>
        </xdr:cNvPr>
        <xdr:cNvCxnSpPr/>
      </xdr:nvCxnSpPr>
      <xdr:spPr>
        <a:xfrm flipV="1">
          <a:off x="9639300" y="10828496"/>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156369</xdr:rowOff>
    </xdr:from>
    <xdr:to>
      <xdr:col>46</xdr:col>
      <xdr:colOff>38100</xdr:colOff>
      <xdr:row>63</xdr:row>
      <xdr:rowOff>86519</xdr:rowOff>
    </xdr:to>
    <xdr:sp macro="" textlink="">
      <xdr:nvSpPr>
        <xdr:cNvPr id="253" name="楕円 252">
          <a:extLst>
            <a:ext uri="{FF2B5EF4-FFF2-40B4-BE49-F238E27FC236}">
              <a16:creationId xmlns:a16="http://schemas.microsoft.com/office/drawing/2014/main" id="{98692EB8-9DC8-49CF-BFE3-99909751EFB0}"/>
            </a:ext>
          </a:extLst>
        </xdr:cNvPr>
        <xdr:cNvSpPr/>
      </xdr:nvSpPr>
      <xdr:spPr>
        <a:xfrm>
          <a:off x="8699500" y="107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31432</xdr:rowOff>
    </xdr:from>
    <xdr:to>
      <xdr:col>50</xdr:col>
      <xdr:colOff>114300</xdr:colOff>
      <xdr:row>63</xdr:row>
      <xdr:rowOff>35719</xdr:rowOff>
    </xdr:to>
    <xdr:cxnSp macro="">
      <xdr:nvCxnSpPr>
        <xdr:cNvPr id="254" name="直線コネクタ 253">
          <a:extLst>
            <a:ext uri="{FF2B5EF4-FFF2-40B4-BE49-F238E27FC236}">
              <a16:creationId xmlns:a16="http://schemas.microsoft.com/office/drawing/2014/main" id="{0676CA13-4D10-49B4-AD95-C0535D72E887}"/>
            </a:ext>
          </a:extLst>
        </xdr:cNvPr>
        <xdr:cNvCxnSpPr/>
      </xdr:nvCxnSpPr>
      <xdr:spPr>
        <a:xfrm flipV="1">
          <a:off x="8750300" y="10832782"/>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162084</xdr:rowOff>
    </xdr:from>
    <xdr:to>
      <xdr:col>41</xdr:col>
      <xdr:colOff>101600</xdr:colOff>
      <xdr:row>63</xdr:row>
      <xdr:rowOff>92234</xdr:rowOff>
    </xdr:to>
    <xdr:sp macro="" textlink="">
      <xdr:nvSpPr>
        <xdr:cNvPr id="255" name="楕円 254">
          <a:extLst>
            <a:ext uri="{FF2B5EF4-FFF2-40B4-BE49-F238E27FC236}">
              <a16:creationId xmlns:a16="http://schemas.microsoft.com/office/drawing/2014/main" id="{C052BE05-F28A-4E4B-AAE4-0B070E517B69}"/>
            </a:ext>
          </a:extLst>
        </xdr:cNvPr>
        <xdr:cNvSpPr/>
      </xdr:nvSpPr>
      <xdr:spPr>
        <a:xfrm>
          <a:off x="7810500" y="107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35719</xdr:rowOff>
    </xdr:from>
    <xdr:to>
      <xdr:col>45</xdr:col>
      <xdr:colOff>177800</xdr:colOff>
      <xdr:row>63</xdr:row>
      <xdr:rowOff>41434</xdr:rowOff>
    </xdr:to>
    <xdr:cxnSp macro="">
      <xdr:nvCxnSpPr>
        <xdr:cNvPr id="256" name="直線コネクタ 255">
          <a:extLst>
            <a:ext uri="{FF2B5EF4-FFF2-40B4-BE49-F238E27FC236}">
              <a16:creationId xmlns:a16="http://schemas.microsoft.com/office/drawing/2014/main" id="{C1890144-B883-45D9-BF53-A501CA28FA45}"/>
            </a:ext>
          </a:extLst>
        </xdr:cNvPr>
        <xdr:cNvCxnSpPr/>
      </xdr:nvCxnSpPr>
      <xdr:spPr>
        <a:xfrm flipV="1">
          <a:off x="7861300" y="108370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164941</xdr:rowOff>
    </xdr:from>
    <xdr:to>
      <xdr:col>36</xdr:col>
      <xdr:colOff>165100</xdr:colOff>
      <xdr:row>63</xdr:row>
      <xdr:rowOff>95091</xdr:rowOff>
    </xdr:to>
    <xdr:sp macro="" textlink="">
      <xdr:nvSpPr>
        <xdr:cNvPr id="257" name="楕円 256">
          <a:extLst>
            <a:ext uri="{FF2B5EF4-FFF2-40B4-BE49-F238E27FC236}">
              <a16:creationId xmlns:a16="http://schemas.microsoft.com/office/drawing/2014/main" id="{4BF18F64-90C5-424C-A5AE-C930DA37CA96}"/>
            </a:ext>
          </a:extLst>
        </xdr:cNvPr>
        <xdr:cNvSpPr/>
      </xdr:nvSpPr>
      <xdr:spPr>
        <a:xfrm>
          <a:off x="6921500" y="107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41434</xdr:rowOff>
    </xdr:from>
    <xdr:to>
      <xdr:col>41</xdr:col>
      <xdr:colOff>50800</xdr:colOff>
      <xdr:row>63</xdr:row>
      <xdr:rowOff>44291</xdr:rowOff>
    </xdr:to>
    <xdr:cxnSp macro="">
      <xdr:nvCxnSpPr>
        <xdr:cNvPr id="258" name="直線コネクタ 257">
          <a:extLst>
            <a:ext uri="{FF2B5EF4-FFF2-40B4-BE49-F238E27FC236}">
              <a16:creationId xmlns:a16="http://schemas.microsoft.com/office/drawing/2014/main" id="{990D1F1F-1F58-47B2-AC6F-1E87E0825FD8}"/>
            </a:ext>
          </a:extLst>
        </xdr:cNvPr>
        <xdr:cNvCxnSpPr/>
      </xdr:nvCxnSpPr>
      <xdr:spPr>
        <a:xfrm flipV="1">
          <a:off x="6972300" y="1084278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259" name="n_1aveValue【体育館・プール】&#10;一人当たり面積">
          <a:extLst>
            <a:ext uri="{FF2B5EF4-FFF2-40B4-BE49-F238E27FC236}">
              <a16:creationId xmlns:a16="http://schemas.microsoft.com/office/drawing/2014/main" id="{5EEAC52D-7847-4265-AD15-EA4B7ACA3918}"/>
            </a:ext>
          </a:extLst>
        </xdr:cNvPr>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260" name="n_2aveValue【体育館・プール】&#10;一人当たり面積">
          <a:extLst>
            <a:ext uri="{FF2B5EF4-FFF2-40B4-BE49-F238E27FC236}">
              <a16:creationId xmlns:a16="http://schemas.microsoft.com/office/drawing/2014/main" id="{60407817-D419-426B-A97E-8D8565783717}"/>
            </a:ext>
          </a:extLst>
        </xdr:cNvPr>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1" name="n_3aveValue【体育館・プール】&#10;一人当たり面積">
          <a:extLst>
            <a:ext uri="{FF2B5EF4-FFF2-40B4-BE49-F238E27FC236}">
              <a16:creationId xmlns:a16="http://schemas.microsoft.com/office/drawing/2014/main" id="{FC70663F-35C4-47F5-8F9B-CA9A9EDAA4D6}"/>
            </a:ext>
          </a:extLst>
        </xdr:cNvPr>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262" name="n_4aveValue【体育館・プール】&#10;一人当たり面積">
          <a:extLst>
            <a:ext uri="{FF2B5EF4-FFF2-40B4-BE49-F238E27FC236}">
              <a16:creationId xmlns:a16="http://schemas.microsoft.com/office/drawing/2014/main" id="{FF1BE580-BC55-4532-B094-788DD5B42182}"/>
            </a:ext>
          </a:extLst>
        </xdr:cNvPr>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73359</xdr:rowOff>
    </xdr:from>
    <xdr:ext cx="469744" cy="259045"/>
    <xdr:sp macro="" textlink="">
      <xdr:nvSpPr>
        <xdr:cNvPr id="263" name="n_1mainValue【体育館・プール】&#10;一人当たり面積">
          <a:extLst>
            <a:ext uri="{FF2B5EF4-FFF2-40B4-BE49-F238E27FC236}">
              <a16:creationId xmlns:a16="http://schemas.microsoft.com/office/drawing/2014/main" id="{BF03439E-7648-4BC4-8F2D-0AE90095942C}"/>
            </a:ext>
          </a:extLst>
        </xdr:cNvPr>
        <xdr:cNvSpPr txBox="1"/>
      </xdr:nvSpPr>
      <xdr:spPr>
        <a:xfrm>
          <a:off x="9391727" y="108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77646</xdr:rowOff>
    </xdr:from>
    <xdr:ext cx="469744" cy="259045"/>
    <xdr:sp macro="" textlink="">
      <xdr:nvSpPr>
        <xdr:cNvPr id="264" name="n_2mainValue【体育館・プール】&#10;一人当たり面積">
          <a:extLst>
            <a:ext uri="{FF2B5EF4-FFF2-40B4-BE49-F238E27FC236}">
              <a16:creationId xmlns:a16="http://schemas.microsoft.com/office/drawing/2014/main" id="{43917867-1DD2-4C90-90E5-05E2D3B578FE}"/>
            </a:ext>
          </a:extLst>
        </xdr:cNvPr>
        <xdr:cNvSpPr txBox="1"/>
      </xdr:nvSpPr>
      <xdr:spPr>
        <a:xfrm>
          <a:off x="8515427" y="1087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83361</xdr:rowOff>
    </xdr:from>
    <xdr:ext cx="469744" cy="259045"/>
    <xdr:sp macro="" textlink="">
      <xdr:nvSpPr>
        <xdr:cNvPr id="265" name="n_3mainValue【体育館・プール】&#10;一人当たり面積">
          <a:extLst>
            <a:ext uri="{FF2B5EF4-FFF2-40B4-BE49-F238E27FC236}">
              <a16:creationId xmlns:a16="http://schemas.microsoft.com/office/drawing/2014/main" id="{8B47B12C-C4FF-4A76-8CE3-F35DF45181F1}"/>
            </a:ext>
          </a:extLst>
        </xdr:cNvPr>
        <xdr:cNvSpPr txBox="1"/>
      </xdr:nvSpPr>
      <xdr:spPr>
        <a:xfrm>
          <a:off x="7626427" y="108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86218</xdr:rowOff>
    </xdr:from>
    <xdr:ext cx="469744" cy="259045"/>
    <xdr:sp macro="" textlink="">
      <xdr:nvSpPr>
        <xdr:cNvPr id="266" name="n_4mainValue【体育館・プール】&#10;一人当たり面積">
          <a:extLst>
            <a:ext uri="{FF2B5EF4-FFF2-40B4-BE49-F238E27FC236}">
              <a16:creationId xmlns:a16="http://schemas.microsoft.com/office/drawing/2014/main" id="{71B3023E-C5C8-410B-836D-A49DE1594CE8}"/>
            </a:ext>
          </a:extLst>
        </xdr:cNvPr>
        <xdr:cNvSpPr txBox="1"/>
      </xdr:nvSpPr>
      <xdr:spPr>
        <a:xfrm>
          <a:off x="6737427" y="1088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3D23BF6F-D939-4725-9D2F-BCB0DB4BFE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1FB8A52B-3425-48B6-86F6-E65727B34A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401A5664-DD2F-49D6-8301-CCDFC2F80B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B7F0D51A-A192-4EE6-80EE-30B8D0940A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58D0ECCB-756C-4B7E-A163-AEC26531C1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7E73C430-FBCB-4D94-94A3-DC9CA2EC24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E48A01B3-7274-4AF0-AB9F-131D7B0491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FAD6B44-E64E-4219-A70C-AF5DFA404E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DE99F19-880F-47DB-A580-D3FDAF4FB0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4A45CC2E-2933-42B5-9FAF-B271C401DA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8938DC86-A543-430C-AE2D-11603F4239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7B89BBE0-47E0-46A1-9F99-61241A18485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2139C39E-3353-49B8-A888-902B32279BC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9BC49BD8-A239-4CB0-9E6A-64F37724351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52187200-D662-45EC-9A64-07C3C658F03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D8AFCF82-8B8C-414B-A484-191856A81DD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121CE4C2-BFDF-4374-BCA5-F5AE4B4CCB8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C2718AB3-D7C2-41F0-AAAA-B3F536FCCFF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BECE4A0-6838-433B-9E4C-A8259AE2768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B33C0F6-2BA9-4B3D-AFB6-900243596B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E29C334-21E4-47E7-A542-B95556BC459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3F9F31E-9BDA-4F0D-AAAD-68878E5E99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A85FF78C-3D58-4BF6-9429-D8D61495764E}"/>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22E9C67-122B-4012-BC4B-78E2C758AD5C}"/>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37D68232-982D-4D59-88E2-8937B8292BCB}"/>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B23C86D-B44E-43BE-A770-2395BE468B58}"/>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ED2BDC1A-C750-4ACE-B0EE-935FEDC75028}"/>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A247DAA5-EC00-4002-93B1-6914CF1C38B5}"/>
            </a:ext>
          </a:extLst>
        </xdr:cNvPr>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E923E9F2-3405-4AD1-947D-B855E7F3DCFC}"/>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a:extLst>
            <a:ext uri="{FF2B5EF4-FFF2-40B4-BE49-F238E27FC236}">
              <a16:creationId xmlns:a16="http://schemas.microsoft.com/office/drawing/2014/main" id="{37069F47-40FA-433A-9BFF-B68A133906B4}"/>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a:extLst>
            <a:ext uri="{FF2B5EF4-FFF2-40B4-BE49-F238E27FC236}">
              <a16:creationId xmlns:a16="http://schemas.microsoft.com/office/drawing/2014/main" id="{78A344B6-365A-4D47-A611-C3530722549C}"/>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a:extLst>
            <a:ext uri="{FF2B5EF4-FFF2-40B4-BE49-F238E27FC236}">
              <a16:creationId xmlns:a16="http://schemas.microsoft.com/office/drawing/2014/main" id="{68206A0F-7E4D-4FCE-A02C-EEEEEEBB0CB7}"/>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a:extLst>
            <a:ext uri="{FF2B5EF4-FFF2-40B4-BE49-F238E27FC236}">
              <a16:creationId xmlns:a16="http://schemas.microsoft.com/office/drawing/2014/main" id="{3CCEBEB6-6A6C-42C7-BAF0-94559FC0A23B}"/>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7DC8655-E3F6-4546-AF64-21842A37EC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1C1D8E-11EC-4250-97BC-C8096FA1AD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F9F11E6-D7FD-486C-B280-5BF510FA43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24D1D80-AE75-43D4-B2ED-12B418F259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2A82045-FD2C-455D-81C6-9888F932D6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305" name="楕円 304">
          <a:extLst>
            <a:ext uri="{FF2B5EF4-FFF2-40B4-BE49-F238E27FC236}">
              <a16:creationId xmlns:a16="http://schemas.microsoft.com/office/drawing/2014/main" id="{2777E251-F1B5-4A0C-8931-E601FC345768}"/>
            </a:ext>
          </a:extLst>
        </xdr:cNvPr>
        <xdr:cNvSpPr/>
      </xdr:nvSpPr>
      <xdr:spPr>
        <a:xfrm>
          <a:off x="45847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32021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FE85A543-9FBB-4830-9C22-5182BE52012A}"/>
            </a:ext>
          </a:extLst>
        </xdr:cNvPr>
        <xdr:cNvSpPr txBox="1"/>
      </xdr:nvSpPr>
      <xdr:spPr>
        <a:xfrm>
          <a:off x="4673600"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154178</xdr:rowOff>
    </xdr:from>
    <xdr:to>
      <xdr:col>20</xdr:col>
      <xdr:colOff>38100</xdr:colOff>
      <xdr:row>80</xdr:row>
      <xdr:rowOff>84328</xdr:rowOff>
    </xdr:to>
    <xdr:sp macro="" textlink="">
      <xdr:nvSpPr>
        <xdr:cNvPr id="307" name="楕円 306">
          <a:extLst>
            <a:ext uri="{FF2B5EF4-FFF2-40B4-BE49-F238E27FC236}">
              <a16:creationId xmlns:a16="http://schemas.microsoft.com/office/drawing/2014/main" id="{537D9DF3-AB1E-428E-AAC1-77B8B93B87E4}"/>
            </a:ext>
          </a:extLst>
        </xdr:cNvPr>
        <xdr:cNvSpPr/>
      </xdr:nvSpPr>
      <xdr:spPr>
        <a:xfrm>
          <a:off x="3746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104394</xdr:rowOff>
    </xdr:to>
    <xdr:cxnSp macro="">
      <xdr:nvCxnSpPr>
        <xdr:cNvPr id="308" name="直線コネクタ 307">
          <a:extLst>
            <a:ext uri="{FF2B5EF4-FFF2-40B4-BE49-F238E27FC236}">
              <a16:creationId xmlns:a16="http://schemas.microsoft.com/office/drawing/2014/main" id="{133AFA70-0A22-4294-B1AE-C0FDA3468776}"/>
            </a:ext>
          </a:extLst>
        </xdr:cNvPr>
        <xdr:cNvCxnSpPr/>
      </xdr:nvCxnSpPr>
      <xdr:spPr>
        <a:xfrm>
          <a:off x="3797300" y="1374952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83313</xdr:rowOff>
    </xdr:from>
    <xdr:to>
      <xdr:col>15</xdr:col>
      <xdr:colOff>101600</xdr:colOff>
      <xdr:row>80</xdr:row>
      <xdr:rowOff>13463</xdr:rowOff>
    </xdr:to>
    <xdr:sp macro="" textlink="">
      <xdr:nvSpPr>
        <xdr:cNvPr id="309" name="楕円 308">
          <a:extLst>
            <a:ext uri="{FF2B5EF4-FFF2-40B4-BE49-F238E27FC236}">
              <a16:creationId xmlns:a16="http://schemas.microsoft.com/office/drawing/2014/main" id="{8F5C1241-3BA5-4743-855C-83D5CA7E4E3C}"/>
            </a:ext>
          </a:extLst>
        </xdr:cNvPr>
        <xdr:cNvSpPr/>
      </xdr:nvSpPr>
      <xdr:spPr>
        <a:xfrm>
          <a:off x="2857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134113</xdr:rowOff>
    </xdr:from>
    <xdr:to>
      <xdr:col>19</xdr:col>
      <xdr:colOff>177800</xdr:colOff>
      <xdr:row>80</xdr:row>
      <xdr:rowOff>33528</xdr:rowOff>
    </xdr:to>
    <xdr:cxnSp macro="">
      <xdr:nvCxnSpPr>
        <xdr:cNvPr id="310" name="直線コネクタ 309">
          <a:extLst>
            <a:ext uri="{FF2B5EF4-FFF2-40B4-BE49-F238E27FC236}">
              <a16:creationId xmlns:a16="http://schemas.microsoft.com/office/drawing/2014/main" id="{4C203F0F-275F-4296-BA2B-34334F0015DF}"/>
            </a:ext>
          </a:extLst>
        </xdr:cNvPr>
        <xdr:cNvCxnSpPr/>
      </xdr:nvCxnSpPr>
      <xdr:spPr>
        <a:xfrm>
          <a:off x="2908300" y="1367866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xdr:rowOff>
    </xdr:from>
    <xdr:to>
      <xdr:col>10</xdr:col>
      <xdr:colOff>165100</xdr:colOff>
      <xdr:row>79</xdr:row>
      <xdr:rowOff>114046</xdr:rowOff>
    </xdr:to>
    <xdr:sp macro="" textlink="">
      <xdr:nvSpPr>
        <xdr:cNvPr id="311" name="楕円 310">
          <a:extLst>
            <a:ext uri="{FF2B5EF4-FFF2-40B4-BE49-F238E27FC236}">
              <a16:creationId xmlns:a16="http://schemas.microsoft.com/office/drawing/2014/main" id="{AC6B37A9-539F-49C9-963D-86B9CE174B21}"/>
            </a:ext>
          </a:extLst>
        </xdr:cNvPr>
        <xdr:cNvSpPr/>
      </xdr:nvSpPr>
      <xdr:spPr>
        <a:xfrm>
          <a:off x="1968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63246</xdr:rowOff>
    </xdr:from>
    <xdr:to>
      <xdr:col>15</xdr:col>
      <xdr:colOff>50800</xdr:colOff>
      <xdr:row>79</xdr:row>
      <xdr:rowOff>134113</xdr:rowOff>
    </xdr:to>
    <xdr:cxnSp macro="">
      <xdr:nvCxnSpPr>
        <xdr:cNvPr id="312" name="直線コネクタ 311">
          <a:extLst>
            <a:ext uri="{FF2B5EF4-FFF2-40B4-BE49-F238E27FC236}">
              <a16:creationId xmlns:a16="http://schemas.microsoft.com/office/drawing/2014/main" id="{6A6EE45E-8ACC-4AEA-B297-9555758FD2D3}"/>
            </a:ext>
          </a:extLst>
        </xdr:cNvPr>
        <xdr:cNvCxnSpPr/>
      </xdr:nvCxnSpPr>
      <xdr:spPr>
        <a:xfrm>
          <a:off x="2019300" y="13607796"/>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115315</xdr:rowOff>
    </xdr:from>
    <xdr:to>
      <xdr:col>6</xdr:col>
      <xdr:colOff>38100</xdr:colOff>
      <xdr:row>79</xdr:row>
      <xdr:rowOff>45465</xdr:rowOff>
    </xdr:to>
    <xdr:sp macro="" textlink="">
      <xdr:nvSpPr>
        <xdr:cNvPr id="313" name="楕円 312">
          <a:extLst>
            <a:ext uri="{FF2B5EF4-FFF2-40B4-BE49-F238E27FC236}">
              <a16:creationId xmlns:a16="http://schemas.microsoft.com/office/drawing/2014/main" id="{852EE909-EC19-4538-B047-9A31DFDF2FFD}"/>
            </a:ext>
          </a:extLst>
        </xdr:cNvPr>
        <xdr:cNvSpPr/>
      </xdr:nvSpPr>
      <xdr:spPr>
        <a:xfrm>
          <a:off x="107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166115</xdr:rowOff>
    </xdr:from>
    <xdr:to>
      <xdr:col>10</xdr:col>
      <xdr:colOff>114300</xdr:colOff>
      <xdr:row>79</xdr:row>
      <xdr:rowOff>63246</xdr:rowOff>
    </xdr:to>
    <xdr:cxnSp macro="">
      <xdr:nvCxnSpPr>
        <xdr:cNvPr id="314" name="直線コネクタ 313">
          <a:extLst>
            <a:ext uri="{FF2B5EF4-FFF2-40B4-BE49-F238E27FC236}">
              <a16:creationId xmlns:a16="http://schemas.microsoft.com/office/drawing/2014/main" id="{4F6E0DB9-55E1-4048-8FB5-08B3C4FA8EA9}"/>
            </a:ext>
          </a:extLst>
        </xdr:cNvPr>
        <xdr:cNvCxnSpPr/>
      </xdr:nvCxnSpPr>
      <xdr:spPr>
        <a:xfrm>
          <a:off x="1130300" y="13539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315" name="n_1aveValue【福祉施設】&#10;有形固定資産減価償却率">
          <a:extLst>
            <a:ext uri="{FF2B5EF4-FFF2-40B4-BE49-F238E27FC236}">
              <a16:creationId xmlns:a16="http://schemas.microsoft.com/office/drawing/2014/main" id="{4B7B1D73-8245-4260-8F87-D774A3F19F1D}"/>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160038</xdr:rowOff>
    </xdr:from>
    <xdr:ext cx="405111" cy="259045"/>
    <xdr:sp macro="" textlink="">
      <xdr:nvSpPr>
        <xdr:cNvPr id="316" name="n_2aveValue【福祉施設】&#10;有形固定資産減価償却率">
          <a:extLst>
            <a:ext uri="{FF2B5EF4-FFF2-40B4-BE49-F238E27FC236}">
              <a16:creationId xmlns:a16="http://schemas.microsoft.com/office/drawing/2014/main" id="{9DF749A5-209D-44CA-8E92-459D9E2946EC}"/>
            </a:ext>
          </a:extLst>
        </xdr:cNvPr>
        <xdr:cNvSpPr txBox="1"/>
      </xdr:nvSpPr>
      <xdr:spPr>
        <a:xfrm>
          <a:off x="2705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7" name="n_3aveValue【福祉施設】&#10;有形固定資産減価償却率">
          <a:extLst>
            <a:ext uri="{FF2B5EF4-FFF2-40B4-BE49-F238E27FC236}">
              <a16:creationId xmlns:a16="http://schemas.microsoft.com/office/drawing/2014/main" id="{00A4B15F-3670-4FA2-B15A-04F8D5C34F1E}"/>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8" name="n_4aveValue【福祉施設】&#10;有形固定資産減価償却率">
          <a:extLst>
            <a:ext uri="{FF2B5EF4-FFF2-40B4-BE49-F238E27FC236}">
              <a16:creationId xmlns:a16="http://schemas.microsoft.com/office/drawing/2014/main" id="{97833563-6BBC-4883-AF1B-BB4FD586E359}"/>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100855</xdr:rowOff>
    </xdr:from>
    <xdr:ext cx="405111" cy="259045"/>
    <xdr:sp macro="" textlink="">
      <xdr:nvSpPr>
        <xdr:cNvPr id="319" name="n_1mainValue【福祉施設】&#10;有形固定資産減価償却率">
          <a:extLst>
            <a:ext uri="{FF2B5EF4-FFF2-40B4-BE49-F238E27FC236}">
              <a16:creationId xmlns:a16="http://schemas.microsoft.com/office/drawing/2014/main" id="{C39EBF89-7C9F-443A-AF1A-A3D97E708DCC}"/>
            </a:ext>
          </a:extLst>
        </xdr:cNvPr>
        <xdr:cNvSpPr txBox="1"/>
      </xdr:nvSpPr>
      <xdr:spPr>
        <a:xfrm>
          <a:off x="35820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29990</xdr:rowOff>
    </xdr:from>
    <xdr:ext cx="405111" cy="259045"/>
    <xdr:sp macro="" textlink="">
      <xdr:nvSpPr>
        <xdr:cNvPr id="320" name="n_2mainValue【福祉施設】&#10;有形固定資産減価償却率">
          <a:extLst>
            <a:ext uri="{FF2B5EF4-FFF2-40B4-BE49-F238E27FC236}">
              <a16:creationId xmlns:a16="http://schemas.microsoft.com/office/drawing/2014/main" id="{3371E0BE-D975-4222-AA2D-3FFBCAB5039B}"/>
            </a:ext>
          </a:extLst>
        </xdr:cNvPr>
        <xdr:cNvSpPr txBox="1"/>
      </xdr:nvSpPr>
      <xdr:spPr>
        <a:xfrm>
          <a:off x="2705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130573</xdr:rowOff>
    </xdr:from>
    <xdr:ext cx="405111" cy="259045"/>
    <xdr:sp macro="" textlink="">
      <xdr:nvSpPr>
        <xdr:cNvPr id="321" name="n_3mainValue【福祉施設】&#10;有形固定資産減価償却率">
          <a:extLst>
            <a:ext uri="{FF2B5EF4-FFF2-40B4-BE49-F238E27FC236}">
              <a16:creationId xmlns:a16="http://schemas.microsoft.com/office/drawing/2014/main" id="{6F55FF1B-80B3-480A-9124-188DD2B6E1DD}"/>
            </a:ext>
          </a:extLst>
        </xdr:cNvPr>
        <xdr:cNvSpPr txBox="1"/>
      </xdr:nvSpPr>
      <xdr:spPr>
        <a:xfrm>
          <a:off x="1816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22" name="n_4mainValue【福祉施設】&#10;有形固定資産減価償却率">
          <a:extLst>
            <a:ext uri="{FF2B5EF4-FFF2-40B4-BE49-F238E27FC236}">
              <a16:creationId xmlns:a16="http://schemas.microsoft.com/office/drawing/2014/main" id="{2CF0C166-E6A7-4133-930B-4E09E5A9C33B}"/>
            </a:ext>
          </a:extLst>
        </xdr:cNvPr>
        <xdr:cNvSpPr txBox="1"/>
      </xdr:nvSpPr>
      <xdr:spPr>
        <a:xfrm>
          <a:off x="927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8063669-BCB5-4A7A-969B-7E1461D642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ED293D8-12CC-49AF-AC0E-38978671FF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BB021E2-94CE-494C-842C-CED08920FA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531837C-AEAC-4D1E-BFC9-D45DE9F7E7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4649916-AFEA-46F0-AE87-4D1983E961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42C37E3-78DE-4973-99F9-3C4F30FB27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CE3CC6D-3C90-49F8-9190-F2E8DEF42B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8772029-905E-4378-883C-DA9D2D7C39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638FF56-08DD-41E2-B52A-02291ED625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E957A48-A367-40F5-98F6-D61B815F25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19D3D1D-5689-405F-9684-907D61521F4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87914967-E45E-40AA-84A4-076E7D110FE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7EC4EF14-3821-4942-917E-0102DA5F32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619D4F38-AD86-4EE3-A03D-8151C990A3F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C9C0FF22-A43D-41BB-BC4D-A48061E0DD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E2E9AA6A-466B-4248-94E0-0428A88345E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40ECF83F-7611-4309-BBD9-1692BF47E82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5FDBC42-1AB7-4A4D-A08B-49E4103996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5F1583A3-3E47-4055-A456-36AFCB9DC11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99DE363-3E4D-4C9B-B6F0-CB52DFBE9BC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F0D1CED-191F-4886-B145-415DDFC0C7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F7EFE32C-A687-428E-869C-474733E0F43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384D4C8-C913-4258-A3D3-39DC17AC1E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DE617E20-16D2-4EEF-A709-E0028F3092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C004260F-B244-4FC1-862B-F96AF295EA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039591CE-7CA1-4A74-A3E4-0DFA9024CE1D}"/>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D7A65F17-37E3-466A-A04B-D2F2DB34D9D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D855F22F-80AE-4646-BAD2-4DF1332F3B84}"/>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7C51EDC8-D2D0-40B1-8278-DF14861E7D92}"/>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44F794C3-47CC-4413-BF64-84584C43A4CF}"/>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53" name="【福祉施設】&#10;一人当たり面積平均値テキスト">
          <a:extLst>
            <a:ext uri="{FF2B5EF4-FFF2-40B4-BE49-F238E27FC236}">
              <a16:creationId xmlns:a16="http://schemas.microsoft.com/office/drawing/2014/main" id="{27D747D4-D005-44FE-9299-3AF0B955DDF3}"/>
            </a:ext>
          </a:extLst>
        </xdr:cNvPr>
        <xdr:cNvSpPr txBox="1"/>
      </xdr:nvSpPr>
      <xdr:spPr>
        <a:xfrm>
          <a:off x="10515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B471B77C-5A16-4ECF-908C-1879B174D18C}"/>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a:extLst>
            <a:ext uri="{FF2B5EF4-FFF2-40B4-BE49-F238E27FC236}">
              <a16:creationId xmlns:a16="http://schemas.microsoft.com/office/drawing/2014/main" id="{F65F13AD-C54A-49BE-9CE4-C0CBA83A9FA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6" name="フローチャート: 判断 355">
          <a:extLst>
            <a:ext uri="{FF2B5EF4-FFF2-40B4-BE49-F238E27FC236}">
              <a16:creationId xmlns:a16="http://schemas.microsoft.com/office/drawing/2014/main" id="{329804AC-B2D0-4FF4-A1D4-C87E1A45117E}"/>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7" name="フローチャート: 判断 356">
          <a:extLst>
            <a:ext uri="{FF2B5EF4-FFF2-40B4-BE49-F238E27FC236}">
              <a16:creationId xmlns:a16="http://schemas.microsoft.com/office/drawing/2014/main" id="{CB85C50E-7C21-46F4-96A3-2E7CB8973432}"/>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8" name="フローチャート: 判断 357">
          <a:extLst>
            <a:ext uri="{FF2B5EF4-FFF2-40B4-BE49-F238E27FC236}">
              <a16:creationId xmlns:a16="http://schemas.microsoft.com/office/drawing/2014/main" id="{1C90F970-26D1-4985-B98E-C7B4C96A6C10}"/>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9F8371-7061-41BA-96D4-B70908D152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BB5501F-B8AB-4166-8889-49896ED0BF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6A4DA0C-2C3A-4AF8-9D0D-76315ED50B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AC1707D-099B-4425-B28C-79FA16E0E0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B43A4CE-1E86-4A48-9206-16093C08D1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139156</xdr:rowOff>
    </xdr:from>
    <xdr:to>
      <xdr:col>55</xdr:col>
      <xdr:colOff>50800</xdr:colOff>
      <xdr:row>78</xdr:row>
      <xdr:rowOff>69306</xdr:rowOff>
    </xdr:to>
    <xdr:sp macro="" textlink="">
      <xdr:nvSpPr>
        <xdr:cNvPr id="364" name="楕円 363">
          <a:extLst>
            <a:ext uri="{FF2B5EF4-FFF2-40B4-BE49-F238E27FC236}">
              <a16:creationId xmlns:a16="http://schemas.microsoft.com/office/drawing/2014/main" id="{70F69972-0421-4D37-9DB3-9FC681A5A0BB}"/>
            </a:ext>
          </a:extLst>
        </xdr:cNvPr>
        <xdr:cNvSpPr/>
      </xdr:nvSpPr>
      <xdr:spPr>
        <a:xfrm>
          <a:off x="104267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92183</xdr:rowOff>
    </xdr:from>
    <xdr:ext cx="469744" cy="259045"/>
    <xdr:sp macro="" textlink="">
      <xdr:nvSpPr>
        <xdr:cNvPr id="365" name="【福祉施設】&#10;一人当たり面積該当値テキスト">
          <a:extLst>
            <a:ext uri="{FF2B5EF4-FFF2-40B4-BE49-F238E27FC236}">
              <a16:creationId xmlns:a16="http://schemas.microsoft.com/office/drawing/2014/main" id="{D20A640F-586C-4C38-89CC-8E5048F011D3}"/>
            </a:ext>
          </a:extLst>
        </xdr:cNvPr>
        <xdr:cNvSpPr txBox="1"/>
      </xdr:nvSpPr>
      <xdr:spPr>
        <a:xfrm>
          <a:off x="10515600" y="132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162016</xdr:rowOff>
    </xdr:from>
    <xdr:to>
      <xdr:col>50</xdr:col>
      <xdr:colOff>165100</xdr:colOff>
      <xdr:row>78</xdr:row>
      <xdr:rowOff>92166</xdr:rowOff>
    </xdr:to>
    <xdr:sp macro="" textlink="">
      <xdr:nvSpPr>
        <xdr:cNvPr id="366" name="楕円 365">
          <a:extLst>
            <a:ext uri="{FF2B5EF4-FFF2-40B4-BE49-F238E27FC236}">
              <a16:creationId xmlns:a16="http://schemas.microsoft.com/office/drawing/2014/main" id="{3DAE8757-8734-4D2A-9AD1-FAA494397AFA}"/>
            </a:ext>
          </a:extLst>
        </xdr:cNvPr>
        <xdr:cNvSpPr/>
      </xdr:nvSpPr>
      <xdr:spPr>
        <a:xfrm>
          <a:off x="9588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18506</xdr:rowOff>
    </xdr:from>
    <xdr:to>
      <xdr:col>55</xdr:col>
      <xdr:colOff>0</xdr:colOff>
      <xdr:row>78</xdr:row>
      <xdr:rowOff>41366</xdr:rowOff>
    </xdr:to>
    <xdr:cxnSp macro="">
      <xdr:nvCxnSpPr>
        <xdr:cNvPr id="367" name="直線コネクタ 366">
          <a:extLst>
            <a:ext uri="{FF2B5EF4-FFF2-40B4-BE49-F238E27FC236}">
              <a16:creationId xmlns:a16="http://schemas.microsoft.com/office/drawing/2014/main" id="{41F3C271-1D3D-4372-855D-24FD3A446DF8}"/>
            </a:ext>
          </a:extLst>
        </xdr:cNvPr>
        <xdr:cNvCxnSpPr/>
      </xdr:nvCxnSpPr>
      <xdr:spPr>
        <a:xfrm flipV="1">
          <a:off x="9639300" y="133916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10161</xdr:rowOff>
    </xdr:from>
    <xdr:to>
      <xdr:col>46</xdr:col>
      <xdr:colOff>38100</xdr:colOff>
      <xdr:row>78</xdr:row>
      <xdr:rowOff>111761</xdr:rowOff>
    </xdr:to>
    <xdr:sp macro="" textlink="">
      <xdr:nvSpPr>
        <xdr:cNvPr id="368" name="楕円 367">
          <a:extLst>
            <a:ext uri="{FF2B5EF4-FFF2-40B4-BE49-F238E27FC236}">
              <a16:creationId xmlns:a16="http://schemas.microsoft.com/office/drawing/2014/main" id="{54DB04A3-74C4-4DA8-AC88-5A2E9AC81454}"/>
            </a:ext>
          </a:extLst>
        </xdr:cNvPr>
        <xdr:cNvSpPr/>
      </xdr:nvSpPr>
      <xdr:spPr>
        <a:xfrm>
          <a:off x="869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41366</xdr:rowOff>
    </xdr:from>
    <xdr:to>
      <xdr:col>50</xdr:col>
      <xdr:colOff>114300</xdr:colOff>
      <xdr:row>78</xdr:row>
      <xdr:rowOff>60961</xdr:rowOff>
    </xdr:to>
    <xdr:cxnSp macro="">
      <xdr:nvCxnSpPr>
        <xdr:cNvPr id="369" name="直線コネクタ 368">
          <a:extLst>
            <a:ext uri="{FF2B5EF4-FFF2-40B4-BE49-F238E27FC236}">
              <a16:creationId xmlns:a16="http://schemas.microsoft.com/office/drawing/2014/main" id="{26101563-EA6E-472B-8B7E-7EE16270A96B}"/>
            </a:ext>
          </a:extLst>
        </xdr:cNvPr>
        <xdr:cNvCxnSpPr/>
      </xdr:nvCxnSpPr>
      <xdr:spPr>
        <a:xfrm flipV="1">
          <a:off x="8750300" y="13414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33020</xdr:rowOff>
    </xdr:from>
    <xdr:to>
      <xdr:col>41</xdr:col>
      <xdr:colOff>101600</xdr:colOff>
      <xdr:row>78</xdr:row>
      <xdr:rowOff>134620</xdr:rowOff>
    </xdr:to>
    <xdr:sp macro="" textlink="">
      <xdr:nvSpPr>
        <xdr:cNvPr id="370" name="楕円 369">
          <a:extLst>
            <a:ext uri="{FF2B5EF4-FFF2-40B4-BE49-F238E27FC236}">
              <a16:creationId xmlns:a16="http://schemas.microsoft.com/office/drawing/2014/main" id="{01CA843F-5CF9-4781-96EA-C32D874DF6B4}"/>
            </a:ext>
          </a:extLst>
        </xdr:cNvPr>
        <xdr:cNvSpPr/>
      </xdr:nvSpPr>
      <xdr:spPr>
        <a:xfrm>
          <a:off x="781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60961</xdr:rowOff>
    </xdr:from>
    <xdr:to>
      <xdr:col>45</xdr:col>
      <xdr:colOff>177800</xdr:colOff>
      <xdr:row>78</xdr:row>
      <xdr:rowOff>83820</xdr:rowOff>
    </xdr:to>
    <xdr:cxnSp macro="">
      <xdr:nvCxnSpPr>
        <xdr:cNvPr id="371" name="直線コネクタ 370">
          <a:extLst>
            <a:ext uri="{FF2B5EF4-FFF2-40B4-BE49-F238E27FC236}">
              <a16:creationId xmlns:a16="http://schemas.microsoft.com/office/drawing/2014/main" id="{E73E0F1E-65A0-424E-9690-B138A967678D}"/>
            </a:ext>
          </a:extLst>
        </xdr:cNvPr>
        <xdr:cNvCxnSpPr/>
      </xdr:nvCxnSpPr>
      <xdr:spPr>
        <a:xfrm flipV="1">
          <a:off x="7861300" y="13434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46082</xdr:rowOff>
    </xdr:from>
    <xdr:to>
      <xdr:col>36</xdr:col>
      <xdr:colOff>165100</xdr:colOff>
      <xdr:row>78</xdr:row>
      <xdr:rowOff>147682</xdr:rowOff>
    </xdr:to>
    <xdr:sp macro="" textlink="">
      <xdr:nvSpPr>
        <xdr:cNvPr id="372" name="楕円 371">
          <a:extLst>
            <a:ext uri="{FF2B5EF4-FFF2-40B4-BE49-F238E27FC236}">
              <a16:creationId xmlns:a16="http://schemas.microsoft.com/office/drawing/2014/main" id="{B064B5B3-929E-4216-84D9-F08523AAEC5F}"/>
            </a:ext>
          </a:extLst>
        </xdr:cNvPr>
        <xdr:cNvSpPr/>
      </xdr:nvSpPr>
      <xdr:spPr>
        <a:xfrm>
          <a:off x="6921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83820</xdr:rowOff>
    </xdr:from>
    <xdr:to>
      <xdr:col>41</xdr:col>
      <xdr:colOff>50800</xdr:colOff>
      <xdr:row>78</xdr:row>
      <xdr:rowOff>96882</xdr:rowOff>
    </xdr:to>
    <xdr:cxnSp macro="">
      <xdr:nvCxnSpPr>
        <xdr:cNvPr id="373" name="直線コネクタ 372">
          <a:extLst>
            <a:ext uri="{FF2B5EF4-FFF2-40B4-BE49-F238E27FC236}">
              <a16:creationId xmlns:a16="http://schemas.microsoft.com/office/drawing/2014/main" id="{14E5F6B2-9A54-4FF7-8FAB-DE553871297F}"/>
            </a:ext>
          </a:extLst>
        </xdr:cNvPr>
        <xdr:cNvCxnSpPr/>
      </xdr:nvCxnSpPr>
      <xdr:spPr>
        <a:xfrm flipV="1">
          <a:off x="6972300" y="134569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4" name="n_1aveValue【福祉施設】&#10;一人当たり面積">
          <a:extLst>
            <a:ext uri="{FF2B5EF4-FFF2-40B4-BE49-F238E27FC236}">
              <a16:creationId xmlns:a16="http://schemas.microsoft.com/office/drawing/2014/main" id="{8CA81922-10BB-4FCE-8F01-F0BB682DAE28}"/>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375" name="n_2aveValue【福祉施設】&#10;一人当たり面積">
          <a:extLst>
            <a:ext uri="{FF2B5EF4-FFF2-40B4-BE49-F238E27FC236}">
              <a16:creationId xmlns:a16="http://schemas.microsoft.com/office/drawing/2014/main" id="{DA46B890-401D-42FE-92D9-B88117B80535}"/>
            </a:ext>
          </a:extLst>
        </xdr:cNvPr>
        <xdr:cNvSpPr txBox="1"/>
      </xdr:nvSpPr>
      <xdr:spPr>
        <a:xfrm>
          <a:off x="85154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111051</xdr:rowOff>
    </xdr:from>
    <xdr:ext cx="469744" cy="259045"/>
    <xdr:sp macro="" textlink="">
      <xdr:nvSpPr>
        <xdr:cNvPr id="376" name="n_3aveValue【福祉施設】&#10;一人当たり面積">
          <a:extLst>
            <a:ext uri="{FF2B5EF4-FFF2-40B4-BE49-F238E27FC236}">
              <a16:creationId xmlns:a16="http://schemas.microsoft.com/office/drawing/2014/main" id="{36C77243-2F84-4EF9-8E9A-C8D19CB7F5E9}"/>
            </a:ext>
          </a:extLst>
        </xdr:cNvPr>
        <xdr:cNvSpPr txBox="1"/>
      </xdr:nvSpPr>
      <xdr:spPr>
        <a:xfrm>
          <a:off x="7626427" y="143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77" name="n_4aveValue【福祉施設】&#10;一人当たり面積">
          <a:extLst>
            <a:ext uri="{FF2B5EF4-FFF2-40B4-BE49-F238E27FC236}">
              <a16:creationId xmlns:a16="http://schemas.microsoft.com/office/drawing/2014/main" id="{A284C6A1-E20B-4878-9F2D-3458CC9467FA}"/>
            </a:ext>
          </a:extLst>
        </xdr:cNvPr>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108693</xdr:rowOff>
    </xdr:from>
    <xdr:ext cx="469744" cy="259045"/>
    <xdr:sp macro="" textlink="">
      <xdr:nvSpPr>
        <xdr:cNvPr id="378" name="n_1mainValue【福祉施設】&#10;一人当たり面積">
          <a:extLst>
            <a:ext uri="{FF2B5EF4-FFF2-40B4-BE49-F238E27FC236}">
              <a16:creationId xmlns:a16="http://schemas.microsoft.com/office/drawing/2014/main" id="{D22C390F-4733-4AAB-B12D-4E4630D7995F}"/>
            </a:ext>
          </a:extLst>
        </xdr:cNvPr>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128288</xdr:rowOff>
    </xdr:from>
    <xdr:ext cx="469744" cy="259045"/>
    <xdr:sp macro="" textlink="">
      <xdr:nvSpPr>
        <xdr:cNvPr id="379" name="n_2mainValue【福祉施設】&#10;一人当たり面積">
          <a:extLst>
            <a:ext uri="{FF2B5EF4-FFF2-40B4-BE49-F238E27FC236}">
              <a16:creationId xmlns:a16="http://schemas.microsoft.com/office/drawing/2014/main" id="{82C11FF8-2F3E-42B4-A7A1-123C59BB42BE}"/>
            </a:ext>
          </a:extLst>
        </xdr:cNvPr>
        <xdr:cNvSpPr txBox="1"/>
      </xdr:nvSpPr>
      <xdr:spPr>
        <a:xfrm>
          <a:off x="8515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151147</xdr:rowOff>
    </xdr:from>
    <xdr:ext cx="469744" cy="259045"/>
    <xdr:sp macro="" textlink="">
      <xdr:nvSpPr>
        <xdr:cNvPr id="380" name="n_3mainValue【福祉施設】&#10;一人当たり面積">
          <a:extLst>
            <a:ext uri="{FF2B5EF4-FFF2-40B4-BE49-F238E27FC236}">
              <a16:creationId xmlns:a16="http://schemas.microsoft.com/office/drawing/2014/main" id="{D3901530-B27B-439D-9082-CC732E57604F}"/>
            </a:ext>
          </a:extLst>
        </xdr:cNvPr>
        <xdr:cNvSpPr txBox="1"/>
      </xdr:nvSpPr>
      <xdr:spPr>
        <a:xfrm>
          <a:off x="76264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164209</xdr:rowOff>
    </xdr:from>
    <xdr:ext cx="469744" cy="259045"/>
    <xdr:sp macro="" textlink="">
      <xdr:nvSpPr>
        <xdr:cNvPr id="381" name="n_4mainValue【福祉施設】&#10;一人当たり面積">
          <a:extLst>
            <a:ext uri="{FF2B5EF4-FFF2-40B4-BE49-F238E27FC236}">
              <a16:creationId xmlns:a16="http://schemas.microsoft.com/office/drawing/2014/main" id="{B8531600-F475-431A-A0CF-6DC0F47EA811}"/>
            </a:ext>
          </a:extLst>
        </xdr:cNvPr>
        <xdr:cNvSpPr txBox="1"/>
      </xdr:nvSpPr>
      <xdr:spPr>
        <a:xfrm>
          <a:off x="6737427" y="131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BA8DB658-5C67-42FC-A484-B6D2750F05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5FB1249-CC84-4AE5-A733-48A2470C0B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2D41551C-09DE-4509-B927-10A7F4AA25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0C7EC88-5903-4F1E-BC09-C220AA423D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AC626C0-55A7-454F-BBAE-AB181A0F05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F47E003F-E683-4EF7-8675-47672DD2EF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123BE77E-0857-48A2-B805-5BC71D4554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960900F3-50EF-4844-A6EE-99943F05B2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9E8A56A7-ADA5-4CB0-AC5C-5BE80BB752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9D851607-BEE8-4C18-83E1-128F53A12A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4F5B4F9C-1D2E-456E-ACC7-8F659B469B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59DD1261-8D8A-426D-B633-C230EB0B00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1A8C84E8-BF2C-4EFC-A9E2-2D110C3526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D8F43A0-461C-44A4-AEA6-519BCF95DB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F5674A1E-3767-4151-BDBC-167F79DACAC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2173F548-0C66-4865-9BE7-1D5C7885A3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199F3647-78D2-4B3F-9EB6-49C6341230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106AACDD-2DAA-4F1E-856E-0954F9EABA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3792D8E4-4881-4329-AA96-56F0A90D5C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90999B3B-B796-4524-A4EA-CDC25AF014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26E4DB23-A81A-4AEE-B7C5-2EC202880C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EA19A3B6-7DB7-4E47-A0FA-DD2CE8C949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2EFC5B6B-A01A-4602-ABFB-3E328AE513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3948BA25-B7A8-4E34-B4C7-75AF2F1C86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8CE6B976-7125-4786-B718-38CA015B69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C2B75E66-151E-4A64-9510-2C83185AE6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6783D7EB-D50D-4FD4-8F7E-E1F68FBB13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8391E23E-A29B-45F2-A09B-DD80B97E0E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61784655-C8A6-46B4-908E-129094E3B46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27A4FB91-A72C-486C-BE94-D4782871998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AEB3AE5A-816C-430C-B3FE-6EDB89567A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DDAD7B54-02B2-48BC-968A-1A85EF7CEE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68EA8497-FADD-4A42-A467-1EF9D06077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2FB8BFF7-2E32-4F11-8DCC-16513CF4E2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516F6461-A412-40E7-9200-292200BEB7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0378A160-1D1C-4B84-BD90-5BA92D70FB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7498A792-DE7D-460A-83DE-398BC5DC495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9A941738-736A-491A-89BA-058046E8A0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BA777FDD-207E-45FB-9C3C-F4E3341FD9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D2F7D664-3501-4D07-BC70-0B169F596B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57AB56ED-40ED-4D32-8EA6-9D38ED02A8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423" name="直線コネクタ 422">
          <a:extLst>
            <a:ext uri="{FF2B5EF4-FFF2-40B4-BE49-F238E27FC236}">
              <a16:creationId xmlns:a16="http://schemas.microsoft.com/office/drawing/2014/main" id="{BC308331-76CF-435D-9DF8-5C8E3B32F1A5}"/>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4C9BB749-BBFC-4961-8AFC-68AF9BEBAD55}"/>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425" name="直線コネクタ 424">
          <a:extLst>
            <a:ext uri="{FF2B5EF4-FFF2-40B4-BE49-F238E27FC236}">
              <a16:creationId xmlns:a16="http://schemas.microsoft.com/office/drawing/2014/main" id="{7E750762-CD19-4727-923B-71D0A5F24A74}"/>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4E48E4DF-97E6-463C-A61D-400EA4ECF7EF}"/>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7" name="直線コネクタ 426">
          <a:extLst>
            <a:ext uri="{FF2B5EF4-FFF2-40B4-BE49-F238E27FC236}">
              <a16:creationId xmlns:a16="http://schemas.microsoft.com/office/drawing/2014/main" id="{36F74AB2-6E68-4BAC-A37F-BD4A03C9EC8E}"/>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EB2B6E61-AF7D-446A-9D78-49DC1CD021E9}"/>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29" name="フローチャート: 判断 428">
          <a:extLst>
            <a:ext uri="{FF2B5EF4-FFF2-40B4-BE49-F238E27FC236}">
              <a16:creationId xmlns:a16="http://schemas.microsoft.com/office/drawing/2014/main" id="{9B5BC445-4AB8-4098-8425-1C88EF533BD2}"/>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430" name="フローチャート: 判断 429">
          <a:extLst>
            <a:ext uri="{FF2B5EF4-FFF2-40B4-BE49-F238E27FC236}">
              <a16:creationId xmlns:a16="http://schemas.microsoft.com/office/drawing/2014/main" id="{30FCE9E7-B224-4891-91BB-465505D48792}"/>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1" name="フローチャート: 判断 430">
          <a:extLst>
            <a:ext uri="{FF2B5EF4-FFF2-40B4-BE49-F238E27FC236}">
              <a16:creationId xmlns:a16="http://schemas.microsoft.com/office/drawing/2014/main" id="{1BBEDC03-3197-4E1A-8FBE-FC2E54602669}"/>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432" name="フローチャート: 判断 431">
          <a:extLst>
            <a:ext uri="{FF2B5EF4-FFF2-40B4-BE49-F238E27FC236}">
              <a16:creationId xmlns:a16="http://schemas.microsoft.com/office/drawing/2014/main" id="{8E010837-5D3F-44A4-8D3C-BDA5A91E8DD6}"/>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433" name="フローチャート: 判断 432">
          <a:extLst>
            <a:ext uri="{FF2B5EF4-FFF2-40B4-BE49-F238E27FC236}">
              <a16:creationId xmlns:a16="http://schemas.microsoft.com/office/drawing/2014/main" id="{87EC9C4B-9987-4E57-BFB9-88AC15935CDB}"/>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5759A62-FD32-445A-8E78-3167546920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454F3A3-C95E-4319-A2D4-45B4924E7F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C98A8A0-C92A-40E9-BF7F-C6C2505FDC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32728DF-8324-4F33-B1BF-0E3D2D4B98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F431D7C-C97F-470E-95AD-EDA07DC3F4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39" name="楕円 438">
          <a:extLst>
            <a:ext uri="{FF2B5EF4-FFF2-40B4-BE49-F238E27FC236}">
              <a16:creationId xmlns:a16="http://schemas.microsoft.com/office/drawing/2014/main" id="{BC4C28B8-9321-4EC6-8CF5-33AF0818A6B8}"/>
            </a:ext>
          </a:extLst>
        </xdr:cNvPr>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158F7F5E-DADA-4C77-8A41-BE3955DC6514}"/>
            </a:ext>
          </a:extLst>
        </xdr:cNvPr>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79284</xdr:rowOff>
    </xdr:from>
    <xdr:to>
      <xdr:col>81</xdr:col>
      <xdr:colOff>101600</xdr:colOff>
      <xdr:row>36</xdr:row>
      <xdr:rowOff>9434</xdr:rowOff>
    </xdr:to>
    <xdr:sp macro="" textlink="">
      <xdr:nvSpPr>
        <xdr:cNvPr id="441" name="楕円 440">
          <a:extLst>
            <a:ext uri="{FF2B5EF4-FFF2-40B4-BE49-F238E27FC236}">
              <a16:creationId xmlns:a16="http://schemas.microsoft.com/office/drawing/2014/main" id="{13CBFA55-72F8-4B4B-8339-4081649594D7}"/>
            </a:ext>
          </a:extLst>
        </xdr:cNvPr>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36</xdr:row>
      <xdr:rowOff>1089</xdr:rowOff>
    </xdr:to>
    <xdr:cxnSp macro="">
      <xdr:nvCxnSpPr>
        <xdr:cNvPr id="442" name="直線コネクタ 441">
          <a:extLst>
            <a:ext uri="{FF2B5EF4-FFF2-40B4-BE49-F238E27FC236}">
              <a16:creationId xmlns:a16="http://schemas.microsoft.com/office/drawing/2014/main" id="{8A325241-B6BC-4E4B-85C4-756962D0B85E}"/>
            </a:ext>
          </a:extLst>
        </xdr:cNvPr>
        <xdr:cNvCxnSpPr/>
      </xdr:nvCxnSpPr>
      <xdr:spPr>
        <a:xfrm>
          <a:off x="15481300" y="613083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79284</xdr:rowOff>
    </xdr:from>
    <xdr:to>
      <xdr:col>76</xdr:col>
      <xdr:colOff>165100</xdr:colOff>
      <xdr:row>36</xdr:row>
      <xdr:rowOff>9434</xdr:rowOff>
    </xdr:to>
    <xdr:sp macro="" textlink="">
      <xdr:nvSpPr>
        <xdr:cNvPr id="443" name="楕円 442">
          <a:extLst>
            <a:ext uri="{FF2B5EF4-FFF2-40B4-BE49-F238E27FC236}">
              <a16:creationId xmlns:a16="http://schemas.microsoft.com/office/drawing/2014/main" id="{EA471987-3520-47CF-956A-87C12A612185}"/>
            </a:ext>
          </a:extLst>
        </xdr:cNvPr>
        <xdr:cNvSpPr/>
      </xdr:nvSpPr>
      <xdr:spPr>
        <a:xfrm>
          <a:off x="14541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130084</xdr:rowOff>
    </xdr:from>
    <xdr:to>
      <xdr:col>81</xdr:col>
      <xdr:colOff>50800</xdr:colOff>
      <xdr:row>35</xdr:row>
      <xdr:rowOff>130084</xdr:rowOff>
    </xdr:to>
    <xdr:cxnSp macro="">
      <xdr:nvCxnSpPr>
        <xdr:cNvPr id="444" name="直線コネクタ 443">
          <a:extLst>
            <a:ext uri="{FF2B5EF4-FFF2-40B4-BE49-F238E27FC236}">
              <a16:creationId xmlns:a16="http://schemas.microsoft.com/office/drawing/2014/main" id="{FC575367-DFCA-4509-AAF0-0B7793DB8D3C}"/>
            </a:ext>
          </a:extLst>
        </xdr:cNvPr>
        <xdr:cNvCxnSpPr/>
      </xdr:nvCxnSpPr>
      <xdr:spPr>
        <a:xfrm>
          <a:off x="14592300" y="6130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131536</xdr:rowOff>
    </xdr:from>
    <xdr:to>
      <xdr:col>72</xdr:col>
      <xdr:colOff>38100</xdr:colOff>
      <xdr:row>35</xdr:row>
      <xdr:rowOff>61686</xdr:rowOff>
    </xdr:to>
    <xdr:sp macro="" textlink="">
      <xdr:nvSpPr>
        <xdr:cNvPr id="445" name="楕円 444">
          <a:extLst>
            <a:ext uri="{FF2B5EF4-FFF2-40B4-BE49-F238E27FC236}">
              <a16:creationId xmlns:a16="http://schemas.microsoft.com/office/drawing/2014/main" id="{070EC018-D93D-458D-BED6-29FA1934C8B0}"/>
            </a:ext>
          </a:extLst>
        </xdr:cNvPr>
        <xdr:cNvSpPr/>
      </xdr:nvSpPr>
      <xdr:spPr>
        <a:xfrm>
          <a:off x="13652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10886</xdr:rowOff>
    </xdr:from>
    <xdr:to>
      <xdr:col>76</xdr:col>
      <xdr:colOff>114300</xdr:colOff>
      <xdr:row>35</xdr:row>
      <xdr:rowOff>130084</xdr:rowOff>
    </xdr:to>
    <xdr:cxnSp macro="">
      <xdr:nvCxnSpPr>
        <xdr:cNvPr id="446" name="直線コネクタ 445">
          <a:extLst>
            <a:ext uri="{FF2B5EF4-FFF2-40B4-BE49-F238E27FC236}">
              <a16:creationId xmlns:a16="http://schemas.microsoft.com/office/drawing/2014/main" id="{458F8A0D-0386-4001-A79C-2BD64D4922F1}"/>
            </a:ext>
          </a:extLst>
        </xdr:cNvPr>
        <xdr:cNvCxnSpPr/>
      </xdr:nvCxnSpPr>
      <xdr:spPr>
        <a:xfrm>
          <a:off x="13703300" y="6011636"/>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40096</xdr:rowOff>
    </xdr:from>
    <xdr:to>
      <xdr:col>67</xdr:col>
      <xdr:colOff>101600</xdr:colOff>
      <xdr:row>40</xdr:row>
      <xdr:rowOff>141696</xdr:rowOff>
    </xdr:to>
    <xdr:sp macro="" textlink="">
      <xdr:nvSpPr>
        <xdr:cNvPr id="447" name="楕円 446">
          <a:extLst>
            <a:ext uri="{FF2B5EF4-FFF2-40B4-BE49-F238E27FC236}">
              <a16:creationId xmlns:a16="http://schemas.microsoft.com/office/drawing/2014/main" id="{FF11397C-3CF9-4139-AADD-96328DB3D330}"/>
            </a:ext>
          </a:extLst>
        </xdr:cNvPr>
        <xdr:cNvSpPr/>
      </xdr:nvSpPr>
      <xdr:spPr>
        <a:xfrm>
          <a:off x="12763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10886</xdr:rowOff>
    </xdr:from>
    <xdr:to>
      <xdr:col>71</xdr:col>
      <xdr:colOff>177800</xdr:colOff>
      <xdr:row>40</xdr:row>
      <xdr:rowOff>90896</xdr:rowOff>
    </xdr:to>
    <xdr:cxnSp macro="">
      <xdr:nvCxnSpPr>
        <xdr:cNvPr id="448" name="直線コネクタ 447">
          <a:extLst>
            <a:ext uri="{FF2B5EF4-FFF2-40B4-BE49-F238E27FC236}">
              <a16:creationId xmlns:a16="http://schemas.microsoft.com/office/drawing/2014/main" id="{50EB1231-BF42-457A-907C-488446336AE5}"/>
            </a:ext>
          </a:extLst>
        </xdr:cNvPr>
        <xdr:cNvCxnSpPr/>
      </xdr:nvCxnSpPr>
      <xdr:spPr>
        <a:xfrm flipV="1">
          <a:off x="12814300" y="6011636"/>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204C1E0C-86F2-4218-9F6F-158DE0B60F94}"/>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7F59BDEA-BF18-4823-8B26-50BC4C0976F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9C22D686-891A-4131-8EFE-D172932C42DF}"/>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56985</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2B7B4519-5384-4EEB-962E-2CAC9D09E860}"/>
            </a:ext>
          </a:extLst>
        </xdr:cNvPr>
        <xdr:cNvSpPr txBox="1"/>
      </xdr:nvSpPr>
      <xdr:spPr>
        <a:xfrm>
          <a:off x="12611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25961</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4EFF45D0-1E4E-4594-B6B4-CCFFEDC68460}"/>
            </a:ext>
          </a:extLst>
        </xdr:cNvPr>
        <xdr:cNvSpPr txBox="1"/>
      </xdr:nvSpPr>
      <xdr:spPr>
        <a:xfrm>
          <a:off x="152660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25961</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DF12B669-365B-46F4-B6CD-C8880017C38E}"/>
            </a:ext>
          </a:extLst>
        </xdr:cNvPr>
        <xdr:cNvSpPr txBox="1"/>
      </xdr:nvSpPr>
      <xdr:spPr>
        <a:xfrm>
          <a:off x="14389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78213</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ACF1A32D-4964-4730-9BE6-7F98BC94A4C7}"/>
            </a:ext>
          </a:extLst>
        </xdr:cNvPr>
        <xdr:cNvSpPr txBox="1"/>
      </xdr:nvSpPr>
      <xdr:spPr>
        <a:xfrm>
          <a:off x="13500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132823</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50D470CA-7909-4045-B79D-A139ACC068D2}"/>
            </a:ext>
          </a:extLst>
        </xdr:cNvPr>
        <xdr:cNvSpPr txBox="1"/>
      </xdr:nvSpPr>
      <xdr:spPr>
        <a:xfrm>
          <a:off x="12611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69A1F3C8-4892-4A03-B381-F5AAEC2351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6B078640-61A8-48C5-A20A-B59DD87964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31A0960E-6DF1-43E2-926D-9E46290AE1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8C7717C6-795B-453E-BD66-35562C869F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F244A65E-7F46-435A-BDBF-5393A01FC3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374D5DF-9BCA-4689-80FF-DF8BC01363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DF818F69-550C-4346-A6C1-6FF1CA1612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C2EA39F7-2E50-424D-B2DB-4BB5F3EE1E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AA9B1226-DE1F-4B60-A579-8AED1D63E4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6399B0B-B0C3-4912-B877-81D2730440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07299EB1-9B15-4199-97A0-9009A278368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D7BABEAE-9D65-47C3-A75C-BFDCA1B4C89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804DFD24-8D59-4A5E-B42C-74A2FAC12B6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DBD65E6B-396F-4AF0-BF6E-CA8EDDBB1FB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D180ABC8-DAFC-4F20-89DF-F9B40F3C6C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A72D5ACA-1588-4D75-8146-368A7E02E9D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538BDC0C-01B0-49FC-BB39-5428A503F18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BBAB8303-8F67-4D38-BBB9-09CD0CBD82D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252E2694-CBFD-462E-8AD9-BE6432E808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5A3A0F5F-CDCB-41F5-B152-6C191B3250E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13CC8F67-87A8-494B-A241-11F572D428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478" name="直線コネクタ 477">
          <a:extLst>
            <a:ext uri="{FF2B5EF4-FFF2-40B4-BE49-F238E27FC236}">
              <a16:creationId xmlns:a16="http://schemas.microsoft.com/office/drawing/2014/main" id="{B38CCD02-2C8A-4997-B572-794CD650FEF7}"/>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A628D41F-B8EC-40A9-9DA7-1620B579D932}"/>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480" name="直線コネクタ 479">
          <a:extLst>
            <a:ext uri="{FF2B5EF4-FFF2-40B4-BE49-F238E27FC236}">
              <a16:creationId xmlns:a16="http://schemas.microsoft.com/office/drawing/2014/main" id="{3A2D15AC-4A38-40B3-BBA2-700F93226DCB}"/>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D0222BDF-4921-41C6-87E3-C0E5DA98FAC6}"/>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482" name="直線コネクタ 481">
          <a:extLst>
            <a:ext uri="{FF2B5EF4-FFF2-40B4-BE49-F238E27FC236}">
              <a16:creationId xmlns:a16="http://schemas.microsoft.com/office/drawing/2014/main" id="{43F1E707-736D-4212-8E8E-C66EAC4EE8E9}"/>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483" name="【一般廃棄物処理施設】&#10;一人当たり有形固定資産（償却資産）額平均値テキスト">
          <a:extLst>
            <a:ext uri="{FF2B5EF4-FFF2-40B4-BE49-F238E27FC236}">
              <a16:creationId xmlns:a16="http://schemas.microsoft.com/office/drawing/2014/main" id="{BAC922F9-4475-410B-9839-35BE66D44E1B}"/>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484" name="フローチャート: 判断 483">
          <a:extLst>
            <a:ext uri="{FF2B5EF4-FFF2-40B4-BE49-F238E27FC236}">
              <a16:creationId xmlns:a16="http://schemas.microsoft.com/office/drawing/2014/main" id="{3EF599EE-0570-4EEC-9A11-42DCFAF3CF8D}"/>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485" name="フローチャート: 判断 484">
          <a:extLst>
            <a:ext uri="{FF2B5EF4-FFF2-40B4-BE49-F238E27FC236}">
              <a16:creationId xmlns:a16="http://schemas.microsoft.com/office/drawing/2014/main" id="{EB94AEF6-E1A5-4565-80CD-F634D5DBAEBB}"/>
            </a:ext>
          </a:extLst>
        </xdr:cNvPr>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486" name="フローチャート: 判断 485">
          <a:extLst>
            <a:ext uri="{FF2B5EF4-FFF2-40B4-BE49-F238E27FC236}">
              <a16:creationId xmlns:a16="http://schemas.microsoft.com/office/drawing/2014/main" id="{387F47D5-4659-461B-957E-4B6E7CE6C415}"/>
            </a:ext>
          </a:extLst>
        </xdr:cNvPr>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487" name="フローチャート: 判断 486">
          <a:extLst>
            <a:ext uri="{FF2B5EF4-FFF2-40B4-BE49-F238E27FC236}">
              <a16:creationId xmlns:a16="http://schemas.microsoft.com/office/drawing/2014/main" id="{0EE48168-5F12-4ECD-ACC6-1186D4DE4170}"/>
            </a:ext>
          </a:extLst>
        </xdr:cNvPr>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488" name="フローチャート: 判断 487">
          <a:extLst>
            <a:ext uri="{FF2B5EF4-FFF2-40B4-BE49-F238E27FC236}">
              <a16:creationId xmlns:a16="http://schemas.microsoft.com/office/drawing/2014/main" id="{AF420F3A-3887-40BE-A474-B9DAF159D68D}"/>
            </a:ext>
          </a:extLst>
        </xdr:cNvPr>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8900D06-A2F4-4BB9-9BE7-D4A3E4A292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1079D70-BCDA-4962-9430-63F34CE7CF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EC16328-EB21-4827-A8EE-2C72E2C45F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92188BC-8546-45A2-AB63-EF1B9E06CC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01353E5-CC03-45D3-A012-8CF461661E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147810</xdr:rowOff>
    </xdr:from>
    <xdr:to>
      <xdr:col>116</xdr:col>
      <xdr:colOff>114300</xdr:colOff>
      <xdr:row>40</xdr:row>
      <xdr:rowOff>77960</xdr:rowOff>
    </xdr:to>
    <xdr:sp macro="" textlink="">
      <xdr:nvSpPr>
        <xdr:cNvPr id="494" name="楕円 493">
          <a:extLst>
            <a:ext uri="{FF2B5EF4-FFF2-40B4-BE49-F238E27FC236}">
              <a16:creationId xmlns:a16="http://schemas.microsoft.com/office/drawing/2014/main" id="{CEDE3882-33D1-435D-BBFC-4CCF40F37480}"/>
            </a:ext>
          </a:extLst>
        </xdr:cNvPr>
        <xdr:cNvSpPr/>
      </xdr:nvSpPr>
      <xdr:spPr>
        <a:xfrm>
          <a:off x="22110700" y="68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126237</xdr:rowOff>
    </xdr:from>
    <xdr:ext cx="534377" cy="259045"/>
    <xdr:sp macro="" textlink="">
      <xdr:nvSpPr>
        <xdr:cNvPr id="495" name="【一般廃棄物処理施設】&#10;一人当たり有形固定資産（償却資産）額該当値テキスト">
          <a:extLst>
            <a:ext uri="{FF2B5EF4-FFF2-40B4-BE49-F238E27FC236}">
              <a16:creationId xmlns:a16="http://schemas.microsoft.com/office/drawing/2014/main" id="{BA559053-67F3-422E-94AC-203BD63D56C8}"/>
            </a:ext>
          </a:extLst>
        </xdr:cNvPr>
        <xdr:cNvSpPr txBox="1"/>
      </xdr:nvSpPr>
      <xdr:spPr>
        <a:xfrm>
          <a:off x="22199600" y="68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71989</xdr:rowOff>
    </xdr:from>
    <xdr:to>
      <xdr:col>112</xdr:col>
      <xdr:colOff>38100</xdr:colOff>
      <xdr:row>40</xdr:row>
      <xdr:rowOff>2139</xdr:rowOff>
    </xdr:to>
    <xdr:sp macro="" textlink="">
      <xdr:nvSpPr>
        <xdr:cNvPr id="496" name="楕円 495">
          <a:extLst>
            <a:ext uri="{FF2B5EF4-FFF2-40B4-BE49-F238E27FC236}">
              <a16:creationId xmlns:a16="http://schemas.microsoft.com/office/drawing/2014/main" id="{A891A63D-65C8-405F-A6C1-84F79C94CC09}"/>
            </a:ext>
          </a:extLst>
        </xdr:cNvPr>
        <xdr:cNvSpPr/>
      </xdr:nvSpPr>
      <xdr:spPr>
        <a:xfrm>
          <a:off x="21272500" y="67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122789</xdr:rowOff>
    </xdr:from>
    <xdr:to>
      <xdr:col>116</xdr:col>
      <xdr:colOff>63500</xdr:colOff>
      <xdr:row>40</xdr:row>
      <xdr:rowOff>27160</xdr:rowOff>
    </xdr:to>
    <xdr:cxnSp macro="">
      <xdr:nvCxnSpPr>
        <xdr:cNvPr id="497" name="直線コネクタ 496">
          <a:extLst>
            <a:ext uri="{FF2B5EF4-FFF2-40B4-BE49-F238E27FC236}">
              <a16:creationId xmlns:a16="http://schemas.microsoft.com/office/drawing/2014/main" id="{D5C4775F-2A98-45E1-80B9-17DC5E659F7A}"/>
            </a:ext>
          </a:extLst>
        </xdr:cNvPr>
        <xdr:cNvCxnSpPr/>
      </xdr:nvCxnSpPr>
      <xdr:spPr>
        <a:xfrm>
          <a:off x="21323300" y="6809339"/>
          <a:ext cx="838200" cy="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76743</xdr:rowOff>
    </xdr:from>
    <xdr:to>
      <xdr:col>107</xdr:col>
      <xdr:colOff>101600</xdr:colOff>
      <xdr:row>40</xdr:row>
      <xdr:rowOff>6893</xdr:rowOff>
    </xdr:to>
    <xdr:sp macro="" textlink="">
      <xdr:nvSpPr>
        <xdr:cNvPr id="498" name="楕円 497">
          <a:extLst>
            <a:ext uri="{FF2B5EF4-FFF2-40B4-BE49-F238E27FC236}">
              <a16:creationId xmlns:a16="http://schemas.microsoft.com/office/drawing/2014/main" id="{3739B20B-2CB0-45D1-9ED1-54EF35CAB05F}"/>
            </a:ext>
          </a:extLst>
        </xdr:cNvPr>
        <xdr:cNvSpPr/>
      </xdr:nvSpPr>
      <xdr:spPr>
        <a:xfrm>
          <a:off x="20383500" y="67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122789</xdr:rowOff>
    </xdr:from>
    <xdr:to>
      <xdr:col>111</xdr:col>
      <xdr:colOff>177800</xdr:colOff>
      <xdr:row>39</xdr:row>
      <xdr:rowOff>127543</xdr:rowOff>
    </xdr:to>
    <xdr:cxnSp macro="">
      <xdr:nvCxnSpPr>
        <xdr:cNvPr id="499" name="直線コネクタ 498">
          <a:extLst>
            <a:ext uri="{FF2B5EF4-FFF2-40B4-BE49-F238E27FC236}">
              <a16:creationId xmlns:a16="http://schemas.microsoft.com/office/drawing/2014/main" id="{6B51141B-8B09-4A37-80D5-14901B498E93}"/>
            </a:ext>
          </a:extLst>
        </xdr:cNvPr>
        <xdr:cNvCxnSpPr/>
      </xdr:nvCxnSpPr>
      <xdr:spPr>
        <a:xfrm flipV="1">
          <a:off x="20434300" y="6809339"/>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76602</xdr:rowOff>
    </xdr:from>
    <xdr:to>
      <xdr:col>102</xdr:col>
      <xdr:colOff>165100</xdr:colOff>
      <xdr:row>40</xdr:row>
      <xdr:rowOff>6752</xdr:rowOff>
    </xdr:to>
    <xdr:sp macro="" textlink="">
      <xdr:nvSpPr>
        <xdr:cNvPr id="500" name="楕円 499">
          <a:extLst>
            <a:ext uri="{FF2B5EF4-FFF2-40B4-BE49-F238E27FC236}">
              <a16:creationId xmlns:a16="http://schemas.microsoft.com/office/drawing/2014/main" id="{B4E8DD63-B8B5-4F3B-9EA2-1955CA00FE23}"/>
            </a:ext>
          </a:extLst>
        </xdr:cNvPr>
        <xdr:cNvSpPr/>
      </xdr:nvSpPr>
      <xdr:spPr>
        <a:xfrm>
          <a:off x="19494500" y="67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127402</xdr:rowOff>
    </xdr:from>
    <xdr:to>
      <xdr:col>107</xdr:col>
      <xdr:colOff>50800</xdr:colOff>
      <xdr:row>39</xdr:row>
      <xdr:rowOff>127543</xdr:rowOff>
    </xdr:to>
    <xdr:cxnSp macro="">
      <xdr:nvCxnSpPr>
        <xdr:cNvPr id="501" name="直線コネクタ 500">
          <a:extLst>
            <a:ext uri="{FF2B5EF4-FFF2-40B4-BE49-F238E27FC236}">
              <a16:creationId xmlns:a16="http://schemas.microsoft.com/office/drawing/2014/main" id="{0C494FA4-4FA4-4EAC-B863-D30A729FC713}"/>
            </a:ext>
          </a:extLst>
        </xdr:cNvPr>
        <xdr:cNvCxnSpPr/>
      </xdr:nvCxnSpPr>
      <xdr:spPr>
        <a:xfrm>
          <a:off x="19545300" y="6813952"/>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159031</xdr:rowOff>
    </xdr:from>
    <xdr:to>
      <xdr:col>98</xdr:col>
      <xdr:colOff>38100</xdr:colOff>
      <xdr:row>41</xdr:row>
      <xdr:rowOff>89181</xdr:rowOff>
    </xdr:to>
    <xdr:sp macro="" textlink="">
      <xdr:nvSpPr>
        <xdr:cNvPr id="502" name="楕円 501">
          <a:extLst>
            <a:ext uri="{FF2B5EF4-FFF2-40B4-BE49-F238E27FC236}">
              <a16:creationId xmlns:a16="http://schemas.microsoft.com/office/drawing/2014/main" id="{DA684599-2CDD-4BD9-9029-7C5FC87E80F8}"/>
            </a:ext>
          </a:extLst>
        </xdr:cNvPr>
        <xdr:cNvSpPr/>
      </xdr:nvSpPr>
      <xdr:spPr>
        <a:xfrm>
          <a:off x="18605500" y="7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127402</xdr:rowOff>
    </xdr:from>
    <xdr:to>
      <xdr:col>102</xdr:col>
      <xdr:colOff>114300</xdr:colOff>
      <xdr:row>41</xdr:row>
      <xdr:rowOff>38381</xdr:rowOff>
    </xdr:to>
    <xdr:cxnSp macro="">
      <xdr:nvCxnSpPr>
        <xdr:cNvPr id="503" name="直線コネクタ 502">
          <a:extLst>
            <a:ext uri="{FF2B5EF4-FFF2-40B4-BE49-F238E27FC236}">
              <a16:creationId xmlns:a16="http://schemas.microsoft.com/office/drawing/2014/main" id="{4BB3F0B5-8B0F-4C4D-86E9-25D24639E4BA}"/>
            </a:ext>
          </a:extLst>
        </xdr:cNvPr>
        <xdr:cNvCxnSpPr/>
      </xdr:nvCxnSpPr>
      <xdr:spPr>
        <a:xfrm flipV="1">
          <a:off x="18656300" y="6813952"/>
          <a:ext cx="889000" cy="25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23745B30-1113-4F77-82CB-A8399671CBAE}"/>
            </a:ext>
          </a:extLst>
        </xdr:cNvPr>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6093B9C2-7335-40FC-A6C2-71B9CEB265E2}"/>
            </a:ext>
          </a:extLst>
        </xdr:cNvPr>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390BBE8D-C244-483D-B4D2-F5E602FD6535}"/>
            </a:ext>
          </a:extLst>
        </xdr:cNvPr>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507" name="n_4aveValue【一般廃棄物処理施設】&#10;一人当たり有形固定資産（償却資産）額">
          <a:extLst>
            <a:ext uri="{FF2B5EF4-FFF2-40B4-BE49-F238E27FC236}">
              <a16:creationId xmlns:a16="http://schemas.microsoft.com/office/drawing/2014/main" id="{91CB9195-F342-47D1-AA8F-486FEB3F3522}"/>
            </a:ext>
          </a:extLst>
        </xdr:cNvPr>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164716</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247C4E48-8B20-48F3-858C-625F29182687}"/>
            </a:ext>
          </a:extLst>
        </xdr:cNvPr>
        <xdr:cNvSpPr txBox="1"/>
      </xdr:nvSpPr>
      <xdr:spPr>
        <a:xfrm>
          <a:off x="21043411" y="68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169470</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E95C6CFF-C5C3-4BEE-9AD8-4B27D2BF74D8}"/>
            </a:ext>
          </a:extLst>
        </xdr:cNvPr>
        <xdr:cNvSpPr txBox="1"/>
      </xdr:nvSpPr>
      <xdr:spPr>
        <a:xfrm>
          <a:off x="20167111" y="68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169329</xdr:rowOff>
    </xdr:from>
    <xdr:ext cx="534377" cy="259045"/>
    <xdr:sp macro="" textlink="">
      <xdr:nvSpPr>
        <xdr:cNvPr id="510" name="n_3mainValue【一般廃棄物処理施設】&#10;一人当たり有形固定資産（償却資産）額">
          <a:extLst>
            <a:ext uri="{FF2B5EF4-FFF2-40B4-BE49-F238E27FC236}">
              <a16:creationId xmlns:a16="http://schemas.microsoft.com/office/drawing/2014/main" id="{A4A72170-092D-4B87-BE8D-9B39D34FB238}"/>
            </a:ext>
          </a:extLst>
        </xdr:cNvPr>
        <xdr:cNvSpPr txBox="1"/>
      </xdr:nvSpPr>
      <xdr:spPr>
        <a:xfrm>
          <a:off x="19278111" y="68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80308</xdr:rowOff>
    </xdr:from>
    <xdr:ext cx="534377" cy="259045"/>
    <xdr:sp macro="" textlink="">
      <xdr:nvSpPr>
        <xdr:cNvPr id="511" name="n_4mainValue【一般廃棄物処理施設】&#10;一人当たり有形固定資産（償却資産）額">
          <a:extLst>
            <a:ext uri="{FF2B5EF4-FFF2-40B4-BE49-F238E27FC236}">
              <a16:creationId xmlns:a16="http://schemas.microsoft.com/office/drawing/2014/main" id="{0380FA20-28C1-466F-8990-3B72A09556B4}"/>
            </a:ext>
          </a:extLst>
        </xdr:cNvPr>
        <xdr:cNvSpPr txBox="1"/>
      </xdr:nvSpPr>
      <xdr:spPr>
        <a:xfrm>
          <a:off x="18389111" y="71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86EC1183-6513-4D22-9CBE-0A74D27B57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94E8364F-A7C2-4F37-8F60-F4DFDE15CE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2899FB0-F53E-4326-B11E-7B1A38014F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D6B5C46A-FECF-4C7E-BDE9-D73C8BCE0C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4E2712B1-72CE-493C-91C8-DA1A87BA32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871C8ED0-430D-47C2-A328-CF0F8471FD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6E34C31E-B850-4EAC-B4E2-C44A79B112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42BBB402-48D1-4B0F-9BF2-B18E55376D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25002A7A-8B54-4D47-98CF-4F928822E9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B2A85D09-C00B-4ED7-9B80-A4C31B6B67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AC2D162-836C-4E47-96A8-53904AF78D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a:extLst>
            <a:ext uri="{FF2B5EF4-FFF2-40B4-BE49-F238E27FC236}">
              <a16:creationId xmlns:a16="http://schemas.microsoft.com/office/drawing/2014/main" id="{ACE1F28F-17EB-417D-BD5D-A1FA887C689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4" name="テキスト ボックス 523">
          <a:extLst>
            <a:ext uri="{FF2B5EF4-FFF2-40B4-BE49-F238E27FC236}">
              <a16:creationId xmlns:a16="http://schemas.microsoft.com/office/drawing/2014/main" id="{0BB43EFA-B7CA-4A54-AA59-1BA7DD876E03}"/>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a:extLst>
            <a:ext uri="{FF2B5EF4-FFF2-40B4-BE49-F238E27FC236}">
              <a16:creationId xmlns:a16="http://schemas.microsoft.com/office/drawing/2014/main" id="{907F97C9-64C0-4C14-B34A-9B4D97EF555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a:extLst>
            <a:ext uri="{FF2B5EF4-FFF2-40B4-BE49-F238E27FC236}">
              <a16:creationId xmlns:a16="http://schemas.microsoft.com/office/drawing/2014/main" id="{31858E3B-A72B-4982-9A2C-2BAB5A18FCA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a:extLst>
            <a:ext uri="{FF2B5EF4-FFF2-40B4-BE49-F238E27FC236}">
              <a16:creationId xmlns:a16="http://schemas.microsoft.com/office/drawing/2014/main" id="{B98B8EBB-AC0E-48BA-AD27-3A05BF0CE61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a:extLst>
            <a:ext uri="{FF2B5EF4-FFF2-40B4-BE49-F238E27FC236}">
              <a16:creationId xmlns:a16="http://schemas.microsoft.com/office/drawing/2014/main" id="{B23C7C68-0945-42E3-8457-81E049AD604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a:extLst>
            <a:ext uri="{FF2B5EF4-FFF2-40B4-BE49-F238E27FC236}">
              <a16:creationId xmlns:a16="http://schemas.microsoft.com/office/drawing/2014/main" id="{3C2C3F20-8FD5-4C51-8A93-D8E5790E395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a:extLst>
            <a:ext uri="{FF2B5EF4-FFF2-40B4-BE49-F238E27FC236}">
              <a16:creationId xmlns:a16="http://schemas.microsoft.com/office/drawing/2014/main" id="{1165AD3C-73ED-4C26-A37D-CEF8335F864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A0B7494E-ADD9-4E51-9993-540ADB7B45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D3E58DC6-A294-4105-86DF-FB52007633B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76258DD-50F3-4ABA-BBD7-CD24EEABC0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534" name="直線コネクタ 533">
          <a:extLst>
            <a:ext uri="{FF2B5EF4-FFF2-40B4-BE49-F238E27FC236}">
              <a16:creationId xmlns:a16="http://schemas.microsoft.com/office/drawing/2014/main" id="{84AF04D9-CC18-4349-A069-33A2C7151CD0}"/>
            </a:ext>
          </a:extLst>
        </xdr:cNvPr>
        <xdr:cNvCxnSpPr/>
      </xdr:nvCxnSpPr>
      <xdr:spPr>
        <a:xfrm flipV="1">
          <a:off x="16318864" y="9624060"/>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D457A9A0-1DBB-4669-A1A8-2E0AC708609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36" name="直線コネクタ 535">
          <a:extLst>
            <a:ext uri="{FF2B5EF4-FFF2-40B4-BE49-F238E27FC236}">
              <a16:creationId xmlns:a16="http://schemas.microsoft.com/office/drawing/2014/main" id="{32DC4802-2C7C-4B88-908F-7987C86A4093}"/>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8E71ECDF-4877-48E2-BF8C-24C2ED4536E6}"/>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8" name="直線コネクタ 537">
          <a:extLst>
            <a:ext uri="{FF2B5EF4-FFF2-40B4-BE49-F238E27FC236}">
              <a16:creationId xmlns:a16="http://schemas.microsoft.com/office/drawing/2014/main" id="{9123663F-6BF2-4A7E-9844-EB472788F66F}"/>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864FEFCA-64E6-4C59-BEAE-357BD93036BB}"/>
            </a:ext>
          </a:extLst>
        </xdr:cNvPr>
        <xdr:cNvSpPr txBox="1"/>
      </xdr:nvSpPr>
      <xdr:spPr>
        <a:xfrm>
          <a:off x="1635760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40" name="フローチャート: 判断 539">
          <a:extLst>
            <a:ext uri="{FF2B5EF4-FFF2-40B4-BE49-F238E27FC236}">
              <a16:creationId xmlns:a16="http://schemas.microsoft.com/office/drawing/2014/main" id="{67D3DD36-BA75-4A71-9B32-12F4B19F51D2}"/>
            </a:ext>
          </a:extLst>
        </xdr:cNvPr>
        <xdr:cNvSpPr/>
      </xdr:nvSpPr>
      <xdr:spPr>
        <a:xfrm>
          <a:off x="16268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541" name="フローチャート: 判断 540">
          <a:extLst>
            <a:ext uri="{FF2B5EF4-FFF2-40B4-BE49-F238E27FC236}">
              <a16:creationId xmlns:a16="http://schemas.microsoft.com/office/drawing/2014/main" id="{EE4E27A9-91BF-4BBB-A335-A686671F86C5}"/>
            </a:ext>
          </a:extLst>
        </xdr:cNvPr>
        <xdr:cNvSpPr/>
      </xdr:nvSpPr>
      <xdr:spPr>
        <a:xfrm>
          <a:off x="15430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136652</xdr:rowOff>
    </xdr:from>
    <xdr:to>
      <xdr:col>76</xdr:col>
      <xdr:colOff>165100</xdr:colOff>
      <xdr:row>57</xdr:row>
      <xdr:rowOff>66802</xdr:rowOff>
    </xdr:to>
    <xdr:sp macro="" textlink="">
      <xdr:nvSpPr>
        <xdr:cNvPr id="542" name="フローチャート: 判断 541">
          <a:extLst>
            <a:ext uri="{FF2B5EF4-FFF2-40B4-BE49-F238E27FC236}">
              <a16:creationId xmlns:a16="http://schemas.microsoft.com/office/drawing/2014/main" id="{67AEE510-8475-4182-B687-94241529139E}"/>
            </a:ext>
          </a:extLst>
        </xdr:cNvPr>
        <xdr:cNvSpPr/>
      </xdr:nvSpPr>
      <xdr:spPr>
        <a:xfrm>
          <a:off x="14541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104648</xdr:rowOff>
    </xdr:from>
    <xdr:to>
      <xdr:col>72</xdr:col>
      <xdr:colOff>38100</xdr:colOff>
      <xdr:row>57</xdr:row>
      <xdr:rowOff>34798</xdr:rowOff>
    </xdr:to>
    <xdr:sp macro="" textlink="">
      <xdr:nvSpPr>
        <xdr:cNvPr id="543" name="フローチャート: 判断 542">
          <a:extLst>
            <a:ext uri="{FF2B5EF4-FFF2-40B4-BE49-F238E27FC236}">
              <a16:creationId xmlns:a16="http://schemas.microsoft.com/office/drawing/2014/main" id="{2F956156-7B20-4CFD-BF5C-05C73641B366}"/>
            </a:ext>
          </a:extLst>
        </xdr:cNvPr>
        <xdr:cNvSpPr/>
      </xdr:nvSpPr>
      <xdr:spPr>
        <a:xfrm>
          <a:off x="13652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544" name="フローチャート: 判断 543">
          <a:extLst>
            <a:ext uri="{FF2B5EF4-FFF2-40B4-BE49-F238E27FC236}">
              <a16:creationId xmlns:a16="http://schemas.microsoft.com/office/drawing/2014/main" id="{C7F175DF-DDA7-4F31-BD7D-28D994D96CD2}"/>
            </a:ext>
          </a:extLst>
        </xdr:cNvPr>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89E8354-9966-4ED5-9956-491ACE65C4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27E1381-156B-4E4C-9F8B-F2FE4E43B0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16AA3DA-9940-4CD9-A211-8F5EDDE6FB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EF1D1C8-ED38-4B17-8E54-BAF6C66121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96511F6-8A99-43FE-8ACD-D90B4AE521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84074</xdr:rowOff>
    </xdr:from>
    <xdr:to>
      <xdr:col>85</xdr:col>
      <xdr:colOff>177800</xdr:colOff>
      <xdr:row>57</xdr:row>
      <xdr:rowOff>14224</xdr:rowOff>
    </xdr:to>
    <xdr:sp macro="" textlink="">
      <xdr:nvSpPr>
        <xdr:cNvPr id="550" name="楕円 549">
          <a:extLst>
            <a:ext uri="{FF2B5EF4-FFF2-40B4-BE49-F238E27FC236}">
              <a16:creationId xmlns:a16="http://schemas.microsoft.com/office/drawing/2014/main" id="{642E700E-DF48-49B6-8B52-58915C914CA5}"/>
            </a:ext>
          </a:extLst>
        </xdr:cNvPr>
        <xdr:cNvSpPr/>
      </xdr:nvSpPr>
      <xdr:spPr>
        <a:xfrm>
          <a:off x="162687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170451</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20FC9421-EE5D-4DD7-A238-8F80F3694885}"/>
            </a:ext>
          </a:extLst>
        </xdr:cNvPr>
        <xdr:cNvSpPr txBox="1"/>
      </xdr:nvSpPr>
      <xdr:spPr>
        <a:xfrm>
          <a:off x="16357600" y="960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38354</xdr:rowOff>
    </xdr:from>
    <xdr:to>
      <xdr:col>81</xdr:col>
      <xdr:colOff>101600</xdr:colOff>
      <xdr:row>56</xdr:row>
      <xdr:rowOff>139954</xdr:rowOff>
    </xdr:to>
    <xdr:sp macro="" textlink="">
      <xdr:nvSpPr>
        <xdr:cNvPr id="552" name="楕円 551">
          <a:extLst>
            <a:ext uri="{FF2B5EF4-FFF2-40B4-BE49-F238E27FC236}">
              <a16:creationId xmlns:a16="http://schemas.microsoft.com/office/drawing/2014/main" id="{92D769BA-EE2B-479C-9DC0-CFC25B1050EF}"/>
            </a:ext>
          </a:extLst>
        </xdr:cNvPr>
        <xdr:cNvSpPr/>
      </xdr:nvSpPr>
      <xdr:spPr>
        <a:xfrm>
          <a:off x="15430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89154</xdr:rowOff>
    </xdr:from>
    <xdr:to>
      <xdr:col>85</xdr:col>
      <xdr:colOff>127000</xdr:colOff>
      <xdr:row>56</xdr:row>
      <xdr:rowOff>134874</xdr:rowOff>
    </xdr:to>
    <xdr:cxnSp macro="">
      <xdr:nvCxnSpPr>
        <xdr:cNvPr id="553" name="直線コネクタ 552">
          <a:extLst>
            <a:ext uri="{FF2B5EF4-FFF2-40B4-BE49-F238E27FC236}">
              <a16:creationId xmlns:a16="http://schemas.microsoft.com/office/drawing/2014/main" id="{0723E637-F0FB-4F68-8D40-B7C985738368}"/>
            </a:ext>
          </a:extLst>
        </xdr:cNvPr>
        <xdr:cNvCxnSpPr/>
      </xdr:nvCxnSpPr>
      <xdr:spPr>
        <a:xfrm>
          <a:off x="15481300" y="96903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161798</xdr:rowOff>
    </xdr:from>
    <xdr:to>
      <xdr:col>76</xdr:col>
      <xdr:colOff>165100</xdr:colOff>
      <xdr:row>56</xdr:row>
      <xdr:rowOff>91948</xdr:rowOff>
    </xdr:to>
    <xdr:sp macro="" textlink="">
      <xdr:nvSpPr>
        <xdr:cNvPr id="554" name="楕円 553">
          <a:extLst>
            <a:ext uri="{FF2B5EF4-FFF2-40B4-BE49-F238E27FC236}">
              <a16:creationId xmlns:a16="http://schemas.microsoft.com/office/drawing/2014/main" id="{EE3F70E4-8FEC-422A-A7D2-551B0CC84C51}"/>
            </a:ext>
          </a:extLst>
        </xdr:cNvPr>
        <xdr:cNvSpPr/>
      </xdr:nvSpPr>
      <xdr:spPr>
        <a:xfrm>
          <a:off x="14541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41148</xdr:rowOff>
    </xdr:from>
    <xdr:to>
      <xdr:col>81</xdr:col>
      <xdr:colOff>50800</xdr:colOff>
      <xdr:row>56</xdr:row>
      <xdr:rowOff>89154</xdr:rowOff>
    </xdr:to>
    <xdr:cxnSp macro="">
      <xdr:nvCxnSpPr>
        <xdr:cNvPr id="555" name="直線コネクタ 554">
          <a:extLst>
            <a:ext uri="{FF2B5EF4-FFF2-40B4-BE49-F238E27FC236}">
              <a16:creationId xmlns:a16="http://schemas.microsoft.com/office/drawing/2014/main" id="{3480D01D-766A-4602-AE37-452233A4789A}"/>
            </a:ext>
          </a:extLst>
        </xdr:cNvPr>
        <xdr:cNvCxnSpPr/>
      </xdr:nvCxnSpPr>
      <xdr:spPr>
        <a:xfrm>
          <a:off x="14592300" y="96423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116078</xdr:rowOff>
    </xdr:from>
    <xdr:to>
      <xdr:col>72</xdr:col>
      <xdr:colOff>38100</xdr:colOff>
      <xdr:row>56</xdr:row>
      <xdr:rowOff>46228</xdr:rowOff>
    </xdr:to>
    <xdr:sp macro="" textlink="">
      <xdr:nvSpPr>
        <xdr:cNvPr id="556" name="楕円 555">
          <a:extLst>
            <a:ext uri="{FF2B5EF4-FFF2-40B4-BE49-F238E27FC236}">
              <a16:creationId xmlns:a16="http://schemas.microsoft.com/office/drawing/2014/main" id="{75C6AC09-87CC-456A-AEC9-6CE2F078110A}"/>
            </a:ext>
          </a:extLst>
        </xdr:cNvPr>
        <xdr:cNvSpPr/>
      </xdr:nvSpPr>
      <xdr:spPr>
        <a:xfrm>
          <a:off x="13652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166878</xdr:rowOff>
    </xdr:from>
    <xdr:to>
      <xdr:col>76</xdr:col>
      <xdr:colOff>114300</xdr:colOff>
      <xdr:row>56</xdr:row>
      <xdr:rowOff>41148</xdr:rowOff>
    </xdr:to>
    <xdr:cxnSp macro="">
      <xdr:nvCxnSpPr>
        <xdr:cNvPr id="557" name="直線コネクタ 556">
          <a:extLst>
            <a:ext uri="{FF2B5EF4-FFF2-40B4-BE49-F238E27FC236}">
              <a16:creationId xmlns:a16="http://schemas.microsoft.com/office/drawing/2014/main" id="{CB08DE37-371F-4B26-90FB-D17AF4A783E2}"/>
            </a:ext>
          </a:extLst>
        </xdr:cNvPr>
        <xdr:cNvCxnSpPr/>
      </xdr:nvCxnSpPr>
      <xdr:spPr>
        <a:xfrm>
          <a:off x="13703300" y="9596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68072</xdr:rowOff>
    </xdr:from>
    <xdr:to>
      <xdr:col>67</xdr:col>
      <xdr:colOff>101600</xdr:colOff>
      <xdr:row>55</xdr:row>
      <xdr:rowOff>169672</xdr:rowOff>
    </xdr:to>
    <xdr:sp macro="" textlink="">
      <xdr:nvSpPr>
        <xdr:cNvPr id="558" name="楕円 557">
          <a:extLst>
            <a:ext uri="{FF2B5EF4-FFF2-40B4-BE49-F238E27FC236}">
              <a16:creationId xmlns:a16="http://schemas.microsoft.com/office/drawing/2014/main" id="{D812ADC7-E215-4CCE-9DE0-97729C717B16}"/>
            </a:ext>
          </a:extLst>
        </xdr:cNvPr>
        <xdr:cNvSpPr/>
      </xdr:nvSpPr>
      <xdr:spPr>
        <a:xfrm>
          <a:off x="12763500" y="9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118872</xdr:rowOff>
    </xdr:from>
    <xdr:to>
      <xdr:col>71</xdr:col>
      <xdr:colOff>177800</xdr:colOff>
      <xdr:row>55</xdr:row>
      <xdr:rowOff>166878</xdr:rowOff>
    </xdr:to>
    <xdr:cxnSp macro="">
      <xdr:nvCxnSpPr>
        <xdr:cNvPr id="559" name="直線コネクタ 558">
          <a:extLst>
            <a:ext uri="{FF2B5EF4-FFF2-40B4-BE49-F238E27FC236}">
              <a16:creationId xmlns:a16="http://schemas.microsoft.com/office/drawing/2014/main" id="{AC310DF0-2B39-4C9D-B5D5-22F47684DB7F}"/>
            </a:ext>
          </a:extLst>
        </xdr:cNvPr>
        <xdr:cNvCxnSpPr/>
      </xdr:nvCxnSpPr>
      <xdr:spPr>
        <a:xfrm>
          <a:off x="12814300" y="95486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4240CA8E-1605-4458-9BF5-F84888A98F8F}"/>
            </a:ext>
          </a:extLst>
        </xdr:cNvPr>
        <xdr:cNvSpPr txBox="1"/>
      </xdr:nvSpPr>
      <xdr:spPr>
        <a:xfrm>
          <a:off x="152660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57929</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F64EAB36-2C7B-42FF-A6AB-95A85D647573}"/>
            </a:ext>
          </a:extLst>
        </xdr:cNvPr>
        <xdr:cNvSpPr txBox="1"/>
      </xdr:nvSpPr>
      <xdr:spPr>
        <a:xfrm>
          <a:off x="14389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25925</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96D5FD52-8700-4DA4-8D95-33360A33A3E9}"/>
            </a:ext>
          </a:extLst>
        </xdr:cNvPr>
        <xdr:cNvSpPr txBox="1"/>
      </xdr:nvSpPr>
      <xdr:spPr>
        <a:xfrm>
          <a:off x="13500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4227AFC2-BAA4-40EC-B2AE-C8953650B7D9}"/>
            </a:ext>
          </a:extLst>
        </xdr:cNvPr>
        <xdr:cNvSpPr txBox="1"/>
      </xdr:nvSpPr>
      <xdr:spPr>
        <a:xfrm>
          <a:off x="12611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156481</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C31B7CCF-1F1B-4691-9653-CED957B0B384}"/>
            </a:ext>
          </a:extLst>
        </xdr:cNvPr>
        <xdr:cNvSpPr txBox="1"/>
      </xdr:nvSpPr>
      <xdr:spPr>
        <a:xfrm>
          <a:off x="152660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108475</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60900C4A-7E5E-4246-BE43-6FA196AE84CD}"/>
            </a:ext>
          </a:extLst>
        </xdr:cNvPr>
        <xdr:cNvSpPr txBox="1"/>
      </xdr:nvSpPr>
      <xdr:spPr>
        <a:xfrm>
          <a:off x="14389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62755</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8C8425FE-65CF-4EC7-B29B-46622E3BBBAB}"/>
            </a:ext>
          </a:extLst>
        </xdr:cNvPr>
        <xdr:cNvSpPr txBox="1"/>
      </xdr:nvSpPr>
      <xdr:spPr>
        <a:xfrm>
          <a:off x="13500744" y="93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14749</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D8C67A9F-DACB-4A0B-BC9B-8BA7EEAADBA3}"/>
            </a:ext>
          </a:extLst>
        </xdr:cNvPr>
        <xdr:cNvSpPr txBox="1"/>
      </xdr:nvSpPr>
      <xdr:spPr>
        <a:xfrm>
          <a:off x="12611744" y="927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DEA6C2FF-96CA-459E-9B56-28A1AD6703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CC670F5-6956-47CD-86F4-B7365375FE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5CCE57A-8019-49CF-8F5F-32CE1A8CE7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7C14A271-C6AB-4D9F-9F75-FC53C25770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78DB8ED4-6CC2-4D60-8C20-F51902996E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F4D10CE8-F98C-43E7-91CA-ABB92EBD6C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D8BB1A2-E377-44FC-9C48-2DE8805393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33B45BA-C31A-427A-B666-6694DB2252A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8AA4039D-135F-4EB2-A9D1-0E0D32F610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233DF9D-66BE-43DC-BA39-36675004E7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992FAF9C-F619-4CE5-8442-5E5D4DD3DD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3CAC5D29-C263-4671-81F6-0244E415BC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D62DEAA3-C5B1-4E08-B8C5-CC074155ADC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E63DC256-C1E6-4142-8AEE-AB54FD8CE32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D6E05BB4-7937-4BD1-924F-FD917ACFB2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E4BAF14D-21CC-4219-9486-44CB2661C1B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90FF83B5-B47A-4417-AB62-78CA10600CB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390E36EF-6509-4726-B388-85F656CDEE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421A46FC-2E39-4941-A15C-9F21469BF5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E82CECF-61C8-413E-B76E-56FAE1383D1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156A168-0661-422B-8600-D813F1AE39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9CE9E868-1A7E-4EBC-829B-598A966AB67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6BC5AB0-58EB-4DBB-B450-F06FC4274B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591" name="直線コネクタ 590">
          <a:extLst>
            <a:ext uri="{FF2B5EF4-FFF2-40B4-BE49-F238E27FC236}">
              <a16:creationId xmlns:a16="http://schemas.microsoft.com/office/drawing/2014/main" id="{C9270F39-EAEA-4F51-A7B2-E4CDF04BF2D1}"/>
            </a:ext>
          </a:extLst>
        </xdr:cNvPr>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9DF89555-7316-446A-8037-A85E074DD081}"/>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93" name="直線コネクタ 592">
          <a:extLst>
            <a:ext uri="{FF2B5EF4-FFF2-40B4-BE49-F238E27FC236}">
              <a16:creationId xmlns:a16="http://schemas.microsoft.com/office/drawing/2014/main" id="{2451C9CD-7806-4FE2-934F-3A4AAC519CC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8B3E4600-AC3D-4080-8892-E995504B0FCB}"/>
            </a:ext>
          </a:extLst>
        </xdr:cNvPr>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95" name="直線コネクタ 594">
          <a:extLst>
            <a:ext uri="{FF2B5EF4-FFF2-40B4-BE49-F238E27FC236}">
              <a16:creationId xmlns:a16="http://schemas.microsoft.com/office/drawing/2014/main" id="{E9863A0C-3693-4C6A-82D3-CB6111543106}"/>
            </a:ext>
          </a:extLst>
        </xdr:cNvPr>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CA285482-DC4A-4B18-9271-444D2F3AAE5C}"/>
            </a:ext>
          </a:extLst>
        </xdr:cNvPr>
        <xdr:cNvSpPr txBox="1"/>
      </xdr:nvSpPr>
      <xdr:spPr>
        <a:xfrm>
          <a:off x="22199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97" name="フローチャート: 判断 596">
          <a:extLst>
            <a:ext uri="{FF2B5EF4-FFF2-40B4-BE49-F238E27FC236}">
              <a16:creationId xmlns:a16="http://schemas.microsoft.com/office/drawing/2014/main" id="{1A6CBB2C-B80A-4123-8016-862B41D75C19}"/>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98" name="フローチャート: 判断 597">
          <a:extLst>
            <a:ext uri="{FF2B5EF4-FFF2-40B4-BE49-F238E27FC236}">
              <a16:creationId xmlns:a16="http://schemas.microsoft.com/office/drawing/2014/main" id="{248FB432-1B52-4B19-BC1B-39B3E5E669E7}"/>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9" name="フローチャート: 判断 598">
          <a:extLst>
            <a:ext uri="{FF2B5EF4-FFF2-40B4-BE49-F238E27FC236}">
              <a16:creationId xmlns:a16="http://schemas.microsoft.com/office/drawing/2014/main" id="{0C3AA915-BA51-4C86-8A9D-519D88B4AA9A}"/>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00" name="フローチャート: 判断 599">
          <a:extLst>
            <a:ext uri="{FF2B5EF4-FFF2-40B4-BE49-F238E27FC236}">
              <a16:creationId xmlns:a16="http://schemas.microsoft.com/office/drawing/2014/main" id="{5951DA94-5FA9-41B9-B36E-5A55F94EE82C}"/>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01" name="フローチャート: 判断 600">
          <a:extLst>
            <a:ext uri="{FF2B5EF4-FFF2-40B4-BE49-F238E27FC236}">
              <a16:creationId xmlns:a16="http://schemas.microsoft.com/office/drawing/2014/main" id="{8E649CFE-9EA4-43A6-8DDB-3DAE745BE2FC}"/>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88FEF5D-BDE3-4952-812D-95E370A112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8138408-7DC9-401D-9038-9E42FE0498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3904377-36F6-4782-B6AC-6AFA1C1ED7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661AC70-C370-4CE8-92C7-49D76E1176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266B4D4-3930-4848-94B5-AD59252AB0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607" name="楕円 606">
          <a:extLst>
            <a:ext uri="{FF2B5EF4-FFF2-40B4-BE49-F238E27FC236}">
              <a16:creationId xmlns:a16="http://schemas.microsoft.com/office/drawing/2014/main" id="{A6BA8965-F711-4D9B-BC6C-68652A3BA9AC}"/>
            </a:ext>
          </a:extLst>
        </xdr:cNvPr>
        <xdr:cNvSpPr/>
      </xdr:nvSpPr>
      <xdr:spPr>
        <a:xfrm>
          <a:off x="22110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33037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A14F9100-F4CA-4A29-B935-6052ABE61AD9}"/>
            </a:ext>
          </a:extLst>
        </xdr:cNvPr>
        <xdr:cNvSpPr txBox="1"/>
      </xdr:nvSpPr>
      <xdr:spPr>
        <a:xfrm>
          <a:off x="22199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609" name="楕円 608">
          <a:extLst>
            <a:ext uri="{FF2B5EF4-FFF2-40B4-BE49-F238E27FC236}">
              <a16:creationId xmlns:a16="http://schemas.microsoft.com/office/drawing/2014/main" id="{5FE938B4-509D-40BB-8C70-D5906A7B4143}"/>
            </a:ext>
          </a:extLst>
        </xdr:cNvPr>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60960</xdr:rowOff>
    </xdr:from>
    <xdr:to>
      <xdr:col>116</xdr:col>
      <xdr:colOff>63500</xdr:colOff>
      <xdr:row>61</xdr:row>
      <xdr:rowOff>68580</xdr:rowOff>
    </xdr:to>
    <xdr:cxnSp macro="">
      <xdr:nvCxnSpPr>
        <xdr:cNvPr id="610" name="直線コネクタ 609">
          <a:extLst>
            <a:ext uri="{FF2B5EF4-FFF2-40B4-BE49-F238E27FC236}">
              <a16:creationId xmlns:a16="http://schemas.microsoft.com/office/drawing/2014/main" id="{E8F67CA3-6E08-46BF-ADBA-47A81DEB93B0}"/>
            </a:ext>
          </a:extLst>
        </xdr:cNvPr>
        <xdr:cNvCxnSpPr/>
      </xdr:nvCxnSpPr>
      <xdr:spPr>
        <a:xfrm flipV="1">
          <a:off x="21323300" y="105194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611" name="楕円 610">
          <a:extLst>
            <a:ext uri="{FF2B5EF4-FFF2-40B4-BE49-F238E27FC236}">
              <a16:creationId xmlns:a16="http://schemas.microsoft.com/office/drawing/2014/main" id="{00A23A2E-96AA-4E7B-A616-92D7FCC92E96}"/>
            </a:ext>
          </a:extLst>
        </xdr:cNvPr>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76200</xdr:rowOff>
    </xdr:to>
    <xdr:cxnSp macro="">
      <xdr:nvCxnSpPr>
        <xdr:cNvPr id="612" name="直線コネクタ 611">
          <a:extLst>
            <a:ext uri="{FF2B5EF4-FFF2-40B4-BE49-F238E27FC236}">
              <a16:creationId xmlns:a16="http://schemas.microsoft.com/office/drawing/2014/main" id="{1FB24A28-9469-4C3D-9D75-E9F62A7AEC06}"/>
            </a:ext>
          </a:extLst>
        </xdr:cNvPr>
        <xdr:cNvCxnSpPr/>
      </xdr:nvCxnSpPr>
      <xdr:spPr>
        <a:xfrm flipV="1">
          <a:off x="20434300" y="1052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13" name="楕円 612">
          <a:extLst>
            <a:ext uri="{FF2B5EF4-FFF2-40B4-BE49-F238E27FC236}">
              <a16:creationId xmlns:a16="http://schemas.microsoft.com/office/drawing/2014/main" id="{24D0C6AA-C061-4501-B567-265FAB9C9A07}"/>
            </a:ext>
          </a:extLst>
        </xdr:cNvPr>
        <xdr:cNvSpPr/>
      </xdr:nvSpPr>
      <xdr:spPr>
        <a:xfrm>
          <a:off x="19494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83820</xdr:rowOff>
    </xdr:to>
    <xdr:cxnSp macro="">
      <xdr:nvCxnSpPr>
        <xdr:cNvPr id="614" name="直線コネクタ 613">
          <a:extLst>
            <a:ext uri="{FF2B5EF4-FFF2-40B4-BE49-F238E27FC236}">
              <a16:creationId xmlns:a16="http://schemas.microsoft.com/office/drawing/2014/main" id="{D7C1FD4D-A05D-49C6-8BF4-B4ED1783217C}"/>
            </a:ext>
          </a:extLst>
        </xdr:cNvPr>
        <xdr:cNvCxnSpPr/>
      </xdr:nvCxnSpPr>
      <xdr:spPr>
        <a:xfrm flipV="1">
          <a:off x="19545300" y="1053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15" name="楕円 614">
          <a:extLst>
            <a:ext uri="{FF2B5EF4-FFF2-40B4-BE49-F238E27FC236}">
              <a16:creationId xmlns:a16="http://schemas.microsoft.com/office/drawing/2014/main" id="{2BD537E6-9E59-467A-94F5-0EC3EFA83C95}"/>
            </a:ext>
          </a:extLst>
        </xdr:cNvPr>
        <xdr:cNvSpPr/>
      </xdr:nvSpPr>
      <xdr:spPr>
        <a:xfrm>
          <a:off x="18605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83820</xdr:rowOff>
    </xdr:from>
    <xdr:to>
      <xdr:col>102</xdr:col>
      <xdr:colOff>114300</xdr:colOff>
      <xdr:row>61</xdr:row>
      <xdr:rowOff>87630</xdr:rowOff>
    </xdr:to>
    <xdr:cxnSp macro="">
      <xdr:nvCxnSpPr>
        <xdr:cNvPr id="616" name="直線コネクタ 615">
          <a:extLst>
            <a:ext uri="{FF2B5EF4-FFF2-40B4-BE49-F238E27FC236}">
              <a16:creationId xmlns:a16="http://schemas.microsoft.com/office/drawing/2014/main" id="{FF77DA8F-4CAB-463A-8621-6A7F75C2D794}"/>
            </a:ext>
          </a:extLst>
        </xdr:cNvPr>
        <xdr:cNvCxnSpPr/>
      </xdr:nvCxnSpPr>
      <xdr:spPr>
        <a:xfrm flipV="1">
          <a:off x="18656300" y="1054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617" name="n_1aveValue【保健センター・保健所】&#10;一人当たり面積">
          <a:extLst>
            <a:ext uri="{FF2B5EF4-FFF2-40B4-BE49-F238E27FC236}">
              <a16:creationId xmlns:a16="http://schemas.microsoft.com/office/drawing/2014/main" id="{4184C9F7-D493-4854-9D81-207A69DD70B8}"/>
            </a:ext>
          </a:extLst>
        </xdr:cNvPr>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18" name="n_2aveValue【保健センター・保健所】&#10;一人当たり面積">
          <a:extLst>
            <a:ext uri="{FF2B5EF4-FFF2-40B4-BE49-F238E27FC236}">
              <a16:creationId xmlns:a16="http://schemas.microsoft.com/office/drawing/2014/main" id="{2F37EBD7-2C30-4BF5-9B84-7CBF3B9B61EC}"/>
            </a:ext>
          </a:extLst>
        </xdr:cNvPr>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619" name="n_3aveValue【保健センター・保健所】&#10;一人当たり面積">
          <a:extLst>
            <a:ext uri="{FF2B5EF4-FFF2-40B4-BE49-F238E27FC236}">
              <a16:creationId xmlns:a16="http://schemas.microsoft.com/office/drawing/2014/main" id="{E0F19185-A272-495A-8FD4-1E6562D4736F}"/>
            </a:ext>
          </a:extLst>
        </xdr:cNvPr>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68597</xdr:rowOff>
    </xdr:from>
    <xdr:ext cx="469744" cy="259045"/>
    <xdr:sp macro="" textlink="">
      <xdr:nvSpPr>
        <xdr:cNvPr id="620" name="n_4aveValue【保健センター・保健所】&#10;一人当たり面積">
          <a:extLst>
            <a:ext uri="{FF2B5EF4-FFF2-40B4-BE49-F238E27FC236}">
              <a16:creationId xmlns:a16="http://schemas.microsoft.com/office/drawing/2014/main" id="{F9AC0A68-CD5C-4DFB-A8AC-250E4C57060B}"/>
            </a:ext>
          </a:extLst>
        </xdr:cNvPr>
        <xdr:cNvSpPr txBox="1"/>
      </xdr:nvSpPr>
      <xdr:spPr>
        <a:xfrm>
          <a:off x="18421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621" name="n_1mainValue【保健センター・保健所】&#10;一人当たり面積">
          <a:extLst>
            <a:ext uri="{FF2B5EF4-FFF2-40B4-BE49-F238E27FC236}">
              <a16:creationId xmlns:a16="http://schemas.microsoft.com/office/drawing/2014/main" id="{371DAB33-B3E9-415E-8371-374D02CE3A14}"/>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22" name="n_2mainValue【保健センター・保健所】&#10;一人当たり面積">
          <a:extLst>
            <a:ext uri="{FF2B5EF4-FFF2-40B4-BE49-F238E27FC236}">
              <a16:creationId xmlns:a16="http://schemas.microsoft.com/office/drawing/2014/main" id="{D4CD18B7-9211-463D-930C-7BEEBC2D7D63}"/>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23" name="n_3mainValue【保健センター・保健所】&#10;一人当たり面積">
          <a:extLst>
            <a:ext uri="{FF2B5EF4-FFF2-40B4-BE49-F238E27FC236}">
              <a16:creationId xmlns:a16="http://schemas.microsoft.com/office/drawing/2014/main" id="{019CBBA9-2298-49A3-A87A-4E9D42FE218A}"/>
            </a:ext>
          </a:extLst>
        </xdr:cNvPr>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24" name="n_4mainValue【保健センター・保健所】&#10;一人当たり面積">
          <a:extLst>
            <a:ext uri="{FF2B5EF4-FFF2-40B4-BE49-F238E27FC236}">
              <a16:creationId xmlns:a16="http://schemas.microsoft.com/office/drawing/2014/main" id="{40CAB490-1AD9-470A-9A9D-E8AF9FB5E5FD}"/>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E5043B5A-15AA-4F77-A86A-D9C9520067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898731AA-BF47-45A8-9D39-EC3234DBE9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7F79E22-E1B0-499B-823D-2EE8B2DB75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43B28792-CD67-453B-86FC-E427ED4933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33C8A1B8-AF1D-4F9F-94F9-6EC84F535B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4E82F278-D71C-4DDC-A0CD-250E96D0F8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70C8DCB-6986-47B7-A83D-F239034C84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45B349AE-5BEE-46F8-9263-A9913BB729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F5DA688A-CB2C-4082-8025-AF41A19EA2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EA2278C-ECB9-424B-A93D-1C5DA14E18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9D5C0391-B0C3-48F6-93B8-EEE7D510A87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2F6EFAEE-E8E7-423B-898D-5F99BA681B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B0E7A770-B81E-4D9F-B40C-A87E378D2C7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6E359BEF-E221-4A8C-8C33-F469FFAE70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AAED87F3-4DD6-4D9D-946A-6689782A92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324B139-7B23-4447-939D-33A8916DA06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ED1AF2A-BD42-47A7-9947-E5D271120B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502A869F-75CE-49D6-956A-C16F75F74FF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DE254BCA-A5C4-46BB-8359-93EC097CF04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1E46E047-4190-4FD4-A6BE-197E6534416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BCDA4815-B428-424C-B04D-A063F3E6244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993F3AB-7596-4087-9AD0-619B79BF6D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E3A8FFFB-B863-45A2-8AF2-F5E14490ACB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5A315278-CFA1-4475-93C7-D2E1284EFB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649" name="直線コネクタ 648">
          <a:extLst>
            <a:ext uri="{FF2B5EF4-FFF2-40B4-BE49-F238E27FC236}">
              <a16:creationId xmlns:a16="http://schemas.microsoft.com/office/drawing/2014/main" id="{4F733EA5-0742-40D6-BB83-502DD0B3DFF7}"/>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EED0C279-2650-41C3-BEB5-F2BA7CB56C41}"/>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1" name="直線コネクタ 650">
          <a:extLst>
            <a:ext uri="{FF2B5EF4-FFF2-40B4-BE49-F238E27FC236}">
              <a16:creationId xmlns:a16="http://schemas.microsoft.com/office/drawing/2014/main" id="{BE386236-C7D5-4411-85C2-6C8C9D39EF8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2BF45506-C862-4F61-BB85-D0EAF8263AEC}"/>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653" name="直線コネクタ 652">
          <a:extLst>
            <a:ext uri="{FF2B5EF4-FFF2-40B4-BE49-F238E27FC236}">
              <a16:creationId xmlns:a16="http://schemas.microsoft.com/office/drawing/2014/main" id="{9F71EBDA-3B96-4D74-AB9C-E3D364FDA539}"/>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9F68C365-1F1A-4A1A-90C8-E285AB471259}"/>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55" name="フローチャート: 判断 654">
          <a:extLst>
            <a:ext uri="{FF2B5EF4-FFF2-40B4-BE49-F238E27FC236}">
              <a16:creationId xmlns:a16="http://schemas.microsoft.com/office/drawing/2014/main" id="{BBC06B41-6971-4453-8B01-FFA1ACDAD267}"/>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6" name="フローチャート: 判断 655">
          <a:extLst>
            <a:ext uri="{FF2B5EF4-FFF2-40B4-BE49-F238E27FC236}">
              <a16:creationId xmlns:a16="http://schemas.microsoft.com/office/drawing/2014/main" id="{6607C67E-B3C8-4CB2-96EA-1FF01E3BD84D}"/>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57" name="フローチャート: 判断 656">
          <a:extLst>
            <a:ext uri="{FF2B5EF4-FFF2-40B4-BE49-F238E27FC236}">
              <a16:creationId xmlns:a16="http://schemas.microsoft.com/office/drawing/2014/main" id="{EB6AD28E-1A05-49D6-A18A-69B5B56363AD}"/>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58" name="フローチャート: 判断 657">
          <a:extLst>
            <a:ext uri="{FF2B5EF4-FFF2-40B4-BE49-F238E27FC236}">
              <a16:creationId xmlns:a16="http://schemas.microsoft.com/office/drawing/2014/main" id="{2B64F21A-12E8-4B34-AD1A-45124A74C854}"/>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59" name="フローチャート: 判断 658">
          <a:extLst>
            <a:ext uri="{FF2B5EF4-FFF2-40B4-BE49-F238E27FC236}">
              <a16:creationId xmlns:a16="http://schemas.microsoft.com/office/drawing/2014/main" id="{1C3BFCE3-9E97-4BD7-98BC-99FCF56A37A4}"/>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49BB483-DDB2-48CE-8652-112DE366CE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C33F735-8D0F-4D9A-8F5C-A855FB0215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2CDE755-8AD2-4A0E-BA3E-A4CCFDAA1C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79717BE-24C1-44E2-91C9-066DE1DA19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CEF89F0-8B11-47A0-A9BF-7D2235C00C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665" name="楕円 664">
          <a:extLst>
            <a:ext uri="{FF2B5EF4-FFF2-40B4-BE49-F238E27FC236}">
              <a16:creationId xmlns:a16="http://schemas.microsoft.com/office/drawing/2014/main" id="{05EC3A97-A8F6-4038-9400-D530A2A09297}"/>
            </a:ext>
          </a:extLst>
        </xdr:cNvPr>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8E95A382-CC1C-4BB0-A953-D1D673A920C9}"/>
            </a:ext>
          </a:extLst>
        </xdr:cNvPr>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53975</xdr:rowOff>
    </xdr:from>
    <xdr:to>
      <xdr:col>81</xdr:col>
      <xdr:colOff>101600</xdr:colOff>
      <xdr:row>80</xdr:row>
      <xdr:rowOff>155575</xdr:rowOff>
    </xdr:to>
    <xdr:sp macro="" textlink="">
      <xdr:nvSpPr>
        <xdr:cNvPr id="667" name="楕円 666">
          <a:extLst>
            <a:ext uri="{FF2B5EF4-FFF2-40B4-BE49-F238E27FC236}">
              <a16:creationId xmlns:a16="http://schemas.microsoft.com/office/drawing/2014/main" id="{1B53031A-873A-458A-B671-343A275D15D4}"/>
            </a:ext>
          </a:extLst>
        </xdr:cNvPr>
        <xdr:cNvSpPr/>
      </xdr:nvSpPr>
      <xdr:spPr>
        <a:xfrm>
          <a:off x="15430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104775</xdr:rowOff>
    </xdr:from>
    <xdr:to>
      <xdr:col>85</xdr:col>
      <xdr:colOff>127000</xdr:colOff>
      <xdr:row>80</xdr:row>
      <xdr:rowOff>146686</xdr:rowOff>
    </xdr:to>
    <xdr:cxnSp macro="">
      <xdr:nvCxnSpPr>
        <xdr:cNvPr id="668" name="直線コネクタ 667">
          <a:extLst>
            <a:ext uri="{FF2B5EF4-FFF2-40B4-BE49-F238E27FC236}">
              <a16:creationId xmlns:a16="http://schemas.microsoft.com/office/drawing/2014/main" id="{E2B85075-6D3D-4FE2-BC18-E2A0E7C7B461}"/>
            </a:ext>
          </a:extLst>
        </xdr:cNvPr>
        <xdr:cNvCxnSpPr/>
      </xdr:nvCxnSpPr>
      <xdr:spPr>
        <a:xfrm>
          <a:off x="15481300" y="138207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669" name="楕円 668">
          <a:extLst>
            <a:ext uri="{FF2B5EF4-FFF2-40B4-BE49-F238E27FC236}">
              <a16:creationId xmlns:a16="http://schemas.microsoft.com/office/drawing/2014/main" id="{DAF411B0-5299-4EEF-9F46-32A628309B18}"/>
            </a:ext>
          </a:extLst>
        </xdr:cNvPr>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80</xdr:row>
      <xdr:rowOff>104775</xdr:rowOff>
    </xdr:to>
    <xdr:cxnSp macro="">
      <xdr:nvCxnSpPr>
        <xdr:cNvPr id="670" name="直線コネクタ 669">
          <a:extLst>
            <a:ext uri="{FF2B5EF4-FFF2-40B4-BE49-F238E27FC236}">
              <a16:creationId xmlns:a16="http://schemas.microsoft.com/office/drawing/2014/main" id="{8B96781A-0F59-4FEE-98B4-97E220744418}"/>
            </a:ext>
          </a:extLst>
        </xdr:cNvPr>
        <xdr:cNvCxnSpPr/>
      </xdr:nvCxnSpPr>
      <xdr:spPr>
        <a:xfrm>
          <a:off x="14592300" y="13775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130175</xdr:rowOff>
    </xdr:from>
    <xdr:to>
      <xdr:col>72</xdr:col>
      <xdr:colOff>38100</xdr:colOff>
      <xdr:row>80</xdr:row>
      <xdr:rowOff>60325</xdr:rowOff>
    </xdr:to>
    <xdr:sp macro="" textlink="">
      <xdr:nvSpPr>
        <xdr:cNvPr id="671" name="楕円 670">
          <a:extLst>
            <a:ext uri="{FF2B5EF4-FFF2-40B4-BE49-F238E27FC236}">
              <a16:creationId xmlns:a16="http://schemas.microsoft.com/office/drawing/2014/main" id="{A8299329-FE03-4C6A-BD9B-A417FE456FD5}"/>
            </a:ext>
          </a:extLst>
        </xdr:cNvPr>
        <xdr:cNvSpPr/>
      </xdr:nvSpPr>
      <xdr:spPr>
        <a:xfrm>
          <a:off x="13652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xdr:rowOff>
    </xdr:from>
    <xdr:to>
      <xdr:col>76</xdr:col>
      <xdr:colOff>114300</xdr:colOff>
      <xdr:row>80</xdr:row>
      <xdr:rowOff>59055</xdr:rowOff>
    </xdr:to>
    <xdr:cxnSp macro="">
      <xdr:nvCxnSpPr>
        <xdr:cNvPr id="672" name="直線コネクタ 671">
          <a:extLst>
            <a:ext uri="{FF2B5EF4-FFF2-40B4-BE49-F238E27FC236}">
              <a16:creationId xmlns:a16="http://schemas.microsoft.com/office/drawing/2014/main" id="{3AF3023D-84F0-440B-B180-07CE7DBF08A5}"/>
            </a:ext>
          </a:extLst>
        </xdr:cNvPr>
        <xdr:cNvCxnSpPr/>
      </xdr:nvCxnSpPr>
      <xdr:spPr>
        <a:xfrm>
          <a:off x="13703300" y="137255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88264</xdr:rowOff>
    </xdr:from>
    <xdr:to>
      <xdr:col>67</xdr:col>
      <xdr:colOff>101600</xdr:colOff>
      <xdr:row>80</xdr:row>
      <xdr:rowOff>18414</xdr:rowOff>
    </xdr:to>
    <xdr:sp macro="" textlink="">
      <xdr:nvSpPr>
        <xdr:cNvPr id="673" name="楕円 672">
          <a:extLst>
            <a:ext uri="{FF2B5EF4-FFF2-40B4-BE49-F238E27FC236}">
              <a16:creationId xmlns:a16="http://schemas.microsoft.com/office/drawing/2014/main" id="{3D057E94-36D0-4C50-BB83-008D4B7F1034}"/>
            </a:ext>
          </a:extLst>
        </xdr:cNvPr>
        <xdr:cNvSpPr/>
      </xdr:nvSpPr>
      <xdr:spPr>
        <a:xfrm>
          <a:off x="12763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139064</xdr:rowOff>
    </xdr:from>
    <xdr:to>
      <xdr:col>71</xdr:col>
      <xdr:colOff>177800</xdr:colOff>
      <xdr:row>80</xdr:row>
      <xdr:rowOff>9525</xdr:rowOff>
    </xdr:to>
    <xdr:cxnSp macro="">
      <xdr:nvCxnSpPr>
        <xdr:cNvPr id="674" name="直線コネクタ 673">
          <a:extLst>
            <a:ext uri="{FF2B5EF4-FFF2-40B4-BE49-F238E27FC236}">
              <a16:creationId xmlns:a16="http://schemas.microsoft.com/office/drawing/2014/main" id="{2C5B4F12-CF51-40FF-9133-FC77F1D06B26}"/>
            </a:ext>
          </a:extLst>
        </xdr:cNvPr>
        <xdr:cNvCxnSpPr/>
      </xdr:nvCxnSpPr>
      <xdr:spPr>
        <a:xfrm>
          <a:off x="12814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5" name="n_1aveValue【消防施設】&#10;有形固定資産減価償却率">
          <a:extLst>
            <a:ext uri="{FF2B5EF4-FFF2-40B4-BE49-F238E27FC236}">
              <a16:creationId xmlns:a16="http://schemas.microsoft.com/office/drawing/2014/main" id="{65DE3D50-0D87-4B65-A43C-0EAD7C5F712D}"/>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676" name="n_2aveValue【消防施設】&#10;有形固定資産減価償却率">
          <a:extLst>
            <a:ext uri="{FF2B5EF4-FFF2-40B4-BE49-F238E27FC236}">
              <a16:creationId xmlns:a16="http://schemas.microsoft.com/office/drawing/2014/main" id="{08FA9439-C985-424F-B70E-E33331CCD024}"/>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77" name="n_3aveValue【消防施設】&#10;有形固定資産減価償却率">
          <a:extLst>
            <a:ext uri="{FF2B5EF4-FFF2-40B4-BE49-F238E27FC236}">
              <a16:creationId xmlns:a16="http://schemas.microsoft.com/office/drawing/2014/main" id="{DFA9040F-4595-4F1D-905C-B4B2BCA3E48A}"/>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78" name="n_4aveValue【消防施設】&#10;有形固定資産減価償却率">
          <a:extLst>
            <a:ext uri="{FF2B5EF4-FFF2-40B4-BE49-F238E27FC236}">
              <a16:creationId xmlns:a16="http://schemas.microsoft.com/office/drawing/2014/main" id="{DA88283F-38B3-4C94-BB27-0700F9E02BF3}"/>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652</xdr:rowOff>
    </xdr:from>
    <xdr:ext cx="405111" cy="259045"/>
    <xdr:sp macro="" textlink="">
      <xdr:nvSpPr>
        <xdr:cNvPr id="679" name="n_1mainValue【消防施設】&#10;有形固定資産減価償却率">
          <a:extLst>
            <a:ext uri="{FF2B5EF4-FFF2-40B4-BE49-F238E27FC236}">
              <a16:creationId xmlns:a16="http://schemas.microsoft.com/office/drawing/2014/main" id="{7AFEB06B-37E5-4F8C-8A87-24F9DC57D346}"/>
            </a:ext>
          </a:extLst>
        </xdr:cNvPr>
        <xdr:cNvSpPr txBox="1"/>
      </xdr:nvSpPr>
      <xdr:spPr>
        <a:xfrm>
          <a:off x="15266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680" name="n_2mainValue【消防施設】&#10;有形固定資産減価償却率">
          <a:extLst>
            <a:ext uri="{FF2B5EF4-FFF2-40B4-BE49-F238E27FC236}">
              <a16:creationId xmlns:a16="http://schemas.microsoft.com/office/drawing/2014/main" id="{CD97E4A6-80B5-45C5-A0D9-C0F1EA8183C7}"/>
            </a:ext>
          </a:extLst>
        </xdr:cNvPr>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76852</xdr:rowOff>
    </xdr:from>
    <xdr:ext cx="405111" cy="259045"/>
    <xdr:sp macro="" textlink="">
      <xdr:nvSpPr>
        <xdr:cNvPr id="681" name="n_3mainValue【消防施設】&#10;有形固定資産減価償却率">
          <a:extLst>
            <a:ext uri="{FF2B5EF4-FFF2-40B4-BE49-F238E27FC236}">
              <a16:creationId xmlns:a16="http://schemas.microsoft.com/office/drawing/2014/main" id="{0DB9D0C0-0E48-4588-913A-C3410D4E6FA6}"/>
            </a:ext>
          </a:extLst>
        </xdr:cNvPr>
        <xdr:cNvSpPr txBox="1"/>
      </xdr:nvSpPr>
      <xdr:spPr>
        <a:xfrm>
          <a:off x="13500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34941</xdr:rowOff>
    </xdr:from>
    <xdr:ext cx="405111" cy="259045"/>
    <xdr:sp macro="" textlink="">
      <xdr:nvSpPr>
        <xdr:cNvPr id="682" name="n_4mainValue【消防施設】&#10;有形固定資産減価償却率">
          <a:extLst>
            <a:ext uri="{FF2B5EF4-FFF2-40B4-BE49-F238E27FC236}">
              <a16:creationId xmlns:a16="http://schemas.microsoft.com/office/drawing/2014/main" id="{04F4B713-36F4-4BA6-B3C2-BE475B34C32E}"/>
            </a:ext>
          </a:extLst>
        </xdr:cNvPr>
        <xdr:cNvSpPr txBox="1"/>
      </xdr:nvSpPr>
      <xdr:spPr>
        <a:xfrm>
          <a:off x="12611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AFC800C-D135-4E8C-9151-399A824276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BF939890-CB4E-42A8-B36E-E7307E1B38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6F9AB7AD-6755-4685-8CBD-ABAD266A5F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7F3C3AE4-668A-41A7-A506-92567454A9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24F57C20-7BEC-4EB3-BE2B-46D70CB099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D753F939-6DDA-47FC-A2CE-3361D5ED4B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72FF249D-B79D-40BB-85B9-088E66683E8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5C0F2BE6-572E-4C15-B7DE-C574DC25F2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45725CED-D992-4068-B8AD-56173E1476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8579CAF4-0B20-485E-9567-8D8D216136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951199C-8909-4C4A-8012-4970AC0A724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B3313DF7-AEAA-4C43-8EBB-36251437A6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80684E87-37A2-48E2-A52F-85627E6B1E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33D66705-1BBE-4F85-93AA-622B9EA19D8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88345160-8B51-4508-99D1-5AD1E99ADDF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2F9E13AC-8CE2-4E4E-9EE2-B5F5896170B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BA9D1D91-ED49-4C15-BF3B-DE5A5975682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68CFF17C-7EFB-4EC1-92CB-FBD891948B0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911C5FD5-9373-4FE5-B01D-64A8E0263B4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EA9551C6-7B07-4C60-B4FF-4956ABDFCBB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2EF83C4D-47BB-4EBA-A95C-61BBC137B4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CE6DDCF9-7C77-4ACB-BD67-6635E85A3E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AF44B4F0-5FC5-47FD-825F-CDA4EA4A3D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706" name="直線コネクタ 705">
          <a:extLst>
            <a:ext uri="{FF2B5EF4-FFF2-40B4-BE49-F238E27FC236}">
              <a16:creationId xmlns:a16="http://schemas.microsoft.com/office/drawing/2014/main" id="{747D2620-FFD3-4587-B372-3A30C27059BE}"/>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07" name="【消防施設】&#10;一人当たり面積最小値テキスト">
          <a:extLst>
            <a:ext uri="{FF2B5EF4-FFF2-40B4-BE49-F238E27FC236}">
              <a16:creationId xmlns:a16="http://schemas.microsoft.com/office/drawing/2014/main" id="{DFDDE32B-AD76-412F-A0EA-AB75B0A6D4EB}"/>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08" name="直線コネクタ 707">
          <a:extLst>
            <a:ext uri="{FF2B5EF4-FFF2-40B4-BE49-F238E27FC236}">
              <a16:creationId xmlns:a16="http://schemas.microsoft.com/office/drawing/2014/main" id="{B62EC791-A8AF-40F5-9D7A-AF432FEDFD32}"/>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709" name="【消防施設】&#10;一人当たり面積最大値テキスト">
          <a:extLst>
            <a:ext uri="{FF2B5EF4-FFF2-40B4-BE49-F238E27FC236}">
              <a16:creationId xmlns:a16="http://schemas.microsoft.com/office/drawing/2014/main" id="{FEE999E1-520C-4D7E-AEF8-06C8CC7CD21C}"/>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710" name="直線コネクタ 709">
          <a:extLst>
            <a:ext uri="{FF2B5EF4-FFF2-40B4-BE49-F238E27FC236}">
              <a16:creationId xmlns:a16="http://schemas.microsoft.com/office/drawing/2014/main" id="{83CB653B-8CE8-4BC4-8050-92BC4370FD6F}"/>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711" name="【消防施設】&#10;一人当たり面積平均値テキスト">
          <a:extLst>
            <a:ext uri="{FF2B5EF4-FFF2-40B4-BE49-F238E27FC236}">
              <a16:creationId xmlns:a16="http://schemas.microsoft.com/office/drawing/2014/main" id="{58D4AFB2-09D9-4E01-BD9D-F8E4C13BD0A0}"/>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12" name="フローチャート: 判断 711">
          <a:extLst>
            <a:ext uri="{FF2B5EF4-FFF2-40B4-BE49-F238E27FC236}">
              <a16:creationId xmlns:a16="http://schemas.microsoft.com/office/drawing/2014/main" id="{82D64F8E-0DA5-4589-85E4-C2A44F6600C9}"/>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713" name="フローチャート: 判断 712">
          <a:extLst>
            <a:ext uri="{FF2B5EF4-FFF2-40B4-BE49-F238E27FC236}">
              <a16:creationId xmlns:a16="http://schemas.microsoft.com/office/drawing/2014/main" id="{6CD268EB-69D3-4467-84F8-7F01B2C0853F}"/>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14" name="フローチャート: 判断 713">
          <a:extLst>
            <a:ext uri="{FF2B5EF4-FFF2-40B4-BE49-F238E27FC236}">
              <a16:creationId xmlns:a16="http://schemas.microsoft.com/office/drawing/2014/main" id="{65570B8F-A9E3-480F-A7F7-65BD73CD3B57}"/>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715" name="フローチャート: 判断 714">
          <a:extLst>
            <a:ext uri="{FF2B5EF4-FFF2-40B4-BE49-F238E27FC236}">
              <a16:creationId xmlns:a16="http://schemas.microsoft.com/office/drawing/2014/main" id="{F7B244ED-0366-48FF-90A2-3532FE18431C}"/>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16" name="フローチャート: 判断 715">
          <a:extLst>
            <a:ext uri="{FF2B5EF4-FFF2-40B4-BE49-F238E27FC236}">
              <a16:creationId xmlns:a16="http://schemas.microsoft.com/office/drawing/2014/main" id="{1921E20C-17DF-4733-BE6C-3C501812DDE6}"/>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6E9A5D7-0E29-4FD6-AFD8-821B219524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5C2AAF0-73D8-4BBC-A082-DBE4C262D8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D9CFEBA-A269-435B-A31A-F61FCDE483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53E3001-379F-4DD2-907C-2EC9CC2915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AE150B4-19DA-4A46-86FF-7296E81558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722" name="楕円 721">
          <a:extLst>
            <a:ext uri="{FF2B5EF4-FFF2-40B4-BE49-F238E27FC236}">
              <a16:creationId xmlns:a16="http://schemas.microsoft.com/office/drawing/2014/main" id="{659EA81F-1130-4786-ACA9-005B75516B8C}"/>
            </a:ext>
          </a:extLst>
        </xdr:cNvPr>
        <xdr:cNvSpPr/>
      </xdr:nvSpPr>
      <xdr:spPr>
        <a:xfrm>
          <a:off x="221107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19066</xdr:rowOff>
    </xdr:from>
    <xdr:ext cx="469744" cy="259045"/>
    <xdr:sp macro="" textlink="">
      <xdr:nvSpPr>
        <xdr:cNvPr id="723" name="【消防施設】&#10;一人当たり面積該当値テキスト">
          <a:extLst>
            <a:ext uri="{FF2B5EF4-FFF2-40B4-BE49-F238E27FC236}">
              <a16:creationId xmlns:a16="http://schemas.microsoft.com/office/drawing/2014/main" id="{0B6F01BF-21BB-4C78-BDB8-EA4219A78FEB}"/>
            </a:ext>
          </a:extLst>
        </xdr:cNvPr>
        <xdr:cNvSpPr txBox="1"/>
      </xdr:nvSpPr>
      <xdr:spPr>
        <a:xfrm>
          <a:off x="22199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106680</xdr:rowOff>
    </xdr:from>
    <xdr:to>
      <xdr:col>112</xdr:col>
      <xdr:colOff>38100</xdr:colOff>
      <xdr:row>86</xdr:row>
      <xdr:rowOff>36830</xdr:rowOff>
    </xdr:to>
    <xdr:sp macro="" textlink="">
      <xdr:nvSpPr>
        <xdr:cNvPr id="724" name="楕円 723">
          <a:extLst>
            <a:ext uri="{FF2B5EF4-FFF2-40B4-BE49-F238E27FC236}">
              <a16:creationId xmlns:a16="http://schemas.microsoft.com/office/drawing/2014/main" id="{D5E8CCAA-6590-46AD-A70C-9172E6F6A44C}"/>
            </a:ext>
          </a:extLst>
        </xdr:cNvPr>
        <xdr:cNvSpPr/>
      </xdr:nvSpPr>
      <xdr:spPr>
        <a:xfrm>
          <a:off x="21272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154939</xdr:rowOff>
    </xdr:from>
    <xdr:to>
      <xdr:col>116</xdr:col>
      <xdr:colOff>63500</xdr:colOff>
      <xdr:row>85</xdr:row>
      <xdr:rowOff>157480</xdr:rowOff>
    </xdr:to>
    <xdr:cxnSp macro="">
      <xdr:nvCxnSpPr>
        <xdr:cNvPr id="725" name="直線コネクタ 724">
          <a:extLst>
            <a:ext uri="{FF2B5EF4-FFF2-40B4-BE49-F238E27FC236}">
              <a16:creationId xmlns:a16="http://schemas.microsoft.com/office/drawing/2014/main" id="{E8A68107-0486-4911-9010-59B720234B13}"/>
            </a:ext>
          </a:extLst>
        </xdr:cNvPr>
        <xdr:cNvCxnSpPr/>
      </xdr:nvCxnSpPr>
      <xdr:spPr>
        <a:xfrm flipV="1">
          <a:off x="21323300" y="147281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726" name="楕円 725">
          <a:extLst>
            <a:ext uri="{FF2B5EF4-FFF2-40B4-BE49-F238E27FC236}">
              <a16:creationId xmlns:a16="http://schemas.microsoft.com/office/drawing/2014/main" id="{AAF81874-2C5A-4E1F-95E7-A7D2919131FF}"/>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157480</xdr:rowOff>
    </xdr:from>
    <xdr:to>
      <xdr:col>111</xdr:col>
      <xdr:colOff>177800</xdr:colOff>
      <xdr:row>85</xdr:row>
      <xdr:rowOff>158750</xdr:rowOff>
    </xdr:to>
    <xdr:cxnSp macro="">
      <xdr:nvCxnSpPr>
        <xdr:cNvPr id="727" name="直線コネクタ 726">
          <a:extLst>
            <a:ext uri="{FF2B5EF4-FFF2-40B4-BE49-F238E27FC236}">
              <a16:creationId xmlns:a16="http://schemas.microsoft.com/office/drawing/2014/main" id="{D50C1A06-1019-44A9-A62A-11409F70967B}"/>
            </a:ext>
          </a:extLst>
        </xdr:cNvPr>
        <xdr:cNvCxnSpPr/>
      </xdr:nvCxnSpPr>
      <xdr:spPr>
        <a:xfrm flipV="1">
          <a:off x="20434300" y="1473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728" name="楕円 727">
          <a:extLst>
            <a:ext uri="{FF2B5EF4-FFF2-40B4-BE49-F238E27FC236}">
              <a16:creationId xmlns:a16="http://schemas.microsoft.com/office/drawing/2014/main" id="{0B325A9E-C86F-4C73-A4B3-72193F1AE5D9}"/>
            </a:ext>
          </a:extLst>
        </xdr:cNvPr>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160020</xdr:rowOff>
    </xdr:to>
    <xdr:cxnSp macro="">
      <xdr:nvCxnSpPr>
        <xdr:cNvPr id="729" name="直線コネクタ 728">
          <a:extLst>
            <a:ext uri="{FF2B5EF4-FFF2-40B4-BE49-F238E27FC236}">
              <a16:creationId xmlns:a16="http://schemas.microsoft.com/office/drawing/2014/main" id="{7669E752-F623-4B48-B327-DC431FF841DE}"/>
            </a:ext>
          </a:extLst>
        </xdr:cNvPr>
        <xdr:cNvCxnSpPr/>
      </xdr:nvCxnSpPr>
      <xdr:spPr>
        <a:xfrm flipV="1">
          <a:off x="19545300" y="14732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110489</xdr:rowOff>
    </xdr:from>
    <xdr:to>
      <xdr:col>98</xdr:col>
      <xdr:colOff>38100</xdr:colOff>
      <xdr:row>86</xdr:row>
      <xdr:rowOff>40639</xdr:rowOff>
    </xdr:to>
    <xdr:sp macro="" textlink="">
      <xdr:nvSpPr>
        <xdr:cNvPr id="730" name="楕円 729">
          <a:extLst>
            <a:ext uri="{FF2B5EF4-FFF2-40B4-BE49-F238E27FC236}">
              <a16:creationId xmlns:a16="http://schemas.microsoft.com/office/drawing/2014/main" id="{C219B786-A326-4595-BC21-F5C89B552CB9}"/>
            </a:ext>
          </a:extLst>
        </xdr:cNvPr>
        <xdr:cNvSpPr/>
      </xdr:nvSpPr>
      <xdr:spPr>
        <a:xfrm>
          <a:off x="18605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161289</xdr:rowOff>
    </xdr:to>
    <xdr:cxnSp macro="">
      <xdr:nvCxnSpPr>
        <xdr:cNvPr id="731" name="直線コネクタ 730">
          <a:extLst>
            <a:ext uri="{FF2B5EF4-FFF2-40B4-BE49-F238E27FC236}">
              <a16:creationId xmlns:a16="http://schemas.microsoft.com/office/drawing/2014/main" id="{79B445F6-BEA8-4406-B58E-2E5513816F1A}"/>
            </a:ext>
          </a:extLst>
        </xdr:cNvPr>
        <xdr:cNvCxnSpPr/>
      </xdr:nvCxnSpPr>
      <xdr:spPr>
        <a:xfrm flipV="1">
          <a:off x="18656300" y="147332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32" name="n_1aveValue【消防施設】&#10;一人当たり面積">
          <a:extLst>
            <a:ext uri="{FF2B5EF4-FFF2-40B4-BE49-F238E27FC236}">
              <a16:creationId xmlns:a16="http://schemas.microsoft.com/office/drawing/2014/main" id="{23A3E004-E13E-4B25-95EA-C7076FA77545}"/>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733" name="n_2aveValue【消防施設】&#10;一人当たり面積">
          <a:extLst>
            <a:ext uri="{FF2B5EF4-FFF2-40B4-BE49-F238E27FC236}">
              <a16:creationId xmlns:a16="http://schemas.microsoft.com/office/drawing/2014/main" id="{815CE9E8-F7B6-4667-BA5D-13CE6F5C9E0E}"/>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734" name="n_3aveValue【消防施設】&#10;一人当たり面積">
          <a:extLst>
            <a:ext uri="{FF2B5EF4-FFF2-40B4-BE49-F238E27FC236}">
              <a16:creationId xmlns:a16="http://schemas.microsoft.com/office/drawing/2014/main" id="{57DB5E8C-14BE-4EEA-A2E7-9D10C9FA7E1A}"/>
            </a:ext>
          </a:extLst>
        </xdr:cNvPr>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735" name="n_4aveValue【消防施設】&#10;一人当たり面積">
          <a:extLst>
            <a:ext uri="{FF2B5EF4-FFF2-40B4-BE49-F238E27FC236}">
              <a16:creationId xmlns:a16="http://schemas.microsoft.com/office/drawing/2014/main" id="{A68E2564-CD92-44F7-944B-F10DFF984770}"/>
            </a:ext>
          </a:extLst>
        </xdr:cNvPr>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27957</xdr:rowOff>
    </xdr:from>
    <xdr:ext cx="469744" cy="259045"/>
    <xdr:sp macro="" textlink="">
      <xdr:nvSpPr>
        <xdr:cNvPr id="736" name="n_1mainValue【消防施設】&#10;一人当たり面積">
          <a:extLst>
            <a:ext uri="{FF2B5EF4-FFF2-40B4-BE49-F238E27FC236}">
              <a16:creationId xmlns:a16="http://schemas.microsoft.com/office/drawing/2014/main" id="{749F2D97-64C1-4C6F-A4E7-24C636514DC3}"/>
            </a:ext>
          </a:extLst>
        </xdr:cNvPr>
        <xdr:cNvSpPr txBox="1"/>
      </xdr:nvSpPr>
      <xdr:spPr>
        <a:xfrm>
          <a:off x="210757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737" name="n_2mainValue【消防施設】&#10;一人当たり面積">
          <a:extLst>
            <a:ext uri="{FF2B5EF4-FFF2-40B4-BE49-F238E27FC236}">
              <a16:creationId xmlns:a16="http://schemas.microsoft.com/office/drawing/2014/main" id="{D4B3E80E-D60D-4E18-B7D7-C539FA2384B3}"/>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738" name="n_3mainValue【消防施設】&#10;一人当たり面積">
          <a:extLst>
            <a:ext uri="{FF2B5EF4-FFF2-40B4-BE49-F238E27FC236}">
              <a16:creationId xmlns:a16="http://schemas.microsoft.com/office/drawing/2014/main" id="{75A5CD16-7C8B-4B68-8761-48111D0535C4}"/>
            </a:ext>
          </a:extLst>
        </xdr:cNvPr>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31766</xdr:rowOff>
    </xdr:from>
    <xdr:ext cx="469744" cy="259045"/>
    <xdr:sp macro="" textlink="">
      <xdr:nvSpPr>
        <xdr:cNvPr id="739" name="n_4mainValue【消防施設】&#10;一人当たり面積">
          <a:extLst>
            <a:ext uri="{FF2B5EF4-FFF2-40B4-BE49-F238E27FC236}">
              <a16:creationId xmlns:a16="http://schemas.microsoft.com/office/drawing/2014/main" id="{A5157900-D1A6-42BE-BFB2-09018EF06660}"/>
            </a:ext>
          </a:extLst>
        </xdr:cNvPr>
        <xdr:cNvSpPr txBox="1"/>
      </xdr:nvSpPr>
      <xdr:spPr>
        <a:xfrm>
          <a:off x="184214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FC692D0A-54A8-44DF-87ED-CA3BFAC15B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BA3A574-F159-4A69-9375-A942AE1ABC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D632826D-5930-4044-B3FF-EE121696EC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C11CA6D3-6533-49D4-AA7F-8172C63576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99C9E86-40BB-4012-80D3-709D72348E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4456453C-4B63-4038-B935-9D0D065CE5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ADBFC607-0633-4629-9109-6B73C81EC4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EA07BA15-C622-4637-85A8-40A0A67297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36AFCD5B-D56B-4A7D-A863-1C19A84E08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99ED7455-3C8D-4D17-B27B-493E727CC1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D5C2E12-ABFC-4327-AF33-113FAFE1BD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DF1E5A94-5AD0-4ACE-B217-6E89574C8F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307EA33B-8C44-48F6-94A5-539C61D12E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988CCABC-AFA1-43CF-8797-8AD4F4701C5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AAC1F2B-7960-4DB3-B303-CEFDD45D914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9361374B-EE96-4B7B-8BB9-FEE831E874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1F8FF1FC-1052-4954-BE52-C3BC2CE024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9B37B2A-0958-4E36-856B-E1EEE992278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FB7F5A24-D454-4420-A38B-239BA1ECF9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C8E6444F-4FEF-4E5D-93DD-A2BC07B96A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6D16D5E4-44A8-45EB-810E-9C0873BB3D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E1686C4-49E8-467D-9E84-C86DF7B9EC0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AFC44D04-BFB9-4276-98B5-7CF0F78C6D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646D2CE-91D1-431B-9B70-8C52B36BB2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19F3CE22-888E-4D79-ADDB-65961D02A1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765" name="直線コネクタ 764">
          <a:extLst>
            <a:ext uri="{FF2B5EF4-FFF2-40B4-BE49-F238E27FC236}">
              <a16:creationId xmlns:a16="http://schemas.microsoft.com/office/drawing/2014/main" id="{4BFA8303-6D31-443C-869D-A7731B8508DE}"/>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766" name="【庁舎】&#10;有形固定資産減価償却率最小値テキスト">
          <a:extLst>
            <a:ext uri="{FF2B5EF4-FFF2-40B4-BE49-F238E27FC236}">
              <a16:creationId xmlns:a16="http://schemas.microsoft.com/office/drawing/2014/main" id="{C2EF7709-7E46-4B99-845A-6A039DD27184}"/>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767" name="直線コネクタ 766">
          <a:extLst>
            <a:ext uri="{FF2B5EF4-FFF2-40B4-BE49-F238E27FC236}">
              <a16:creationId xmlns:a16="http://schemas.microsoft.com/office/drawing/2014/main" id="{A7983473-FDD7-44E0-A190-FEC283F62F5F}"/>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8" name="【庁舎】&#10;有形固定資産減価償却率最大値テキスト">
          <a:extLst>
            <a:ext uri="{FF2B5EF4-FFF2-40B4-BE49-F238E27FC236}">
              <a16:creationId xmlns:a16="http://schemas.microsoft.com/office/drawing/2014/main" id="{3D919F66-1790-4764-886C-B81A63C71AAC}"/>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9" name="直線コネクタ 768">
          <a:extLst>
            <a:ext uri="{FF2B5EF4-FFF2-40B4-BE49-F238E27FC236}">
              <a16:creationId xmlns:a16="http://schemas.microsoft.com/office/drawing/2014/main" id="{6F022755-4A38-47CC-9CED-651A3C544E1A}"/>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770" name="【庁舎】&#10;有形固定資産減価償却率平均値テキスト">
          <a:extLst>
            <a:ext uri="{FF2B5EF4-FFF2-40B4-BE49-F238E27FC236}">
              <a16:creationId xmlns:a16="http://schemas.microsoft.com/office/drawing/2014/main" id="{D463A474-9BC4-4F6A-942C-C98F49C428D0}"/>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771" name="フローチャート: 判断 770">
          <a:extLst>
            <a:ext uri="{FF2B5EF4-FFF2-40B4-BE49-F238E27FC236}">
              <a16:creationId xmlns:a16="http://schemas.microsoft.com/office/drawing/2014/main" id="{5BC8BF77-450A-4EC5-9DA5-E7645226F84D}"/>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72" name="フローチャート: 判断 771">
          <a:extLst>
            <a:ext uri="{FF2B5EF4-FFF2-40B4-BE49-F238E27FC236}">
              <a16:creationId xmlns:a16="http://schemas.microsoft.com/office/drawing/2014/main" id="{3D0EA3EC-3969-42D7-944F-9DCA6E2359C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73" name="フローチャート: 判断 772">
          <a:extLst>
            <a:ext uri="{FF2B5EF4-FFF2-40B4-BE49-F238E27FC236}">
              <a16:creationId xmlns:a16="http://schemas.microsoft.com/office/drawing/2014/main" id="{40D3BDC4-8A55-48A2-8D4F-FCCC33888929}"/>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4" name="フローチャート: 判断 773">
          <a:extLst>
            <a:ext uri="{FF2B5EF4-FFF2-40B4-BE49-F238E27FC236}">
              <a16:creationId xmlns:a16="http://schemas.microsoft.com/office/drawing/2014/main" id="{7B07C5CE-2DE1-4F1E-B847-68958B5EC875}"/>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75" name="フローチャート: 判断 774">
          <a:extLst>
            <a:ext uri="{FF2B5EF4-FFF2-40B4-BE49-F238E27FC236}">
              <a16:creationId xmlns:a16="http://schemas.microsoft.com/office/drawing/2014/main" id="{419F3270-CD0B-4920-B866-7C953387C91B}"/>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11D4A06-F07C-45B7-9B44-2C2E73B429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9BB1954-CB83-470F-B5FE-7F31D4FB31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BCF0B19-7DC3-48F0-9F49-C8EE8CDD5F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5A6ECFC-1CAA-4EFC-A3CE-74901D39BF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AC19552-0193-443F-9076-AA8DFB9F7C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74386</xdr:rowOff>
    </xdr:from>
    <xdr:to>
      <xdr:col>85</xdr:col>
      <xdr:colOff>177800</xdr:colOff>
      <xdr:row>108</xdr:row>
      <xdr:rowOff>4536</xdr:rowOff>
    </xdr:to>
    <xdr:sp macro="" textlink="">
      <xdr:nvSpPr>
        <xdr:cNvPr id="781" name="楕円 780">
          <a:extLst>
            <a:ext uri="{FF2B5EF4-FFF2-40B4-BE49-F238E27FC236}">
              <a16:creationId xmlns:a16="http://schemas.microsoft.com/office/drawing/2014/main" id="{9D7D5593-EC1E-4B0F-95CC-83BF3297069D}"/>
            </a:ext>
          </a:extLst>
        </xdr:cNvPr>
        <xdr:cNvSpPr/>
      </xdr:nvSpPr>
      <xdr:spPr>
        <a:xfrm>
          <a:off x="16268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52813</xdr:rowOff>
    </xdr:from>
    <xdr:ext cx="405111" cy="259045"/>
    <xdr:sp macro="" textlink="">
      <xdr:nvSpPr>
        <xdr:cNvPr id="782" name="【庁舎】&#10;有形固定資産減価償却率該当値テキスト">
          <a:extLst>
            <a:ext uri="{FF2B5EF4-FFF2-40B4-BE49-F238E27FC236}">
              <a16:creationId xmlns:a16="http://schemas.microsoft.com/office/drawing/2014/main" id="{F2CA3B74-1A17-4FCD-BD6E-3B0B7B2CA517}"/>
            </a:ext>
          </a:extLst>
        </xdr:cNvPr>
        <xdr:cNvSpPr txBox="1"/>
      </xdr:nvSpPr>
      <xdr:spPr>
        <a:xfrm>
          <a:off x="16357600"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83" name="楕円 782">
          <a:extLst>
            <a:ext uri="{FF2B5EF4-FFF2-40B4-BE49-F238E27FC236}">
              <a16:creationId xmlns:a16="http://schemas.microsoft.com/office/drawing/2014/main" id="{31F2FFCF-42F8-4D24-98D0-E8AE85CF5293}"/>
            </a:ext>
          </a:extLst>
        </xdr:cNvPr>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125186</xdr:rowOff>
    </xdr:to>
    <xdr:cxnSp macro="">
      <xdr:nvCxnSpPr>
        <xdr:cNvPr id="784" name="直線コネクタ 783">
          <a:extLst>
            <a:ext uri="{FF2B5EF4-FFF2-40B4-BE49-F238E27FC236}">
              <a16:creationId xmlns:a16="http://schemas.microsoft.com/office/drawing/2014/main" id="{10A7C65B-3C7E-4A9F-B635-38EC5A63D9B2}"/>
            </a:ext>
          </a:extLst>
        </xdr:cNvPr>
        <xdr:cNvCxnSpPr/>
      </xdr:nvCxnSpPr>
      <xdr:spPr>
        <a:xfrm>
          <a:off x="15481300" y="184360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785" name="楕円 784">
          <a:extLst>
            <a:ext uri="{FF2B5EF4-FFF2-40B4-BE49-F238E27FC236}">
              <a16:creationId xmlns:a16="http://schemas.microsoft.com/office/drawing/2014/main" id="{05246011-BC35-402C-BD58-3427BC3E962A}"/>
            </a:ext>
          </a:extLst>
        </xdr:cNvPr>
        <xdr:cNvSpPr/>
      </xdr:nvSpPr>
      <xdr:spPr>
        <a:xfrm>
          <a:off x="14541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107</xdr:row>
      <xdr:rowOff>90895</xdr:rowOff>
    </xdr:to>
    <xdr:cxnSp macro="">
      <xdr:nvCxnSpPr>
        <xdr:cNvPr id="786" name="直線コネクタ 785">
          <a:extLst>
            <a:ext uri="{FF2B5EF4-FFF2-40B4-BE49-F238E27FC236}">
              <a16:creationId xmlns:a16="http://schemas.microsoft.com/office/drawing/2014/main" id="{4BF76D17-13EA-411E-8445-DE654435BBBF}"/>
            </a:ext>
          </a:extLst>
        </xdr:cNvPr>
        <xdr:cNvCxnSpPr/>
      </xdr:nvCxnSpPr>
      <xdr:spPr>
        <a:xfrm>
          <a:off x="14592300" y="184017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144599</xdr:rowOff>
    </xdr:from>
    <xdr:to>
      <xdr:col>72</xdr:col>
      <xdr:colOff>38100</xdr:colOff>
      <xdr:row>107</xdr:row>
      <xdr:rowOff>74749</xdr:rowOff>
    </xdr:to>
    <xdr:sp macro="" textlink="">
      <xdr:nvSpPr>
        <xdr:cNvPr id="787" name="楕円 786">
          <a:extLst>
            <a:ext uri="{FF2B5EF4-FFF2-40B4-BE49-F238E27FC236}">
              <a16:creationId xmlns:a16="http://schemas.microsoft.com/office/drawing/2014/main" id="{B6A9849D-C552-4C75-A96F-0DF147A9650A}"/>
            </a:ext>
          </a:extLst>
        </xdr:cNvPr>
        <xdr:cNvSpPr/>
      </xdr:nvSpPr>
      <xdr:spPr>
        <a:xfrm>
          <a:off x="1365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23949</xdr:rowOff>
    </xdr:from>
    <xdr:to>
      <xdr:col>76</xdr:col>
      <xdr:colOff>114300</xdr:colOff>
      <xdr:row>107</xdr:row>
      <xdr:rowOff>56606</xdr:rowOff>
    </xdr:to>
    <xdr:cxnSp macro="">
      <xdr:nvCxnSpPr>
        <xdr:cNvPr id="788" name="直線コネクタ 787">
          <a:extLst>
            <a:ext uri="{FF2B5EF4-FFF2-40B4-BE49-F238E27FC236}">
              <a16:creationId xmlns:a16="http://schemas.microsoft.com/office/drawing/2014/main" id="{0EDD2722-743A-48CF-B624-07024FCEE4DB}"/>
            </a:ext>
          </a:extLst>
        </xdr:cNvPr>
        <xdr:cNvCxnSpPr/>
      </xdr:nvCxnSpPr>
      <xdr:spPr>
        <a:xfrm>
          <a:off x="13703300" y="183690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111942</xdr:rowOff>
    </xdr:from>
    <xdr:to>
      <xdr:col>67</xdr:col>
      <xdr:colOff>101600</xdr:colOff>
      <xdr:row>107</xdr:row>
      <xdr:rowOff>42092</xdr:rowOff>
    </xdr:to>
    <xdr:sp macro="" textlink="">
      <xdr:nvSpPr>
        <xdr:cNvPr id="789" name="楕円 788">
          <a:extLst>
            <a:ext uri="{FF2B5EF4-FFF2-40B4-BE49-F238E27FC236}">
              <a16:creationId xmlns:a16="http://schemas.microsoft.com/office/drawing/2014/main" id="{0E34E2A8-22FC-4489-956E-2516FBE47F71}"/>
            </a:ext>
          </a:extLst>
        </xdr:cNvPr>
        <xdr:cNvSpPr/>
      </xdr:nvSpPr>
      <xdr:spPr>
        <a:xfrm>
          <a:off x="12763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162742</xdr:rowOff>
    </xdr:from>
    <xdr:to>
      <xdr:col>71</xdr:col>
      <xdr:colOff>177800</xdr:colOff>
      <xdr:row>107</xdr:row>
      <xdr:rowOff>23949</xdr:rowOff>
    </xdr:to>
    <xdr:cxnSp macro="">
      <xdr:nvCxnSpPr>
        <xdr:cNvPr id="790" name="直線コネクタ 789">
          <a:extLst>
            <a:ext uri="{FF2B5EF4-FFF2-40B4-BE49-F238E27FC236}">
              <a16:creationId xmlns:a16="http://schemas.microsoft.com/office/drawing/2014/main" id="{DA5B34A4-D461-46DC-B078-45861448F259}"/>
            </a:ext>
          </a:extLst>
        </xdr:cNvPr>
        <xdr:cNvCxnSpPr/>
      </xdr:nvCxnSpPr>
      <xdr:spPr>
        <a:xfrm>
          <a:off x="12814300" y="18336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791" name="n_1aveValue【庁舎】&#10;有形固定資産減価償却率">
          <a:extLst>
            <a:ext uri="{FF2B5EF4-FFF2-40B4-BE49-F238E27FC236}">
              <a16:creationId xmlns:a16="http://schemas.microsoft.com/office/drawing/2014/main" id="{8F009833-7DE1-4AAE-B1EB-D59D29A9DD45}"/>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92" name="n_2aveValue【庁舎】&#10;有形固定資産減価償却率">
          <a:extLst>
            <a:ext uri="{FF2B5EF4-FFF2-40B4-BE49-F238E27FC236}">
              <a16:creationId xmlns:a16="http://schemas.microsoft.com/office/drawing/2014/main" id="{7F8112E5-F353-43B4-BF77-D1184DDD4303}"/>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3" name="n_3aveValue【庁舎】&#10;有形固定資産減価償却率">
          <a:extLst>
            <a:ext uri="{FF2B5EF4-FFF2-40B4-BE49-F238E27FC236}">
              <a16:creationId xmlns:a16="http://schemas.microsoft.com/office/drawing/2014/main" id="{5F3389D7-A138-4AE6-B304-4CD8CEFE8679}"/>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94" name="n_4aveValue【庁舎】&#10;有形固定資産減価償却率">
          <a:extLst>
            <a:ext uri="{FF2B5EF4-FFF2-40B4-BE49-F238E27FC236}">
              <a16:creationId xmlns:a16="http://schemas.microsoft.com/office/drawing/2014/main" id="{1A6B40C7-3C14-4871-80F0-C7DD68D5BBB1}"/>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95" name="n_1mainValue【庁舎】&#10;有形固定資産減価償却率">
          <a:extLst>
            <a:ext uri="{FF2B5EF4-FFF2-40B4-BE49-F238E27FC236}">
              <a16:creationId xmlns:a16="http://schemas.microsoft.com/office/drawing/2014/main" id="{71998156-7695-4058-BB4D-135EDC5B1350}"/>
            </a:ext>
          </a:extLst>
        </xdr:cNvPr>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796" name="n_2mainValue【庁舎】&#10;有形固定資産減価償却率">
          <a:extLst>
            <a:ext uri="{FF2B5EF4-FFF2-40B4-BE49-F238E27FC236}">
              <a16:creationId xmlns:a16="http://schemas.microsoft.com/office/drawing/2014/main" id="{941CB30F-D441-4CD9-99CC-8AE48EA06686}"/>
            </a:ext>
          </a:extLst>
        </xdr:cNvPr>
        <xdr:cNvSpPr txBox="1"/>
      </xdr:nvSpPr>
      <xdr:spPr>
        <a:xfrm>
          <a:off x="14389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65876</xdr:rowOff>
    </xdr:from>
    <xdr:ext cx="405111" cy="259045"/>
    <xdr:sp macro="" textlink="">
      <xdr:nvSpPr>
        <xdr:cNvPr id="797" name="n_3mainValue【庁舎】&#10;有形固定資産減価償却率">
          <a:extLst>
            <a:ext uri="{FF2B5EF4-FFF2-40B4-BE49-F238E27FC236}">
              <a16:creationId xmlns:a16="http://schemas.microsoft.com/office/drawing/2014/main" id="{D92CE94C-74A4-4A06-B39B-82B7EC4E18AD}"/>
            </a:ext>
          </a:extLst>
        </xdr:cNvPr>
        <xdr:cNvSpPr txBox="1"/>
      </xdr:nvSpPr>
      <xdr:spPr>
        <a:xfrm>
          <a:off x="13500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33219</xdr:rowOff>
    </xdr:from>
    <xdr:ext cx="405111" cy="259045"/>
    <xdr:sp macro="" textlink="">
      <xdr:nvSpPr>
        <xdr:cNvPr id="798" name="n_4mainValue【庁舎】&#10;有形固定資産減価償却率">
          <a:extLst>
            <a:ext uri="{FF2B5EF4-FFF2-40B4-BE49-F238E27FC236}">
              <a16:creationId xmlns:a16="http://schemas.microsoft.com/office/drawing/2014/main" id="{CA7FE293-4497-4059-BDE9-CE5D02F60D59}"/>
            </a:ext>
          </a:extLst>
        </xdr:cNvPr>
        <xdr:cNvSpPr txBox="1"/>
      </xdr:nvSpPr>
      <xdr:spPr>
        <a:xfrm>
          <a:off x="12611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69F4DD1-4DAB-41EF-8D5F-B4E4ED14D7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E421398-8271-4F08-AD06-C01282E557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7E8D6AF4-ECD1-4DE4-9D56-00CAF838AF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DD38F7E5-B460-4D08-B512-19B44BD3B6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8A49E1E0-5193-4AD3-83ED-F22887CC33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B0DD3374-C906-44EB-8E61-5A3F330018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342B7442-6FAE-4E19-A2E8-9303856CFE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FAF3F55-6B41-42A1-B40B-C8654A5C4E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4F67E492-AD84-413D-8A31-3769772E33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8F9A26BE-A0B3-4397-B13A-739F05DD1F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FFD77C20-4579-41CA-9BC1-8273D2F332D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DC3B0CC0-A289-469B-B2AC-6D6F2F2F6E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8EFD4287-C125-425B-8BEE-C72CD07D89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BFC00D07-6CD8-4CC1-8519-BCF1A1FD64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C1F54FCC-F067-4556-BEC2-C5C6DBFEC9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901FAA1D-A2B9-47FF-83E1-51DD06A728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5420F455-5278-4946-B877-79B59A50D54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95E15FFD-E39F-4786-B259-C1936FD027E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71CD03A5-9E5D-435A-9DA0-0F83656FBD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B75C6A30-08B4-4553-856B-BB90DC58AA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46F6AE40-9A58-4F7A-9B36-515AA8C6EC8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1A54DFCA-5A13-44BA-8761-1A0FBC684F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E22E9C1A-5044-438D-93DB-5A15B894002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CE902BBC-C38A-4AD8-9509-CF5CEEC9C6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823" name="直線コネクタ 822">
          <a:extLst>
            <a:ext uri="{FF2B5EF4-FFF2-40B4-BE49-F238E27FC236}">
              <a16:creationId xmlns:a16="http://schemas.microsoft.com/office/drawing/2014/main" id="{58410B5C-AD6A-4B23-B012-094E95D041AB}"/>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824" name="【庁舎】&#10;一人当たり面積最小値テキスト">
          <a:extLst>
            <a:ext uri="{FF2B5EF4-FFF2-40B4-BE49-F238E27FC236}">
              <a16:creationId xmlns:a16="http://schemas.microsoft.com/office/drawing/2014/main" id="{F0381598-EDB0-4ECA-87B9-1D276510B3EB}"/>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825" name="直線コネクタ 824">
          <a:extLst>
            <a:ext uri="{FF2B5EF4-FFF2-40B4-BE49-F238E27FC236}">
              <a16:creationId xmlns:a16="http://schemas.microsoft.com/office/drawing/2014/main" id="{F345AC7A-B07F-42E0-91B8-9FDBD4532923}"/>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826" name="【庁舎】&#10;一人当たり面積最大値テキスト">
          <a:extLst>
            <a:ext uri="{FF2B5EF4-FFF2-40B4-BE49-F238E27FC236}">
              <a16:creationId xmlns:a16="http://schemas.microsoft.com/office/drawing/2014/main" id="{84FB8E7B-CDA8-4382-82EC-BE606654A8F9}"/>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827" name="直線コネクタ 826">
          <a:extLst>
            <a:ext uri="{FF2B5EF4-FFF2-40B4-BE49-F238E27FC236}">
              <a16:creationId xmlns:a16="http://schemas.microsoft.com/office/drawing/2014/main" id="{995B62C8-4B27-4054-B79B-4CC14444D193}"/>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828" name="【庁舎】&#10;一人当たり面積平均値テキスト">
          <a:extLst>
            <a:ext uri="{FF2B5EF4-FFF2-40B4-BE49-F238E27FC236}">
              <a16:creationId xmlns:a16="http://schemas.microsoft.com/office/drawing/2014/main" id="{64F45B00-E36B-4F5E-8260-89831BE6C30C}"/>
            </a:ext>
          </a:extLst>
        </xdr:cNvPr>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29" name="フローチャート: 判断 828">
          <a:extLst>
            <a:ext uri="{FF2B5EF4-FFF2-40B4-BE49-F238E27FC236}">
              <a16:creationId xmlns:a16="http://schemas.microsoft.com/office/drawing/2014/main" id="{D4AEF248-2285-46F1-8344-CE1196A28D1D}"/>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30" name="フローチャート: 判断 829">
          <a:extLst>
            <a:ext uri="{FF2B5EF4-FFF2-40B4-BE49-F238E27FC236}">
              <a16:creationId xmlns:a16="http://schemas.microsoft.com/office/drawing/2014/main" id="{AB8E73D0-A3D6-482E-AEDC-5A1140EE12D9}"/>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831" name="フローチャート: 判断 830">
          <a:extLst>
            <a:ext uri="{FF2B5EF4-FFF2-40B4-BE49-F238E27FC236}">
              <a16:creationId xmlns:a16="http://schemas.microsoft.com/office/drawing/2014/main" id="{9924A80F-81C5-4EDF-B222-BB9BFE14B58E}"/>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32" name="フローチャート: 判断 831">
          <a:extLst>
            <a:ext uri="{FF2B5EF4-FFF2-40B4-BE49-F238E27FC236}">
              <a16:creationId xmlns:a16="http://schemas.microsoft.com/office/drawing/2014/main" id="{DB3D34C4-67F6-4A6D-8914-B6C0E0587028}"/>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833" name="フローチャート: 判断 832">
          <a:extLst>
            <a:ext uri="{FF2B5EF4-FFF2-40B4-BE49-F238E27FC236}">
              <a16:creationId xmlns:a16="http://schemas.microsoft.com/office/drawing/2014/main" id="{F658C0F3-DE2D-4A6D-97D4-BC9317FFA443}"/>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6ECB6BC-9B62-4C0A-BD71-F84C3DC0E04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B922DDA-B91B-4E8F-9F0A-AB162D73EE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5B23DC6-7123-4CBE-B13A-5DD6E71153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D4DE801-C8C1-4E20-ABA7-4B8EADD5A4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FE9EF43-D11C-4684-978C-5355FB50DA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141605</xdr:rowOff>
    </xdr:from>
    <xdr:to>
      <xdr:col>116</xdr:col>
      <xdr:colOff>114300</xdr:colOff>
      <xdr:row>108</xdr:row>
      <xdr:rowOff>71755</xdr:rowOff>
    </xdr:to>
    <xdr:sp macro="" textlink="">
      <xdr:nvSpPr>
        <xdr:cNvPr id="839" name="楕円 838">
          <a:extLst>
            <a:ext uri="{FF2B5EF4-FFF2-40B4-BE49-F238E27FC236}">
              <a16:creationId xmlns:a16="http://schemas.microsoft.com/office/drawing/2014/main" id="{54018DDE-AB67-4303-B422-1ECC690DEA08}"/>
            </a:ext>
          </a:extLst>
        </xdr:cNvPr>
        <xdr:cNvSpPr/>
      </xdr:nvSpPr>
      <xdr:spPr>
        <a:xfrm>
          <a:off x="22110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120032</xdr:rowOff>
    </xdr:from>
    <xdr:ext cx="469744" cy="259045"/>
    <xdr:sp macro="" textlink="">
      <xdr:nvSpPr>
        <xdr:cNvPr id="840" name="【庁舎】&#10;一人当たり面積該当値テキスト">
          <a:extLst>
            <a:ext uri="{FF2B5EF4-FFF2-40B4-BE49-F238E27FC236}">
              <a16:creationId xmlns:a16="http://schemas.microsoft.com/office/drawing/2014/main" id="{9FC7AFC9-201A-4F7B-AE9D-99FF9E05D758}"/>
            </a:ext>
          </a:extLst>
        </xdr:cNvPr>
        <xdr:cNvSpPr txBox="1"/>
      </xdr:nvSpPr>
      <xdr:spPr>
        <a:xfrm>
          <a:off x="22199600"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149225</xdr:rowOff>
    </xdr:from>
    <xdr:to>
      <xdr:col>112</xdr:col>
      <xdr:colOff>38100</xdr:colOff>
      <xdr:row>108</xdr:row>
      <xdr:rowOff>79375</xdr:rowOff>
    </xdr:to>
    <xdr:sp macro="" textlink="">
      <xdr:nvSpPr>
        <xdr:cNvPr id="841" name="楕円 840">
          <a:extLst>
            <a:ext uri="{FF2B5EF4-FFF2-40B4-BE49-F238E27FC236}">
              <a16:creationId xmlns:a16="http://schemas.microsoft.com/office/drawing/2014/main" id="{48E70B10-8583-48B7-BD8E-AEF8373B7BD0}"/>
            </a:ext>
          </a:extLst>
        </xdr:cNvPr>
        <xdr:cNvSpPr/>
      </xdr:nvSpPr>
      <xdr:spPr>
        <a:xfrm>
          <a:off x="21272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20955</xdr:rowOff>
    </xdr:from>
    <xdr:to>
      <xdr:col>116</xdr:col>
      <xdr:colOff>63500</xdr:colOff>
      <xdr:row>108</xdr:row>
      <xdr:rowOff>28575</xdr:rowOff>
    </xdr:to>
    <xdr:cxnSp macro="">
      <xdr:nvCxnSpPr>
        <xdr:cNvPr id="842" name="直線コネクタ 841">
          <a:extLst>
            <a:ext uri="{FF2B5EF4-FFF2-40B4-BE49-F238E27FC236}">
              <a16:creationId xmlns:a16="http://schemas.microsoft.com/office/drawing/2014/main" id="{9695113D-AE78-4D14-B288-28411FAB8F2E}"/>
            </a:ext>
          </a:extLst>
        </xdr:cNvPr>
        <xdr:cNvCxnSpPr/>
      </xdr:nvCxnSpPr>
      <xdr:spPr>
        <a:xfrm flipV="1">
          <a:off x="21323300" y="185375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43" name="楕円 842">
          <a:extLst>
            <a:ext uri="{FF2B5EF4-FFF2-40B4-BE49-F238E27FC236}">
              <a16:creationId xmlns:a16="http://schemas.microsoft.com/office/drawing/2014/main" id="{EC5DC793-A44B-4595-A8C9-8C68037C0974}"/>
            </a:ext>
          </a:extLst>
        </xdr:cNvPr>
        <xdr:cNvSpPr/>
      </xdr:nvSpPr>
      <xdr:spPr>
        <a:xfrm>
          <a:off x="20383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28575</xdr:rowOff>
    </xdr:from>
    <xdr:to>
      <xdr:col>111</xdr:col>
      <xdr:colOff>177800</xdr:colOff>
      <xdr:row>108</xdr:row>
      <xdr:rowOff>34289</xdr:rowOff>
    </xdr:to>
    <xdr:cxnSp macro="">
      <xdr:nvCxnSpPr>
        <xdr:cNvPr id="844" name="直線コネクタ 843">
          <a:extLst>
            <a:ext uri="{FF2B5EF4-FFF2-40B4-BE49-F238E27FC236}">
              <a16:creationId xmlns:a16="http://schemas.microsoft.com/office/drawing/2014/main" id="{4E7BCC42-ECB7-4B90-A836-9241BB094968}"/>
            </a:ext>
          </a:extLst>
        </xdr:cNvPr>
        <xdr:cNvCxnSpPr/>
      </xdr:nvCxnSpPr>
      <xdr:spPr>
        <a:xfrm flipV="1">
          <a:off x="20434300" y="185451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845" name="楕円 844">
          <a:extLst>
            <a:ext uri="{FF2B5EF4-FFF2-40B4-BE49-F238E27FC236}">
              <a16:creationId xmlns:a16="http://schemas.microsoft.com/office/drawing/2014/main" id="{3F6D373E-4228-4B19-AC5F-44F514F22B2F}"/>
            </a:ext>
          </a:extLst>
        </xdr:cNvPr>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34289</xdr:rowOff>
    </xdr:from>
    <xdr:to>
      <xdr:col>107</xdr:col>
      <xdr:colOff>50800</xdr:colOff>
      <xdr:row>108</xdr:row>
      <xdr:rowOff>41911</xdr:rowOff>
    </xdr:to>
    <xdr:cxnSp macro="">
      <xdr:nvCxnSpPr>
        <xdr:cNvPr id="846" name="直線コネクタ 845">
          <a:extLst>
            <a:ext uri="{FF2B5EF4-FFF2-40B4-BE49-F238E27FC236}">
              <a16:creationId xmlns:a16="http://schemas.microsoft.com/office/drawing/2014/main" id="{6A7562E4-A528-4D92-A0D3-A738EDF1549F}"/>
            </a:ext>
          </a:extLst>
        </xdr:cNvPr>
        <xdr:cNvCxnSpPr/>
      </xdr:nvCxnSpPr>
      <xdr:spPr>
        <a:xfrm flipV="1">
          <a:off x="19545300" y="18550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847" name="楕円 846">
          <a:extLst>
            <a:ext uri="{FF2B5EF4-FFF2-40B4-BE49-F238E27FC236}">
              <a16:creationId xmlns:a16="http://schemas.microsoft.com/office/drawing/2014/main" id="{299CCE91-6D6F-4F3F-BCEB-AB730C4EF063}"/>
            </a:ext>
          </a:extLst>
        </xdr:cNvPr>
        <xdr:cNvSpPr/>
      </xdr:nvSpPr>
      <xdr:spPr>
        <a:xfrm>
          <a:off x="18605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41911</xdr:rowOff>
    </xdr:from>
    <xdr:to>
      <xdr:col>102</xdr:col>
      <xdr:colOff>114300</xdr:colOff>
      <xdr:row>108</xdr:row>
      <xdr:rowOff>47625</xdr:rowOff>
    </xdr:to>
    <xdr:cxnSp macro="">
      <xdr:nvCxnSpPr>
        <xdr:cNvPr id="848" name="直線コネクタ 847">
          <a:extLst>
            <a:ext uri="{FF2B5EF4-FFF2-40B4-BE49-F238E27FC236}">
              <a16:creationId xmlns:a16="http://schemas.microsoft.com/office/drawing/2014/main" id="{483ABE6C-B64E-4BC5-A837-323D998991EE}"/>
            </a:ext>
          </a:extLst>
        </xdr:cNvPr>
        <xdr:cNvCxnSpPr/>
      </xdr:nvCxnSpPr>
      <xdr:spPr>
        <a:xfrm flipV="1">
          <a:off x="18656300" y="18558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849" name="n_1aveValue【庁舎】&#10;一人当たり面積">
          <a:extLst>
            <a:ext uri="{FF2B5EF4-FFF2-40B4-BE49-F238E27FC236}">
              <a16:creationId xmlns:a16="http://schemas.microsoft.com/office/drawing/2014/main" id="{745CE3C5-8EB1-44BF-8E87-572A1E02339A}"/>
            </a:ext>
          </a:extLst>
        </xdr:cNvPr>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850" name="n_2aveValue【庁舎】&#10;一人当たり面積">
          <a:extLst>
            <a:ext uri="{FF2B5EF4-FFF2-40B4-BE49-F238E27FC236}">
              <a16:creationId xmlns:a16="http://schemas.microsoft.com/office/drawing/2014/main" id="{D8DEE197-18FD-47F3-9A8D-97BEA72F3BBD}"/>
            </a:ext>
          </a:extLst>
        </xdr:cNvPr>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851" name="n_3aveValue【庁舎】&#10;一人当たり面積">
          <a:extLst>
            <a:ext uri="{FF2B5EF4-FFF2-40B4-BE49-F238E27FC236}">
              <a16:creationId xmlns:a16="http://schemas.microsoft.com/office/drawing/2014/main" id="{39BA3475-E913-467E-90D7-DEBC151CB105}"/>
            </a:ext>
          </a:extLst>
        </xdr:cNvPr>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852" name="n_4aveValue【庁舎】&#10;一人当たり面積">
          <a:extLst>
            <a:ext uri="{FF2B5EF4-FFF2-40B4-BE49-F238E27FC236}">
              <a16:creationId xmlns:a16="http://schemas.microsoft.com/office/drawing/2014/main" id="{F91A6D87-29C4-421F-8F06-30AB61600B98}"/>
            </a:ext>
          </a:extLst>
        </xdr:cNvPr>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70502</xdr:rowOff>
    </xdr:from>
    <xdr:ext cx="469744" cy="259045"/>
    <xdr:sp macro="" textlink="">
      <xdr:nvSpPr>
        <xdr:cNvPr id="853" name="n_1mainValue【庁舎】&#10;一人当たり面積">
          <a:extLst>
            <a:ext uri="{FF2B5EF4-FFF2-40B4-BE49-F238E27FC236}">
              <a16:creationId xmlns:a16="http://schemas.microsoft.com/office/drawing/2014/main" id="{82A407A0-C0AD-4874-8C03-95213A39A152}"/>
            </a:ext>
          </a:extLst>
        </xdr:cNvPr>
        <xdr:cNvSpPr txBox="1"/>
      </xdr:nvSpPr>
      <xdr:spPr>
        <a:xfrm>
          <a:off x="210757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54" name="n_2mainValue【庁舎】&#10;一人当たり面積">
          <a:extLst>
            <a:ext uri="{FF2B5EF4-FFF2-40B4-BE49-F238E27FC236}">
              <a16:creationId xmlns:a16="http://schemas.microsoft.com/office/drawing/2014/main" id="{EDA080CF-34C8-4DF3-B580-D0DDEEF50E14}"/>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855" name="n_3mainValue【庁舎】&#10;一人当たり面積">
          <a:extLst>
            <a:ext uri="{FF2B5EF4-FFF2-40B4-BE49-F238E27FC236}">
              <a16:creationId xmlns:a16="http://schemas.microsoft.com/office/drawing/2014/main" id="{0A830096-ED04-48B9-B43C-0E697BB9309F}"/>
            </a:ext>
          </a:extLst>
        </xdr:cNvPr>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89552</xdr:rowOff>
    </xdr:from>
    <xdr:ext cx="469744" cy="259045"/>
    <xdr:sp macro="" textlink="">
      <xdr:nvSpPr>
        <xdr:cNvPr id="856" name="n_4mainValue【庁舎】&#10;一人当たり面積">
          <a:extLst>
            <a:ext uri="{FF2B5EF4-FFF2-40B4-BE49-F238E27FC236}">
              <a16:creationId xmlns:a16="http://schemas.microsoft.com/office/drawing/2014/main" id="{6095F300-A153-4C9D-A7B7-B1278BAD014A}"/>
            </a:ext>
          </a:extLst>
        </xdr:cNvPr>
        <xdr:cNvSpPr txBox="1"/>
      </xdr:nvSpPr>
      <xdr:spPr>
        <a:xfrm>
          <a:off x="18421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7495B8B9-BC87-4B5F-8732-B8C6A4BE4C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DA34F8E-8B65-434B-BFBA-046EB011FA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886DC15B-DC5A-48EF-93C7-5AA60F6F12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福祉施設、消防施設、一般廃棄物処理施設においては、ほぼ横ばいの数値で推移している。</a:t>
          </a:r>
          <a:endParaRPr lang="ja-JP" altLang="ja-JP" sz="1400">
            <a:effectLst/>
          </a:endParaRPr>
        </a:p>
        <a:p>
          <a:r>
            <a:rPr kumimoji="1" lang="ja-JP" altLang="ja-JP" sz="1100">
              <a:solidFill>
                <a:schemeClr val="dk1"/>
              </a:solidFill>
              <a:effectLst/>
              <a:latin typeface="+mn-lt"/>
              <a:ea typeface="+mn-ea"/>
              <a:cs typeface="+mn-cs"/>
            </a:rPr>
            <a:t>図書館については類似団体と比較して</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％と大幅に数値が上回っている。要因としては昭和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年代に建設され、減価償却が終了している建物や昭和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年代に建設され著しく経年した施設の老朽化が進んでいることが挙げられる。</a:t>
          </a:r>
          <a:endParaRPr lang="ja-JP" altLang="ja-JP" sz="1400">
            <a:effectLst/>
          </a:endParaRPr>
        </a:p>
        <a:p>
          <a:r>
            <a:rPr kumimoji="1" lang="ja-JP" altLang="ja-JP" sz="1100">
              <a:solidFill>
                <a:schemeClr val="dk1"/>
              </a:solidFill>
              <a:effectLst/>
              <a:latin typeface="+mn-lt"/>
              <a:ea typeface="+mn-ea"/>
              <a:cs typeface="+mn-cs"/>
            </a:rPr>
            <a:t>保健センターについては類似団体と比較して</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％下回っている。要因としては平成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年に建設した保健センターの減価償却残存年数が確保されていることが挙げられる。</a:t>
          </a:r>
          <a:endParaRPr lang="ja-JP" altLang="ja-JP" sz="1400">
            <a:effectLst/>
          </a:endParaRPr>
        </a:p>
        <a:p>
          <a:r>
            <a:rPr kumimoji="1" lang="ja-JP" altLang="ja-JP" sz="1100">
              <a:solidFill>
                <a:schemeClr val="dk1"/>
              </a:solidFill>
              <a:effectLst/>
              <a:latin typeface="+mn-lt"/>
              <a:ea typeface="+mn-ea"/>
              <a:cs typeface="+mn-cs"/>
            </a:rPr>
            <a:t>体育館については類似団体と比較し</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年代に建設された町民体育館、昭和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年代に建設された社会体育館の減価償却の残存年数が短く、老朽化が進んでいることが挙げられる。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庁舎については類似団体と比較し</a:t>
          </a:r>
          <a:r>
            <a:rPr kumimoji="1" lang="en-US" altLang="ja-JP" sz="1100">
              <a:solidFill>
                <a:schemeClr val="dk1"/>
              </a:solidFill>
              <a:effectLst/>
              <a:latin typeface="+mn-lt"/>
              <a:ea typeface="+mn-ea"/>
              <a:cs typeface="+mn-cs"/>
            </a:rPr>
            <a:t>32.6</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年代に建設された役場庁舎の減価償却の残存年数が短く、老朽化が進んでいることが挙げられる。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長引く地方の景気低迷により税収が減収傾向にあるなか、さらに新型コロナウイルス感染症の影響を受け、基準財政需要額に対する収入額が、</a:t>
          </a:r>
          <a:r>
            <a:rPr kumimoji="1" lang="ja-JP" altLang="en-US" sz="1100">
              <a:solidFill>
                <a:schemeClr val="dk1"/>
              </a:solidFill>
              <a:effectLst/>
              <a:latin typeface="+mn-lt"/>
              <a:ea typeface="+mn-ea"/>
              <a:cs typeface="+mn-cs"/>
            </a:rPr>
            <a:t>固定資産税や</a:t>
          </a:r>
          <a:r>
            <a:rPr kumimoji="1" lang="ja-JP" altLang="ja-JP" sz="1100">
              <a:solidFill>
                <a:schemeClr val="dk1"/>
              </a:solidFill>
              <a:effectLst/>
              <a:latin typeface="+mn-lt"/>
              <a:ea typeface="+mn-ea"/>
              <a:cs typeface="+mn-cs"/>
            </a:rPr>
            <a:t>法人税割などの税収の減少により少なく、</a:t>
          </a:r>
          <a:r>
            <a:rPr kumimoji="1" lang="ja-JP" altLang="en-US" sz="1100">
              <a:solidFill>
                <a:schemeClr val="dk1"/>
              </a:solidFill>
              <a:effectLst/>
              <a:latin typeface="+mn-lt"/>
              <a:ea typeface="+mn-ea"/>
              <a:cs typeface="+mn-cs"/>
            </a:rPr>
            <a:t>また、基準財政需要額は臨時経済対策費や臨時財政対策債償還基金費の増（前年度比</a:t>
          </a:r>
          <a:r>
            <a:rPr kumimoji="1" lang="en-US" altLang="ja-JP" sz="1100">
              <a:solidFill>
                <a:schemeClr val="dk1"/>
              </a:solidFill>
              <a:effectLst/>
              <a:latin typeface="+mn-lt"/>
              <a:ea typeface="+mn-ea"/>
              <a:cs typeface="+mn-cs"/>
            </a:rPr>
            <a:t>+207</a:t>
          </a:r>
          <a:r>
            <a:rPr kumimoji="1" lang="ja-JP" altLang="en-US" sz="1100">
              <a:solidFill>
                <a:schemeClr val="dk1"/>
              </a:solidFill>
              <a:effectLst/>
              <a:latin typeface="+mn-lt"/>
              <a:ea typeface="+mn-ea"/>
              <a:cs typeface="+mn-cs"/>
            </a:rPr>
            <a:t>百万）となった。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か年平均では、類似団体平均値</a:t>
          </a:r>
          <a:r>
            <a:rPr kumimoji="1" lang="ja-JP" altLang="en-US" sz="1100">
              <a:solidFill>
                <a:schemeClr val="dk1"/>
              </a:solidFill>
              <a:effectLst/>
              <a:latin typeface="+mn-lt"/>
              <a:ea typeface="+mn-ea"/>
              <a:cs typeface="+mn-cs"/>
            </a:rPr>
            <a:t>を下回る</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、単年度において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0.438</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0.049</a:t>
          </a:r>
          <a:r>
            <a:rPr kumimoji="1" lang="ja-JP" altLang="ja-JP" sz="1100">
              <a:solidFill>
                <a:schemeClr val="dk1"/>
              </a:solidFill>
              <a:effectLst/>
              <a:latin typeface="+mn-lt"/>
              <a:ea typeface="+mn-ea"/>
              <a:cs typeface="+mn-cs"/>
            </a:rPr>
            <a:t>の減となった。今後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871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30904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63077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類似団体平均を下回っており、対前年比についても</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の減となった。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地方交付税と臨時財政対策債の増加により経常的収入が</a:t>
          </a:r>
          <a:r>
            <a:rPr lang="en-US" altLang="ja-JP" sz="1100">
              <a:solidFill>
                <a:schemeClr val="dk1"/>
              </a:solidFill>
              <a:effectLst/>
              <a:latin typeface="+mn-lt"/>
              <a:ea typeface="+mn-ea"/>
              <a:cs typeface="+mn-cs"/>
            </a:rPr>
            <a:t>450,444</a:t>
          </a:r>
          <a:r>
            <a:rPr lang="ja-JP" altLang="en-US" sz="1100">
              <a:solidFill>
                <a:schemeClr val="dk1"/>
              </a:solidFill>
              <a:effectLst/>
              <a:latin typeface="+mn-lt"/>
              <a:ea typeface="+mn-ea"/>
              <a:cs typeface="+mn-cs"/>
            </a:rPr>
            <a:t>千円増加したことによる。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131064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1082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17526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0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106934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類似団体平均を大きく下回る一方ではあるが、</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10,032</a:t>
          </a:r>
          <a:r>
            <a:rPr kumimoji="1" lang="ja-JP" altLang="ja-JP" sz="1100">
              <a:solidFill>
                <a:schemeClr val="dk1"/>
              </a:solidFill>
              <a:effectLst/>
              <a:latin typeface="+mn-lt"/>
              <a:ea typeface="+mn-ea"/>
              <a:cs typeface="+mn-cs"/>
            </a:rPr>
            <a:t>円の増となった。</a:t>
          </a:r>
          <a:endParaRPr lang="ja-JP" altLang="ja-JP" sz="1400">
            <a:effectLst/>
          </a:endParaRPr>
        </a:p>
        <a:p>
          <a:pPr rtl="0"/>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新型コロナウイルスワクチン接種事業</a:t>
          </a:r>
          <a:r>
            <a:rPr kumimoji="1" lang="ja-JP" altLang="en-US" sz="1100">
              <a:solidFill>
                <a:schemeClr val="dk1"/>
              </a:solidFill>
              <a:effectLst/>
              <a:latin typeface="+mn-lt"/>
              <a:ea typeface="+mn-ea"/>
              <a:cs typeface="+mn-cs"/>
            </a:rPr>
            <a:t>に係る委託料、新型コロナウイルス感染症対策に係る消耗品</a:t>
          </a:r>
          <a:r>
            <a:rPr kumimoji="1" lang="ja-JP" altLang="ja-JP" sz="1100">
              <a:solidFill>
                <a:schemeClr val="dk1"/>
              </a:solidFill>
              <a:effectLst/>
              <a:latin typeface="+mn-lt"/>
              <a:ea typeface="+mn-ea"/>
              <a:cs typeface="+mn-cs"/>
            </a:rPr>
            <a:t>のほか、</a:t>
          </a:r>
          <a:r>
            <a:rPr kumimoji="1" lang="ja-JP" altLang="en-US" sz="1100">
              <a:solidFill>
                <a:schemeClr val="dk1"/>
              </a:solidFill>
              <a:effectLst/>
              <a:latin typeface="+mn-lt"/>
              <a:ea typeface="+mn-ea"/>
              <a:cs typeface="+mn-cs"/>
            </a:rPr>
            <a:t>会計年度任用職員報酬、</a:t>
          </a:r>
          <a:r>
            <a:rPr kumimoji="1" lang="ja-JP" altLang="ja-JP" sz="1100">
              <a:solidFill>
                <a:schemeClr val="dk1"/>
              </a:solidFill>
              <a:effectLst/>
              <a:latin typeface="+mn-lt"/>
              <a:ea typeface="+mn-ea"/>
              <a:cs typeface="+mn-cs"/>
            </a:rPr>
            <a:t>新型コロナウイルスワクチン接種事業に係る時間外手当による増加が挙げられる。</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143942</xdr:rowOff>
    </xdr:from>
    <xdr:to>
      <xdr:col>23</xdr:col>
      <xdr:colOff>133350</xdr:colOff>
      <xdr:row>83</xdr:row>
      <xdr:rowOff>53183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2842"/>
          <a:ext cx="838200" cy="8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37906</xdr:rowOff>
    </xdr:from>
    <xdr:to>
      <xdr:col>19</xdr:col>
      <xdr:colOff>133350</xdr:colOff>
      <xdr:row>82</xdr:row>
      <xdr:rowOff>143942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96806"/>
          <a:ext cx="889000" cy="10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131521</xdr:rowOff>
    </xdr:from>
    <xdr:to>
      <xdr:col>15</xdr:col>
      <xdr:colOff>82550</xdr:colOff>
      <xdr:row>82</xdr:row>
      <xdr:rowOff>37906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8971"/>
          <a:ext cx="889000" cy="7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98760</xdr:rowOff>
    </xdr:from>
    <xdr:to>
      <xdr:col>11</xdr:col>
      <xdr:colOff>31750</xdr:colOff>
      <xdr:row>81</xdr:row>
      <xdr:rowOff>131521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6210"/>
          <a:ext cx="889000" cy="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2383</xdr:rowOff>
    </xdr:from>
    <xdr:to>
      <xdr:col>23</xdr:col>
      <xdr:colOff>184150</xdr:colOff>
      <xdr:row>83</xdr:row>
      <xdr:rowOff>103983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18910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93142</xdr:rowOff>
    </xdr:from>
    <xdr:to>
      <xdr:col>19</xdr:col>
      <xdr:colOff>184150</xdr:colOff>
      <xdr:row>83</xdr:row>
      <xdr:rowOff>23292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33469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158556</xdr:rowOff>
    </xdr:from>
    <xdr:to>
      <xdr:col>15</xdr:col>
      <xdr:colOff>133350</xdr:colOff>
      <xdr:row>82</xdr:row>
      <xdr:rowOff>88706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98883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80721</xdr:rowOff>
    </xdr:from>
    <xdr:to>
      <xdr:col>11</xdr:col>
      <xdr:colOff>82550</xdr:colOff>
      <xdr:row>82</xdr:row>
      <xdr:rowOff>10871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21048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47960</xdr:rowOff>
    </xdr:from>
    <xdr:to>
      <xdr:col>7</xdr:col>
      <xdr:colOff>31750</xdr:colOff>
      <xdr:row>81</xdr:row>
      <xdr:rowOff>149560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159737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類似団体平均を下回ったが対前年比においては</a:t>
          </a:r>
          <a:r>
            <a:rPr lang="ja-JP" altLang="en-US" sz="1100">
              <a:solidFill>
                <a:schemeClr val="dk1"/>
              </a:solidFill>
              <a:effectLst/>
              <a:latin typeface="+mn-lt"/>
              <a:ea typeface="+mn-ea"/>
              <a:cs typeface="+mn-cs"/>
            </a:rPr>
            <a:t>同値</a:t>
          </a:r>
          <a:r>
            <a:rPr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lang="ja-JP" altLang="en-US" sz="1100">
              <a:solidFill>
                <a:schemeClr val="dk1"/>
              </a:solidFill>
              <a:effectLst/>
              <a:latin typeface="+mn-lt"/>
              <a:ea typeface="+mn-ea"/>
              <a:cs typeface="+mn-cs"/>
            </a:rPr>
            <a:t>改善傾向にあるが、</a:t>
          </a:r>
          <a:r>
            <a:rPr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年度から上級職の採用が始まり処遇改善が図られたことや社会人中途採用によるものなどが挙げられる。</a:t>
          </a:r>
          <a:endParaRPr lang="ja-JP" altLang="ja-JP" sz="1400">
            <a:effectLst/>
          </a:endParaRPr>
        </a:p>
        <a:p>
          <a:r>
            <a:rPr kumimoji="1" lang="ja-JP" altLang="ja-JP" sz="1100">
              <a:solidFill>
                <a:schemeClr val="dk1"/>
              </a:solidFill>
              <a:effectLst/>
              <a:latin typeface="+mn-lt"/>
              <a:ea typeface="+mn-ea"/>
              <a:cs typeface="+mn-cs"/>
            </a:rPr>
            <a:t>今後も人事評価制度の運用や適切な人員配置に努める。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と同値であり</a:t>
          </a:r>
          <a:r>
            <a:rPr lang="ja-JP" altLang="ja-JP" sz="1100">
              <a:solidFill>
                <a:schemeClr val="dk1"/>
              </a:solidFill>
              <a:effectLst/>
              <a:latin typeface="+mn-lt"/>
              <a:ea typeface="+mn-ea"/>
              <a:cs typeface="+mn-cs"/>
            </a:rPr>
            <a:t>を、対前年比においては</a:t>
          </a:r>
          <a:r>
            <a:rPr lang="en-US" altLang="ja-JP" sz="1100">
              <a:solidFill>
                <a:schemeClr val="dk1"/>
              </a:solidFill>
              <a:effectLst/>
              <a:latin typeface="+mn-lt"/>
              <a:ea typeface="+mn-ea"/>
              <a:cs typeface="+mn-cs"/>
            </a:rPr>
            <a:t>0.14</a:t>
          </a:r>
          <a:r>
            <a:rPr lang="ja-JP" altLang="ja-JP" sz="1100">
              <a:solidFill>
                <a:schemeClr val="dk1"/>
              </a:solidFill>
              <a:effectLst/>
              <a:latin typeface="+mn-lt"/>
              <a:ea typeface="+mn-ea"/>
              <a:cs typeface="+mn-cs"/>
            </a:rPr>
            <a:t>人の増となった。</a:t>
          </a:r>
          <a:endParaRPr lang="ja-JP" altLang="ja-JP" sz="1400">
            <a:effectLst/>
          </a:endParaRPr>
        </a:p>
        <a:p>
          <a:r>
            <a:rPr lang="ja-JP" altLang="ja-JP" sz="1100">
              <a:solidFill>
                <a:schemeClr val="dk1"/>
              </a:solidFill>
              <a:effectLst/>
              <a:latin typeface="+mn-lt"/>
              <a:ea typeface="+mn-ea"/>
              <a:cs typeface="+mn-cs"/>
            </a:rPr>
            <a:t>主な要因としては、職員数は前年度とほぼ同数であるものの、著しい人口減少が影響したと考えられる。</a:t>
          </a:r>
          <a:endParaRPr lang="ja-JP" altLang="ja-JP" sz="1400">
            <a:effectLst/>
          </a:endParaRPr>
        </a:p>
        <a:p>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を占める山林が形成した谷間の地形により道路・水道などのインフラ資産の管理や保育園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校と施設数が多く、それらに携わる職員数が増加する傾向にある。既に取り組んでいる行財政改革に基づき、引き続き職員の適正配置に努める。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104775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0652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76623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9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60537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220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163619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537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26052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112200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121514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類似団体平均とほぼ同数となり対前年比においては</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の減となった。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、標準税収入額は減少（前年度比▲</a:t>
          </a:r>
          <a:r>
            <a:rPr lang="en-US" altLang="ja-JP" sz="1100">
              <a:solidFill>
                <a:schemeClr val="dk1"/>
              </a:solidFill>
              <a:effectLst/>
              <a:latin typeface="+mn-lt"/>
              <a:ea typeface="+mn-ea"/>
              <a:cs typeface="+mn-cs"/>
            </a:rPr>
            <a:t>217,660</a:t>
          </a:r>
          <a:r>
            <a:rPr lang="ja-JP" altLang="en-US" sz="1100">
              <a:solidFill>
                <a:schemeClr val="dk1"/>
              </a:solidFill>
              <a:effectLst/>
              <a:latin typeface="+mn-lt"/>
              <a:ea typeface="+mn-ea"/>
              <a:cs typeface="+mn-cs"/>
            </a:rPr>
            <a:t>千円）しているものの、普通交付税と臨時財政対策債の発行可能額が増などにより標準財政規模が増加（前年度比</a:t>
          </a:r>
          <a:r>
            <a:rPr lang="en-US" altLang="ja-JP" sz="1100">
              <a:solidFill>
                <a:schemeClr val="dk1"/>
              </a:solidFill>
              <a:effectLst/>
              <a:latin typeface="+mn-lt"/>
              <a:ea typeface="+mn-ea"/>
              <a:cs typeface="+mn-cs"/>
            </a:rPr>
            <a:t>241,997</a:t>
          </a:r>
          <a:r>
            <a:rPr lang="ja-JP" altLang="en-US" sz="1100">
              <a:solidFill>
                <a:schemeClr val="dk1"/>
              </a:solidFill>
              <a:effectLst/>
              <a:latin typeface="+mn-lt"/>
              <a:ea typeface="+mn-ea"/>
              <a:cs typeface="+mn-cs"/>
            </a:rPr>
            <a:t>千円）、また、</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か年平均値であり、数値の大きかった</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％）が算出から無くな</a:t>
          </a:r>
          <a:r>
            <a:rPr lang="ja-JP" altLang="en-US" sz="1100">
              <a:solidFill>
                <a:schemeClr val="dk1"/>
              </a:solidFill>
              <a:effectLst/>
              <a:latin typeface="+mn-lt"/>
              <a:ea typeface="+mn-ea"/>
              <a:cs typeface="+mn-cs"/>
            </a:rPr>
            <a:t>ったこと</a:t>
          </a:r>
          <a:r>
            <a:rPr lang="ja-JP" altLang="ja-JP" sz="1100">
              <a:solidFill>
                <a:schemeClr val="dk1"/>
              </a:solidFill>
              <a:effectLst/>
              <a:latin typeface="+mn-lt"/>
              <a:ea typeface="+mn-ea"/>
              <a:cs typeface="+mn-cs"/>
            </a:rPr>
            <a:t>が要因である。しかし、</a:t>
          </a:r>
          <a:r>
            <a:rPr lang="ja-JP" altLang="en-US" sz="1100">
              <a:solidFill>
                <a:schemeClr val="dk1"/>
              </a:solidFill>
              <a:effectLst/>
              <a:latin typeface="+mn-lt"/>
              <a:ea typeface="+mn-ea"/>
              <a:cs typeface="+mn-cs"/>
            </a:rPr>
            <a:t>一般会計の地方債残高は増加（前年度比＋</a:t>
          </a:r>
          <a:r>
            <a:rPr lang="en-US" altLang="ja-JP" sz="1100">
              <a:solidFill>
                <a:schemeClr val="dk1"/>
              </a:solidFill>
              <a:effectLst/>
              <a:latin typeface="+mn-lt"/>
              <a:ea typeface="+mn-ea"/>
              <a:cs typeface="+mn-cs"/>
            </a:rPr>
            <a:t>136,771</a:t>
          </a:r>
          <a:r>
            <a:rPr lang="ja-JP" altLang="en-US" sz="1100">
              <a:solidFill>
                <a:schemeClr val="dk1"/>
              </a:solidFill>
              <a:effectLst/>
              <a:latin typeface="+mn-lt"/>
              <a:ea typeface="+mn-ea"/>
              <a:cs typeface="+mn-cs"/>
            </a:rPr>
            <a:t>千円）していることから</a:t>
          </a:r>
          <a:r>
            <a:rPr lang="ja-JP" altLang="ja-JP" sz="1100">
              <a:solidFill>
                <a:schemeClr val="dk1"/>
              </a:solidFill>
              <a:effectLst/>
              <a:latin typeface="+mn-lt"/>
              <a:ea typeface="+mn-ea"/>
              <a:cs typeface="+mn-cs"/>
            </a:rPr>
            <a:t>今度においても</a:t>
          </a:r>
          <a:r>
            <a:rPr kumimoji="1" lang="ja-JP" altLang="ja-JP" sz="1100">
              <a:solidFill>
                <a:schemeClr val="dk1"/>
              </a:solidFill>
              <a:effectLst/>
              <a:latin typeface="+mn-lt"/>
              <a:ea typeface="+mn-ea"/>
              <a:cs typeface="+mn-cs"/>
            </a:rPr>
            <a:t>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23114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850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n-lt"/>
              <a:ea typeface="+mn-ea"/>
              <a:cs typeface="+mn-cs"/>
            </a:rPr>
            <a:t>類似団体平均を</a:t>
          </a:r>
          <a:r>
            <a:rPr lang="ja-JP" altLang="ja-JP" sz="1100">
              <a:solidFill>
                <a:srgbClr val="FF0000"/>
              </a:solidFill>
              <a:effectLst/>
              <a:latin typeface="+mn-lt"/>
              <a:ea typeface="+mn-ea"/>
              <a:cs typeface="+mn-cs"/>
            </a:rPr>
            <a:t>上回っているが</a:t>
          </a:r>
          <a:r>
            <a:rPr lang="ja-JP" altLang="ja-JP" sz="1100">
              <a:solidFill>
                <a:schemeClr val="dk1"/>
              </a:solidFill>
              <a:effectLst/>
              <a:latin typeface="+mn-lt"/>
              <a:ea typeface="+mn-ea"/>
              <a:cs typeface="+mn-cs"/>
            </a:rPr>
            <a:t>対前年比においては</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の減となった。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主な要因としては、普通交付税の増</a:t>
          </a:r>
          <a:r>
            <a:rPr lang="ja-JP" altLang="en-US" sz="1100">
              <a:solidFill>
                <a:schemeClr val="dk1"/>
              </a:solidFill>
              <a:effectLst/>
              <a:latin typeface="+mn-lt"/>
              <a:ea typeface="+mn-ea"/>
              <a:cs typeface="+mn-cs"/>
            </a:rPr>
            <a:t>や公営企業会計における繰入金の減に加え、財政調整基金等の充当可能基金の積立（前年度比</a:t>
          </a:r>
          <a:r>
            <a:rPr lang="en-US" altLang="ja-JP" sz="1100">
              <a:solidFill>
                <a:schemeClr val="dk1"/>
              </a:solidFill>
              <a:effectLst/>
              <a:latin typeface="+mn-lt"/>
              <a:ea typeface="+mn-ea"/>
              <a:cs typeface="+mn-cs"/>
            </a:rPr>
            <a:t>+321,028</a:t>
          </a:r>
          <a:r>
            <a:rPr lang="ja-JP" altLang="en-US" sz="1100">
              <a:solidFill>
                <a:schemeClr val="dk1"/>
              </a:solidFill>
              <a:effectLst/>
              <a:latin typeface="+mn-lt"/>
              <a:ea typeface="+mn-ea"/>
              <a:cs typeface="+mn-cs"/>
            </a:rPr>
            <a:t>千円）による</a:t>
          </a:r>
          <a:r>
            <a:rPr lang="ja-JP" altLang="ja-JP" sz="1100">
              <a:solidFill>
                <a:schemeClr val="dk1"/>
              </a:solidFill>
              <a:effectLst/>
              <a:latin typeface="+mn-lt"/>
              <a:ea typeface="+mn-ea"/>
              <a:cs typeface="+mn-cs"/>
            </a:rPr>
            <a:t>もの</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また、一般会計における起債発行額は昨年より、</a:t>
          </a:r>
          <a:r>
            <a:rPr lang="en-US" altLang="ja-JP" sz="1100">
              <a:solidFill>
                <a:schemeClr val="dk1"/>
              </a:solidFill>
              <a:effectLst/>
              <a:latin typeface="+mn-lt"/>
              <a:ea typeface="+mn-ea"/>
              <a:cs typeface="+mn-cs"/>
            </a:rPr>
            <a:t>170,185</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となっている。今後については大規模な長寿命化工事などの起債の新規発行が見込まれるため、公債費等義務的経費の抑制に努め、財政の健全化を図る。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82973</xdr:rowOff>
    </xdr:from>
    <xdr:to>
      <xdr:col>81</xdr:col>
      <xdr:colOff>44450</xdr:colOff>
      <xdr:row>15</xdr:row>
      <xdr:rowOff>74401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483273"/>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74401</xdr:rowOff>
    </xdr:from>
    <xdr:to>
      <xdr:col>77</xdr:col>
      <xdr:colOff>44450</xdr:colOff>
      <xdr:row>16</xdr:row>
      <xdr:rowOff>57785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46151"/>
          <a:ext cx="889000" cy="1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56303</xdr:rowOff>
    </xdr:from>
    <xdr:to>
      <xdr:col>72</xdr:col>
      <xdr:colOff>203200</xdr:colOff>
      <xdr:row>16</xdr:row>
      <xdr:rowOff>57785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62805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106574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2805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32173</xdr:rowOff>
    </xdr:from>
    <xdr:to>
      <xdr:col>81</xdr:col>
      <xdr:colOff>95250</xdr:colOff>
      <xdr:row>14</xdr:row>
      <xdr:rowOff>133773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4250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0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23601</xdr:rowOff>
    </xdr:from>
    <xdr:to>
      <xdr:col>77</xdr:col>
      <xdr:colOff>95250</xdr:colOff>
      <xdr:row>15</xdr:row>
      <xdr:rowOff>125201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109978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8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6985</xdr:rowOff>
    </xdr:from>
    <xdr:to>
      <xdr:col>73</xdr:col>
      <xdr:colOff>44450</xdr:colOff>
      <xdr:row>16</xdr:row>
      <xdr:rowOff>108585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118762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117280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55774</xdr:rowOff>
    </xdr:from>
    <xdr:to>
      <xdr:col>64</xdr:col>
      <xdr:colOff>152400</xdr:colOff>
      <xdr:row>15</xdr:row>
      <xdr:rowOff>157374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167551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76200</xdr:rowOff>
    </xdr:from>
    <xdr:ext cx="9099176" cy="425758"/>
    <xdr:sp macro="" textlink="">
      <xdr:nvSpPr>
        <xdr:cNvPr id="469" name="テキスト ボックス 468">
          <a:extLst>
            <a:ext uri="{FF2B5EF4-FFF2-40B4-BE49-F238E27FC236}">
              <a16:creationId xmlns:a16="http://schemas.microsoft.com/office/drawing/2014/main" id="{08F1E8BA-B888-4827-9EDB-7B1F9F720834}"/>
            </a:ext>
          </a:extLst>
        </xdr:cNvPr>
        <xdr:cNvSpPr txBox="1"/>
      </xdr:nvSpPr>
      <xdr:spPr>
        <a:xfrm>
          <a:off x="771525"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の減となっている。経常経費ベースでは定年退職者に対する人員補充について、新規採用職員を充てたことにより人件費はほぼ横ばいとなっている。</a:t>
          </a:r>
          <a:endParaRPr lang="ja-JP" altLang="ja-JP" sz="1400">
            <a:effectLst/>
          </a:endParaRPr>
        </a:p>
        <a:p>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4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類似団体平均を下回っており、対前年比においても</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の減となっている。</a:t>
          </a:r>
        </a:p>
        <a:p>
          <a:r>
            <a:rPr lang="ja-JP" altLang="en-US" sz="1100">
              <a:solidFill>
                <a:schemeClr val="dk1"/>
              </a:solidFill>
              <a:effectLst/>
              <a:latin typeface="+mn-lt"/>
              <a:ea typeface="+mn-ea"/>
              <a:cs typeface="+mn-cs"/>
            </a:rPr>
            <a:t>主な要因としては、令和２年度に集中して行った</a:t>
          </a:r>
          <a:r>
            <a:rPr lang="en-US" altLang="ja-JP" sz="1100">
              <a:solidFill>
                <a:schemeClr val="dk1"/>
              </a:solidFill>
              <a:effectLst/>
              <a:latin typeface="+mn-lt"/>
              <a:ea typeface="+mn-ea"/>
              <a:cs typeface="+mn-cs"/>
            </a:rPr>
            <a:t>GIGA</a:t>
          </a:r>
          <a:r>
            <a:rPr lang="ja-JP" altLang="en-US" sz="1100">
              <a:solidFill>
                <a:schemeClr val="dk1"/>
              </a:solidFill>
              <a:effectLst/>
              <a:latin typeface="+mn-lt"/>
              <a:ea typeface="+mn-ea"/>
              <a:cs typeface="+mn-cs"/>
            </a:rPr>
            <a:t>スクール構想に向けた、</a:t>
          </a:r>
          <a:r>
            <a:rPr lang="en-US" altLang="ja-JP" sz="1100">
              <a:solidFill>
                <a:schemeClr val="dk1"/>
              </a:solidFill>
              <a:effectLst/>
              <a:latin typeface="+mn-lt"/>
              <a:ea typeface="+mn-ea"/>
              <a:cs typeface="+mn-cs"/>
            </a:rPr>
            <a:t>ICT</a:t>
          </a:r>
          <a:r>
            <a:rPr lang="ja-JP" altLang="en-US" sz="1100">
              <a:solidFill>
                <a:schemeClr val="dk1"/>
              </a:solidFill>
              <a:effectLst/>
              <a:latin typeface="+mn-lt"/>
              <a:ea typeface="+mn-ea"/>
              <a:cs typeface="+mn-cs"/>
            </a:rPr>
            <a:t>化に伴うﾀﾌﾞﾚｯﾄ端末の整備や新型コロナウイルス対策の消耗品などが令和３年度は減であったことが挙げられる。</a:t>
          </a:r>
        </a:p>
        <a:p>
          <a:r>
            <a:rPr lang="ja-JP" altLang="en-US"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15</xdr:row>
      <xdr:rowOff>57150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40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57150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9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19050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152400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3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88900</xdr:rowOff>
    </xdr:from>
    <xdr:to>
      <xdr:col>82</xdr:col>
      <xdr:colOff>158750</xdr:colOff>
      <xdr:row>15</xdr:row>
      <xdr:rowOff>19050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類似団体平均を下回っており、対前年比においても</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の減となっている。</a:t>
          </a:r>
        </a:p>
        <a:p>
          <a:r>
            <a:rPr lang="ja-JP" altLang="en-US" sz="1100">
              <a:solidFill>
                <a:schemeClr val="dk1"/>
              </a:solidFill>
              <a:effectLst/>
              <a:latin typeface="+mn-lt"/>
              <a:ea typeface="+mn-ea"/>
              <a:cs typeface="+mn-cs"/>
            </a:rPr>
            <a:t>主な要因としては、保育料の無償化や老人保護措置事業費の減少によるものである。</a:t>
          </a:r>
        </a:p>
        <a:p>
          <a:r>
            <a:rPr lang="ja-JP" altLang="en-US" sz="1100">
              <a:solidFill>
                <a:schemeClr val="dk1"/>
              </a:solidFill>
              <a:effectLst/>
              <a:latin typeface="+mn-lt"/>
              <a:ea typeface="+mn-ea"/>
              <a:cs typeface="+mn-cs"/>
            </a:rPr>
            <a:t>引き続き資格審査等の適正化や介護予防事業の実施等により、財政を圧迫する上昇傾向に歯止めをかけるよう努める。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類似団体平均を下回り、対前年比おいては</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の減となっている。</a:t>
          </a:r>
        </a:p>
        <a:p>
          <a:r>
            <a:rPr lang="ja-JP" altLang="en-US" sz="1100">
              <a:solidFill>
                <a:schemeClr val="dk1"/>
              </a:solidFill>
              <a:effectLst/>
              <a:latin typeface="+mn-lt"/>
              <a:ea typeface="+mn-ea"/>
              <a:cs typeface="+mn-cs"/>
            </a:rPr>
            <a:t>令和２年度に大きな変動があった以外は横ばいに推移しているが、今後も引き続き各会計独立採算の原則に立ち返った料金や保険料の見直しを行うなど普通会計の負担額軽減に努める。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124278</xdr:rowOff>
    </xdr:from>
    <xdr:to>
      <xdr:col>82</xdr:col>
      <xdr:colOff>107950</xdr:colOff>
      <xdr:row>54</xdr:row>
      <xdr:rowOff>29028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11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60</xdr:row>
      <xdr:rowOff>1815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87328"/>
          <a:ext cx="889000" cy="100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60</xdr:row>
      <xdr:rowOff>1815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1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90005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類似団体平均を下回っており、対前年比においても</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％の減となっている</a:t>
          </a:r>
        </a:p>
        <a:p>
          <a:r>
            <a:rPr lang="ja-JP" altLang="en-US" sz="1100">
              <a:solidFill>
                <a:schemeClr val="dk1"/>
              </a:solidFill>
              <a:effectLst/>
              <a:latin typeface="+mn-lt"/>
              <a:ea typeface="+mn-ea"/>
              <a:cs typeface="+mn-cs"/>
            </a:rPr>
            <a:t>主な要因としては、施設型給付費負担金、下水道会計補助金等の減が挙げられる。</a:t>
          </a:r>
        </a:p>
        <a:p>
          <a:r>
            <a:rPr lang="ja-JP" altLang="en-US" sz="1100">
              <a:solidFill>
                <a:schemeClr val="dk1"/>
              </a:solidFill>
              <a:effectLst/>
              <a:latin typeface="+mn-lt"/>
              <a:ea typeface="+mn-ea"/>
              <a:cs typeface="+mn-cs"/>
            </a:rPr>
            <a:t>引き続き各種団体等への補助金交付についてのあり方の見直しを行うとともに、交付に妥当な事業であるかなど、より慎重に判断していく。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779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40</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7728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50800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類似団体平均を下回っており、</a:t>
          </a:r>
          <a:r>
            <a:rPr kumimoji="1" lang="ja-JP" altLang="ja-JP" sz="1100">
              <a:solidFill>
                <a:sysClr val="windowText" lastClr="000000"/>
              </a:solidFill>
              <a:effectLst/>
              <a:latin typeface="+mn-lt"/>
              <a:ea typeface="+mn-ea"/>
              <a:cs typeface="+mn-cs"/>
            </a:rPr>
            <a:t>対前年比においては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の減とな</a:t>
          </a:r>
          <a:r>
            <a:rPr kumimoji="1" lang="ja-JP" altLang="en-US" sz="1100">
              <a:solidFill>
                <a:sysClr val="windowText" lastClr="000000"/>
              </a:solidFill>
              <a:effectLst/>
              <a:latin typeface="+mn-lt"/>
              <a:ea typeface="+mn-ea"/>
              <a:cs typeface="+mn-cs"/>
            </a:rPr>
            <a:t>りほぼ横ばいで推移して</a:t>
          </a:r>
          <a:r>
            <a:rPr kumimoji="1" lang="ja-JP" altLang="ja-JP"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ysClr val="windowText" lastClr="000000"/>
              </a:solidFill>
              <a:effectLst/>
              <a:latin typeface="+mn-lt"/>
              <a:ea typeface="+mn-ea"/>
              <a:cs typeface="+mn-cs"/>
            </a:rPr>
            <a:t>しかし、地方債現在高としては前年度比</a:t>
          </a:r>
          <a:r>
            <a:rPr lang="en-US" altLang="ja-JP" sz="1100">
              <a:solidFill>
                <a:sysClr val="windowText" lastClr="000000"/>
              </a:solidFill>
              <a:effectLst/>
              <a:latin typeface="+mn-lt"/>
              <a:ea typeface="+mn-ea"/>
              <a:cs typeface="+mn-cs"/>
            </a:rPr>
            <a:t>137</a:t>
          </a:r>
          <a:r>
            <a:rPr lang="ja-JP" altLang="en-US" sz="1100">
              <a:solidFill>
                <a:sysClr val="windowText" lastClr="000000"/>
              </a:solidFill>
              <a:effectLst/>
              <a:latin typeface="+mn-lt"/>
              <a:ea typeface="+mn-ea"/>
              <a:cs typeface="+mn-cs"/>
            </a:rPr>
            <a:t>百万円の増となった。</a:t>
          </a:r>
          <a:endParaRPr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今後においても</a:t>
          </a:r>
          <a:r>
            <a:rPr lang="ja-JP" altLang="en-US" sz="1100">
              <a:solidFill>
                <a:sysClr val="windowText" lastClr="000000"/>
              </a:solidFill>
              <a:effectLst/>
              <a:latin typeface="+mn-lt"/>
              <a:ea typeface="+mn-ea"/>
              <a:cs typeface="+mn-cs"/>
            </a:rPr>
            <a:t>令和３年度に借入れた</a:t>
          </a:r>
          <a:r>
            <a:rPr kumimoji="1" lang="ja-JP" altLang="ja-JP" sz="1100">
              <a:solidFill>
                <a:sysClr val="windowText" lastClr="000000"/>
              </a:solidFill>
              <a:effectLst/>
              <a:latin typeface="+mn-lt"/>
              <a:ea typeface="+mn-ea"/>
              <a:cs typeface="+mn-cs"/>
            </a:rPr>
            <a:t>小学校長寿命化改修工事や社会資本整備総合交付金事業を活用した町道の改良及び町民体育館の整備</a:t>
          </a:r>
          <a:r>
            <a:rPr kumimoji="1"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据置期間</a:t>
          </a:r>
          <a:r>
            <a:rPr lang="ja-JP" altLang="en-US" sz="1100">
              <a:solidFill>
                <a:sysClr val="windowText" lastClr="000000"/>
              </a:solidFill>
              <a:effectLst/>
              <a:latin typeface="+mn-lt"/>
              <a:ea typeface="+mn-ea"/>
              <a:cs typeface="+mn-cs"/>
            </a:rPr>
            <a:t>が終了し元金償還開始を</a:t>
          </a:r>
          <a:r>
            <a:rPr lang="ja-JP" altLang="ja-JP" sz="1100">
              <a:solidFill>
                <a:sysClr val="windowText" lastClr="000000"/>
              </a:solidFill>
              <a:effectLst/>
              <a:latin typeface="+mn-lt"/>
              <a:ea typeface="+mn-ea"/>
              <a:cs typeface="+mn-cs"/>
            </a:rPr>
            <a:t>控えている状況にあるため、公債費の増加が予想される。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引き続き今以上に地方債を活用する事業の計画的な運用を行い、公債費の抑制に努める。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155575</xdr:rowOff>
    </xdr:from>
    <xdr:to>
      <xdr:col>24</xdr:col>
      <xdr:colOff>25400</xdr:colOff>
      <xdr:row>77</xdr:row>
      <xdr:rowOff>167005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572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167005</xdr:rowOff>
    </xdr:from>
    <xdr:to>
      <xdr:col>19</xdr:col>
      <xdr:colOff>187325</xdr:colOff>
      <xdr:row>78</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68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155575</xdr:rowOff>
    </xdr:from>
    <xdr:to>
      <xdr:col>15</xdr:col>
      <xdr:colOff>98425</xdr:colOff>
      <xdr:row>78</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57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155575</xdr:rowOff>
    </xdr:from>
    <xdr:to>
      <xdr:col>11</xdr:col>
      <xdr:colOff>9525</xdr:colOff>
      <xdr:row>78</xdr:row>
      <xdr:rowOff>18414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57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104775</xdr:rowOff>
    </xdr:from>
    <xdr:to>
      <xdr:col>24</xdr:col>
      <xdr:colOff>76200</xdr:colOff>
      <xdr:row>78</xdr:row>
      <xdr:rowOff>34925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121302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5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116205</xdr:rowOff>
    </xdr:from>
    <xdr:to>
      <xdr:col>20</xdr:col>
      <xdr:colOff>38100</xdr:colOff>
      <xdr:row>78</xdr:row>
      <xdr:rowOff>46355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56532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08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144780</xdr:rowOff>
    </xdr:from>
    <xdr:to>
      <xdr:col>15</xdr:col>
      <xdr:colOff>149225</xdr:colOff>
      <xdr:row>78</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104775</xdr:rowOff>
    </xdr:from>
    <xdr:to>
      <xdr:col>11</xdr:col>
      <xdr:colOff>60325</xdr:colOff>
      <xdr:row>78</xdr:row>
      <xdr:rowOff>34925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45102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139064</xdr:rowOff>
    </xdr:from>
    <xdr:to>
      <xdr:col>6</xdr:col>
      <xdr:colOff>171450</xdr:colOff>
      <xdr:row>78</xdr:row>
      <xdr:rowOff>69214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79391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1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類似団体平均を下回っており、対前年比においては</a:t>
          </a:r>
          <a:r>
            <a:rPr lang="en-US" altLang="ja-JP" sz="1100">
              <a:solidFill>
                <a:schemeClr val="dk1"/>
              </a:solidFill>
              <a:effectLst/>
              <a:latin typeface="+mn-lt"/>
              <a:ea typeface="+mn-ea"/>
              <a:cs typeface="+mn-cs"/>
            </a:rPr>
            <a:t>3.8</a:t>
          </a:r>
          <a:r>
            <a:rPr lang="ja-JP" altLang="en-US" sz="1100">
              <a:solidFill>
                <a:schemeClr val="dk1"/>
              </a:solidFill>
              <a:effectLst/>
              <a:latin typeface="+mn-lt"/>
              <a:ea typeface="+mn-ea"/>
              <a:cs typeface="+mn-cs"/>
            </a:rPr>
            <a:t>の減となっている。</a:t>
          </a:r>
        </a:p>
        <a:p>
          <a:r>
            <a:rPr lang="ja-JP" altLang="en-US" sz="1100">
              <a:solidFill>
                <a:schemeClr val="dk1"/>
              </a:solidFill>
              <a:effectLst/>
              <a:latin typeface="+mn-lt"/>
              <a:ea typeface="+mn-ea"/>
              <a:cs typeface="+mn-cs"/>
            </a:rPr>
            <a:t>例年、横ばいに推移しているが、今後も引き続き各会計での独立採算制の強化を図り、繰出金の抑制を目標に運営するとともに、経常比率の高い人件費や補助費の抑制に努める。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113285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12648"/>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86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2812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0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34814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58937</xdr:rowOff>
    </xdr:from>
    <xdr:to>
      <xdr:col>29</xdr:col>
      <xdr:colOff>127000</xdr:colOff>
      <xdr:row>17</xdr:row>
      <xdr:rowOff>23586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49762"/>
          <a:ext cx="647700" cy="13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23586</xdr:rowOff>
    </xdr:from>
    <xdr:to>
      <xdr:col>26</xdr:col>
      <xdr:colOff>50800</xdr:colOff>
      <xdr:row>17</xdr:row>
      <xdr:rowOff>121606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5861"/>
          <a:ext cx="698500" cy="9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113066</xdr:rowOff>
    </xdr:from>
    <xdr:to>
      <xdr:col>22</xdr:col>
      <xdr:colOff>114300</xdr:colOff>
      <xdr:row>17</xdr:row>
      <xdr:rowOff>121606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534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101783</xdr:rowOff>
    </xdr:from>
    <xdr:to>
      <xdr:col>18</xdr:col>
      <xdr:colOff>177800</xdr:colOff>
      <xdr:row>17</xdr:row>
      <xdr:rowOff>113066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21158"/>
          <a:ext cx="698500" cy="35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8137</xdr:rowOff>
    </xdr:from>
    <xdr:to>
      <xdr:col>29</xdr:col>
      <xdr:colOff>177800</xdr:colOff>
      <xdr:row>16</xdr:row>
      <xdr:rowOff>109737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151664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144236</xdr:rowOff>
    </xdr:from>
    <xdr:to>
      <xdr:col>26</xdr:col>
      <xdr:colOff>101600</xdr:colOff>
      <xdr:row>17</xdr:row>
      <xdr:rowOff>74386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59163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70806</xdr:rowOff>
    </xdr:from>
    <xdr:to>
      <xdr:col>22</xdr:col>
      <xdr:colOff>165100</xdr:colOff>
      <xdr:row>18</xdr:row>
      <xdr:rowOff>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62266</xdr:rowOff>
    </xdr:from>
    <xdr:to>
      <xdr:col>19</xdr:col>
      <xdr:colOff>38100</xdr:colOff>
      <xdr:row>17</xdr:row>
      <xdr:rowOff>163866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148643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50983</xdr:rowOff>
    </xdr:from>
    <xdr:to>
      <xdr:col>15</xdr:col>
      <xdr:colOff>101600</xdr:colOff>
      <xdr:row>15</xdr:row>
      <xdr:rowOff>152583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191732</xdr:rowOff>
    </xdr:from>
    <xdr:to>
      <xdr:col>29</xdr:col>
      <xdr:colOff>127000</xdr:colOff>
      <xdr:row>35</xdr:row>
      <xdr:rowOff>226041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02082"/>
          <a:ext cx="647700" cy="3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151194</xdr:rowOff>
    </xdr:from>
    <xdr:to>
      <xdr:col>26</xdr:col>
      <xdr:colOff>50800</xdr:colOff>
      <xdr:row>35</xdr:row>
      <xdr:rowOff>191732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61544"/>
          <a:ext cx="698500" cy="4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151194</xdr:rowOff>
    </xdr:from>
    <xdr:to>
      <xdr:col>22</xdr:col>
      <xdr:colOff>114300</xdr:colOff>
      <xdr:row>35</xdr:row>
      <xdr:rowOff>175749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61544"/>
          <a:ext cx="698500" cy="2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151841</xdr:rowOff>
    </xdr:from>
    <xdr:to>
      <xdr:col>18</xdr:col>
      <xdr:colOff>177800</xdr:colOff>
      <xdr:row>35</xdr:row>
      <xdr:rowOff>175749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62191"/>
          <a:ext cx="6985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175241</xdr:rowOff>
    </xdr:from>
    <xdr:to>
      <xdr:col>29</xdr:col>
      <xdr:colOff>177800</xdr:colOff>
      <xdr:row>35</xdr:row>
      <xdr:rowOff>276841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147318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140932</xdr:rowOff>
    </xdr:from>
    <xdr:to>
      <xdr:col>26</xdr:col>
      <xdr:colOff>101600</xdr:colOff>
      <xdr:row>35</xdr:row>
      <xdr:rowOff>242532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227309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100394</xdr:rowOff>
    </xdr:from>
    <xdr:to>
      <xdr:col>22</xdr:col>
      <xdr:colOff>165100</xdr:colOff>
      <xdr:row>35</xdr:row>
      <xdr:rowOff>201994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1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186771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9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124949</xdr:rowOff>
    </xdr:from>
    <xdr:to>
      <xdr:col>19</xdr:col>
      <xdr:colOff>38100</xdr:colOff>
      <xdr:row>35</xdr:row>
      <xdr:rowOff>226549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211326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2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101041</xdr:rowOff>
    </xdr:from>
    <xdr:to>
      <xdr:col>15</xdr:col>
      <xdr:colOff>101600</xdr:colOff>
      <xdr:row>35</xdr:row>
      <xdr:rowOff>202641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187418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9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38169</xdr:rowOff>
    </xdr:from>
    <xdr:to>
      <xdr:col>24</xdr:col>
      <xdr:colOff>63500</xdr:colOff>
      <xdr:row>36</xdr:row>
      <xdr:rowOff>165369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0369"/>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165369</xdr:rowOff>
    </xdr:from>
    <xdr:to>
      <xdr:col>19</xdr:col>
      <xdr:colOff>177800</xdr:colOff>
      <xdr:row>37</xdr:row>
      <xdr:rowOff>85408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7569"/>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37</xdr:row>
      <xdr:rowOff>102291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9058"/>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102291</xdr:rowOff>
    </xdr:from>
    <xdr:to>
      <xdr:col>10</xdr:col>
      <xdr:colOff>114300</xdr:colOff>
      <xdr:row>37</xdr:row>
      <xdr:rowOff>112856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5941"/>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158819</xdr:rowOff>
    </xdr:from>
    <xdr:to>
      <xdr:col>24</xdr:col>
      <xdr:colOff>114300</xdr:colOff>
      <xdr:row>36</xdr:row>
      <xdr:rowOff>88969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137246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114569</xdr:rowOff>
    </xdr:from>
    <xdr:to>
      <xdr:col>20</xdr:col>
      <xdr:colOff>38100</xdr:colOff>
      <xdr:row>37</xdr:row>
      <xdr:rowOff>44719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35846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34608</xdr:rowOff>
    </xdr:from>
    <xdr:to>
      <xdr:col>15</xdr:col>
      <xdr:colOff>101600</xdr:colOff>
      <xdr:row>37</xdr:row>
      <xdr:rowOff>136208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127334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51491</xdr:rowOff>
    </xdr:from>
    <xdr:to>
      <xdr:col>10</xdr:col>
      <xdr:colOff>165100</xdr:colOff>
      <xdr:row>37</xdr:row>
      <xdr:rowOff>153091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144218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62056</xdr:rowOff>
    </xdr:from>
    <xdr:to>
      <xdr:col>6</xdr:col>
      <xdr:colOff>38100</xdr:colOff>
      <xdr:row>37</xdr:row>
      <xdr:rowOff>163656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154783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69291</xdr:rowOff>
    </xdr:from>
    <xdr:to>
      <xdr:col>24</xdr:col>
      <xdr:colOff>62865</xdr:colOff>
      <xdr:row>58</xdr:row>
      <xdr:rowOff>22085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1791"/>
          <a:ext cx="1270" cy="132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25912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22085</xdr:rowOff>
    </xdr:from>
    <xdr:to>
      <xdr:col>24</xdr:col>
      <xdr:colOff>152400</xdr:colOff>
      <xdr:row>58</xdr:row>
      <xdr:rowOff>22085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15968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69291</xdr:rowOff>
    </xdr:from>
    <xdr:to>
      <xdr:col>24</xdr:col>
      <xdr:colOff>152400</xdr:colOff>
      <xdr:row>50</xdr:row>
      <xdr:rowOff>69291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170822</xdr:rowOff>
    </xdr:from>
    <xdr:to>
      <xdr:col>24</xdr:col>
      <xdr:colOff>63500</xdr:colOff>
      <xdr:row>57</xdr:row>
      <xdr:rowOff>41190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72022"/>
          <a:ext cx="8382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71788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58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48911</xdr:rowOff>
    </xdr:from>
    <xdr:to>
      <xdr:col>24</xdr:col>
      <xdr:colOff>114300</xdr:colOff>
      <xdr:row>54</xdr:row>
      <xdr:rowOff>150511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41190</xdr:rowOff>
    </xdr:from>
    <xdr:to>
      <xdr:col>19</xdr:col>
      <xdr:colOff>177800</xdr:colOff>
      <xdr:row>57</xdr:row>
      <xdr:rowOff>159784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3840"/>
          <a:ext cx="889000" cy="1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85193</xdr:rowOff>
    </xdr:from>
    <xdr:to>
      <xdr:col>20</xdr:col>
      <xdr:colOff>38100</xdr:colOff>
      <xdr:row>55</xdr:row>
      <xdr:rowOff>15343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4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31870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1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159784</xdr:rowOff>
    </xdr:from>
    <xdr:to>
      <xdr:col>15</xdr:col>
      <xdr:colOff>50800</xdr:colOff>
      <xdr:row>58</xdr:row>
      <xdr:rowOff>128417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2434"/>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140906</xdr:rowOff>
    </xdr:from>
    <xdr:to>
      <xdr:col>15</xdr:col>
      <xdr:colOff>101600</xdr:colOff>
      <xdr:row>55</xdr:row>
      <xdr:rowOff>71056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87583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128417</xdr:rowOff>
    </xdr:from>
    <xdr:to>
      <xdr:col>10</xdr:col>
      <xdr:colOff>114300</xdr:colOff>
      <xdr:row>59</xdr:row>
      <xdr:rowOff>9496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2517"/>
          <a:ext cx="889000" cy="5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56667</xdr:rowOff>
    </xdr:from>
    <xdr:to>
      <xdr:col>10</xdr:col>
      <xdr:colOff>165100</xdr:colOff>
      <xdr:row>55</xdr:row>
      <xdr:rowOff>158267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106421</xdr:rowOff>
    </xdr:from>
    <xdr:to>
      <xdr:col>6</xdr:col>
      <xdr:colOff>38100</xdr:colOff>
      <xdr:row>56</xdr:row>
      <xdr:rowOff>36571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53098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120022</xdr:rowOff>
    </xdr:from>
    <xdr:to>
      <xdr:col>24</xdr:col>
      <xdr:colOff>114300</xdr:colOff>
      <xdr:row>57</xdr:row>
      <xdr:rowOff>50172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98449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161840</xdr:rowOff>
    </xdr:from>
    <xdr:to>
      <xdr:col>20</xdr:col>
      <xdr:colOff>38100</xdr:colOff>
      <xdr:row>57</xdr:row>
      <xdr:rowOff>91990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83117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108984</xdr:rowOff>
    </xdr:from>
    <xdr:to>
      <xdr:col>15</xdr:col>
      <xdr:colOff>101600</xdr:colOff>
      <xdr:row>58</xdr:row>
      <xdr:rowOff>39134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30261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77617</xdr:rowOff>
    </xdr:from>
    <xdr:to>
      <xdr:col>10</xdr:col>
      <xdr:colOff>165100</xdr:colOff>
      <xdr:row>59</xdr:row>
      <xdr:rowOff>7767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170344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130146</xdr:rowOff>
    </xdr:from>
    <xdr:to>
      <xdr:col>6</xdr:col>
      <xdr:colOff>38100</xdr:colOff>
      <xdr:row>59</xdr:row>
      <xdr:rowOff>60296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51423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31755</xdr:rowOff>
    </xdr:from>
    <xdr:to>
      <xdr:col>24</xdr:col>
      <xdr:colOff>63500</xdr:colOff>
      <xdr:row>78</xdr:row>
      <xdr:rowOff>41447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04855"/>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31755</xdr:rowOff>
    </xdr:from>
    <xdr:to>
      <xdr:col>19</xdr:col>
      <xdr:colOff>177800</xdr:colOff>
      <xdr:row>78</xdr:row>
      <xdr:rowOff>43779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4855"/>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43779</xdr:rowOff>
    </xdr:from>
    <xdr:to>
      <xdr:col>15</xdr:col>
      <xdr:colOff>50800</xdr:colOff>
      <xdr:row>78</xdr:row>
      <xdr:rowOff>47757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687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47757</xdr:rowOff>
    </xdr:from>
    <xdr:to>
      <xdr:col>10</xdr:col>
      <xdr:colOff>114300</xdr:colOff>
      <xdr:row>78</xdr:row>
      <xdr:rowOff>50775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08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162097</xdr:rowOff>
    </xdr:from>
    <xdr:to>
      <xdr:col>24</xdr:col>
      <xdr:colOff>114300</xdr:colOff>
      <xdr:row>78</xdr:row>
      <xdr:rowOff>92247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77024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152405</xdr:rowOff>
    </xdr:from>
    <xdr:to>
      <xdr:col>20</xdr:col>
      <xdr:colOff>38100</xdr:colOff>
      <xdr:row>78</xdr:row>
      <xdr:rowOff>82555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164429</xdr:rowOff>
    </xdr:from>
    <xdr:to>
      <xdr:col>15</xdr:col>
      <xdr:colOff>101600</xdr:colOff>
      <xdr:row>78</xdr:row>
      <xdr:rowOff>94579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85706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168407</xdr:rowOff>
    </xdr:from>
    <xdr:to>
      <xdr:col>10</xdr:col>
      <xdr:colOff>165100</xdr:colOff>
      <xdr:row>78</xdr:row>
      <xdr:rowOff>98557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89684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171425</xdr:rowOff>
    </xdr:from>
    <xdr:to>
      <xdr:col>6</xdr:col>
      <xdr:colOff>38100</xdr:colOff>
      <xdr:row>78</xdr:row>
      <xdr:rowOff>101575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92702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136500</xdr:rowOff>
    </xdr:from>
    <xdr:to>
      <xdr:col>24</xdr:col>
      <xdr:colOff>63500</xdr:colOff>
      <xdr:row>98</xdr:row>
      <xdr:rowOff>107483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95700"/>
          <a:ext cx="838200" cy="3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107483</xdr:rowOff>
    </xdr:from>
    <xdr:to>
      <xdr:col>19</xdr:col>
      <xdr:colOff>177800</xdr:colOff>
      <xdr:row>98</xdr:row>
      <xdr:rowOff>166887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09583"/>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166887</xdr:rowOff>
    </xdr:from>
    <xdr:to>
      <xdr:col>15</xdr:col>
      <xdr:colOff>50800</xdr:colOff>
      <xdr:row>99</xdr:row>
      <xdr:rowOff>21465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6898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171394</xdr:rowOff>
    </xdr:from>
    <xdr:to>
      <xdr:col>10</xdr:col>
      <xdr:colOff>114300</xdr:colOff>
      <xdr:row>99</xdr:row>
      <xdr:rowOff>21465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3494"/>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85700</xdr:rowOff>
    </xdr:from>
    <xdr:to>
      <xdr:col>24</xdr:col>
      <xdr:colOff>114300</xdr:colOff>
      <xdr:row>97</xdr:row>
      <xdr:rowOff>15850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64127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56683</xdr:rowOff>
    </xdr:from>
    <xdr:to>
      <xdr:col>20</xdr:col>
      <xdr:colOff>38100</xdr:colOff>
      <xdr:row>98</xdr:row>
      <xdr:rowOff>158283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149410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116087</xdr:rowOff>
    </xdr:from>
    <xdr:to>
      <xdr:col>15</xdr:col>
      <xdr:colOff>101600</xdr:colOff>
      <xdr:row>99</xdr:row>
      <xdr:rowOff>46237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37364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142115</xdr:rowOff>
    </xdr:from>
    <xdr:to>
      <xdr:col>10</xdr:col>
      <xdr:colOff>165100</xdr:colOff>
      <xdr:row>99</xdr:row>
      <xdr:rowOff>72265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63392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120594</xdr:rowOff>
    </xdr:from>
    <xdr:to>
      <xdr:col>6</xdr:col>
      <xdr:colOff>38100</xdr:colOff>
      <xdr:row>99</xdr:row>
      <xdr:rowOff>50744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31929</xdr:rowOff>
    </xdr:from>
    <xdr:to>
      <xdr:col>55</xdr:col>
      <xdr:colOff>0</xdr:colOff>
      <xdr:row>35</xdr:row>
      <xdr:rowOff>156187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75429"/>
          <a:ext cx="838200" cy="9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31929</xdr:rowOff>
    </xdr:from>
    <xdr:to>
      <xdr:col>50</xdr:col>
      <xdr:colOff>114300</xdr:colOff>
      <xdr:row>37</xdr:row>
      <xdr:rowOff>138466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75429"/>
          <a:ext cx="889000" cy="130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137533</xdr:rowOff>
    </xdr:from>
    <xdr:to>
      <xdr:col>45</xdr:col>
      <xdr:colOff>177800</xdr:colOff>
      <xdr:row>37</xdr:row>
      <xdr:rowOff>138466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481183"/>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31097</xdr:rowOff>
    </xdr:from>
    <xdr:to>
      <xdr:col>41</xdr:col>
      <xdr:colOff>50800</xdr:colOff>
      <xdr:row>37</xdr:row>
      <xdr:rowOff>137533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74747"/>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82442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105387</xdr:rowOff>
    </xdr:from>
    <xdr:to>
      <xdr:col>55</xdr:col>
      <xdr:colOff>50800</xdr:colOff>
      <xdr:row>36</xdr:row>
      <xdr:rowOff>35537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128264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5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152579</xdr:rowOff>
    </xdr:from>
    <xdr:to>
      <xdr:col>50</xdr:col>
      <xdr:colOff>165100</xdr:colOff>
      <xdr:row>30</xdr:row>
      <xdr:rowOff>82729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99256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89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87666</xdr:rowOff>
    </xdr:from>
    <xdr:to>
      <xdr:col>46</xdr:col>
      <xdr:colOff>38100</xdr:colOff>
      <xdr:row>38</xdr:row>
      <xdr:rowOff>17816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3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86733</xdr:rowOff>
    </xdr:from>
    <xdr:to>
      <xdr:col>41</xdr:col>
      <xdr:colOff>101600</xdr:colOff>
      <xdr:row>38</xdr:row>
      <xdr:rowOff>16883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151747</xdr:rowOff>
    </xdr:from>
    <xdr:to>
      <xdr:col>36</xdr:col>
      <xdr:colOff>165100</xdr:colOff>
      <xdr:row>37</xdr:row>
      <xdr:rowOff>81897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98424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103059</xdr:rowOff>
    </xdr:from>
    <xdr:to>
      <xdr:col>55</xdr:col>
      <xdr:colOff>0</xdr:colOff>
      <xdr:row>55</xdr:row>
      <xdr:rowOff>145545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32809"/>
          <a:ext cx="838200" cy="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80362</xdr:rowOff>
    </xdr:from>
    <xdr:to>
      <xdr:col>50</xdr:col>
      <xdr:colOff>114300</xdr:colOff>
      <xdr:row>55</xdr:row>
      <xdr:rowOff>103059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10112"/>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80362</xdr:rowOff>
    </xdr:from>
    <xdr:to>
      <xdr:col>45</xdr:col>
      <xdr:colOff>177800</xdr:colOff>
      <xdr:row>56</xdr:row>
      <xdr:rowOff>155909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10112"/>
          <a:ext cx="889000" cy="24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64001</xdr:rowOff>
    </xdr:from>
    <xdr:to>
      <xdr:col>41</xdr:col>
      <xdr:colOff>50800</xdr:colOff>
      <xdr:row>56</xdr:row>
      <xdr:rowOff>155909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65201"/>
          <a:ext cx="889000" cy="9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94745</xdr:rowOff>
    </xdr:from>
    <xdr:to>
      <xdr:col>55</xdr:col>
      <xdr:colOff>50800</xdr:colOff>
      <xdr:row>56</xdr:row>
      <xdr:rowOff>24895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73172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52259</xdr:rowOff>
    </xdr:from>
    <xdr:to>
      <xdr:col>50</xdr:col>
      <xdr:colOff>165100</xdr:colOff>
      <xdr:row>55</xdr:row>
      <xdr:rowOff>153859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144986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5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29562</xdr:rowOff>
    </xdr:from>
    <xdr:to>
      <xdr:col>46</xdr:col>
      <xdr:colOff>38100</xdr:colOff>
      <xdr:row>55</xdr:row>
      <xdr:rowOff>131162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122289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105109</xdr:rowOff>
    </xdr:from>
    <xdr:to>
      <xdr:col>41</xdr:col>
      <xdr:colOff>101600</xdr:colOff>
      <xdr:row>57</xdr:row>
      <xdr:rowOff>35259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26386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9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13201</xdr:rowOff>
    </xdr:from>
    <xdr:to>
      <xdr:col>36</xdr:col>
      <xdr:colOff>165100</xdr:colOff>
      <xdr:row>56</xdr:row>
      <xdr:rowOff>114801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105928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123927</xdr:rowOff>
    </xdr:from>
    <xdr:to>
      <xdr:col>55</xdr:col>
      <xdr:colOff>0</xdr:colOff>
      <xdr:row>78</xdr:row>
      <xdr:rowOff>150724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97027"/>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86373</xdr:rowOff>
    </xdr:from>
    <xdr:to>
      <xdr:col>50</xdr:col>
      <xdr:colOff>114300</xdr:colOff>
      <xdr:row>78</xdr:row>
      <xdr:rowOff>123927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16573"/>
          <a:ext cx="889000" cy="3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86373</xdr:rowOff>
    </xdr:from>
    <xdr:to>
      <xdr:col>45</xdr:col>
      <xdr:colOff>177800</xdr:colOff>
      <xdr:row>78</xdr:row>
      <xdr:rowOff>164185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16573"/>
          <a:ext cx="8890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21328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164185</xdr:rowOff>
    </xdr:from>
    <xdr:to>
      <xdr:col>41</xdr:col>
      <xdr:colOff>50800</xdr:colOff>
      <xdr:row>79</xdr:row>
      <xdr:rowOff>7404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37285"/>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99924</xdr:rowOff>
    </xdr:from>
    <xdr:to>
      <xdr:col>55</xdr:col>
      <xdr:colOff>50800</xdr:colOff>
      <xdr:row>79</xdr:row>
      <xdr:rowOff>30074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73127</xdr:rowOff>
    </xdr:from>
    <xdr:to>
      <xdr:col>50</xdr:col>
      <xdr:colOff>165100</xdr:colOff>
      <xdr:row>79</xdr:row>
      <xdr:rowOff>3277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165854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3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35573</xdr:rowOff>
    </xdr:from>
    <xdr:to>
      <xdr:col>46</xdr:col>
      <xdr:colOff>38100</xdr:colOff>
      <xdr:row>76</xdr:row>
      <xdr:rowOff>137173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153700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113385</xdr:rowOff>
    </xdr:from>
    <xdr:to>
      <xdr:col>41</xdr:col>
      <xdr:colOff>101600</xdr:colOff>
      <xdr:row>79</xdr:row>
      <xdr:rowOff>43535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128054</xdr:rowOff>
    </xdr:from>
    <xdr:to>
      <xdr:col>36</xdr:col>
      <xdr:colOff>165100</xdr:colOff>
      <xdr:row>79</xdr:row>
      <xdr:rowOff>58204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49331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37385</xdr:rowOff>
    </xdr:from>
    <xdr:to>
      <xdr:col>55</xdr:col>
      <xdr:colOff>0</xdr:colOff>
      <xdr:row>96</xdr:row>
      <xdr:rowOff>72730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96585"/>
          <a:ext cx="8382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72730</xdr:rowOff>
    </xdr:from>
    <xdr:to>
      <xdr:col>50</xdr:col>
      <xdr:colOff>114300</xdr:colOff>
      <xdr:row>98</xdr:row>
      <xdr:rowOff>6883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31930"/>
          <a:ext cx="889000" cy="27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76682</xdr:rowOff>
    </xdr:from>
    <xdr:to>
      <xdr:col>45</xdr:col>
      <xdr:colOff>177800</xdr:colOff>
      <xdr:row>98</xdr:row>
      <xdr:rowOff>6883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07332"/>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28307</xdr:rowOff>
    </xdr:from>
    <xdr:to>
      <xdr:col>41</xdr:col>
      <xdr:colOff>50800</xdr:colOff>
      <xdr:row>97</xdr:row>
      <xdr:rowOff>76682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58957"/>
          <a:ext cx="889000" cy="4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158035</xdr:rowOff>
    </xdr:from>
    <xdr:to>
      <xdr:col>55</xdr:col>
      <xdr:colOff>50800</xdr:colOff>
      <xdr:row>96</xdr:row>
      <xdr:rowOff>88185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9462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21930</xdr:rowOff>
    </xdr:from>
    <xdr:to>
      <xdr:col>50</xdr:col>
      <xdr:colOff>165100</xdr:colOff>
      <xdr:row>96</xdr:row>
      <xdr:rowOff>123530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114657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127533</xdr:rowOff>
    </xdr:from>
    <xdr:to>
      <xdr:col>46</xdr:col>
      <xdr:colOff>38100</xdr:colOff>
      <xdr:row>98</xdr:row>
      <xdr:rowOff>57683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48810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25882</xdr:rowOff>
    </xdr:from>
    <xdr:to>
      <xdr:col>41</xdr:col>
      <xdr:colOff>101600</xdr:colOff>
      <xdr:row>97</xdr:row>
      <xdr:rowOff>127482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118609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148957</xdr:rowOff>
    </xdr:from>
    <xdr:to>
      <xdr:col>36</xdr:col>
      <xdr:colOff>165100</xdr:colOff>
      <xdr:row>97</xdr:row>
      <xdr:rowOff>79107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95634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122936</xdr:rowOff>
    </xdr:from>
    <xdr:to>
      <xdr:col>85</xdr:col>
      <xdr:colOff>127000</xdr:colOff>
      <xdr:row>38</xdr:row>
      <xdr:rowOff>165494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295136"/>
          <a:ext cx="838200" cy="3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126763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165494</xdr:rowOff>
    </xdr:from>
    <xdr:to>
      <xdr:col>81</xdr:col>
      <xdr:colOff>50800</xdr:colOff>
      <xdr:row>39</xdr:row>
      <xdr:rowOff>8255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80594"/>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8255</xdr:rowOff>
    </xdr:from>
    <xdr:to>
      <xdr:col>76</xdr:col>
      <xdr:colOff>114300</xdr:colOff>
      <xdr:row>39</xdr:row>
      <xdr:rowOff>33820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9480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33820</xdr:rowOff>
    </xdr:from>
    <xdr:to>
      <xdr:col>71</xdr:col>
      <xdr:colOff>177800</xdr:colOff>
      <xdr:row>39</xdr:row>
      <xdr:rowOff>43155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2037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72136</xdr:rowOff>
    </xdr:from>
    <xdr:to>
      <xdr:col>85</xdr:col>
      <xdr:colOff>177800</xdr:colOff>
      <xdr:row>37</xdr:row>
      <xdr:rowOff>2286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95013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0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114694</xdr:rowOff>
    </xdr:from>
    <xdr:to>
      <xdr:col>81</xdr:col>
      <xdr:colOff>101600</xdr:colOff>
      <xdr:row>39</xdr:row>
      <xdr:rowOff>44844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35971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128905</xdr:rowOff>
    </xdr:from>
    <xdr:to>
      <xdr:col>76</xdr:col>
      <xdr:colOff>165100</xdr:colOff>
      <xdr:row>39</xdr:row>
      <xdr:rowOff>59055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50182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154470</xdr:rowOff>
    </xdr:from>
    <xdr:to>
      <xdr:col>72</xdr:col>
      <xdr:colOff>38100</xdr:colOff>
      <xdr:row>39</xdr:row>
      <xdr:rowOff>84620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75747</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6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163805</xdr:rowOff>
    </xdr:from>
    <xdr:to>
      <xdr:col>67</xdr:col>
      <xdr:colOff>101600</xdr:colOff>
      <xdr:row>39</xdr:row>
      <xdr:rowOff>93955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85082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63564</xdr:rowOff>
    </xdr:from>
    <xdr:to>
      <xdr:col>85</xdr:col>
      <xdr:colOff>127000</xdr:colOff>
      <xdr:row>76</xdr:row>
      <xdr:rowOff>96698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93764"/>
          <a:ext cx="8382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96698</xdr:rowOff>
    </xdr:from>
    <xdr:to>
      <xdr:col>81</xdr:col>
      <xdr:colOff>50800</xdr:colOff>
      <xdr:row>76</xdr:row>
      <xdr:rowOff>96940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2689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96940</xdr:rowOff>
    </xdr:from>
    <xdr:to>
      <xdr:col>76</xdr:col>
      <xdr:colOff>114300</xdr:colOff>
      <xdr:row>76</xdr:row>
      <xdr:rowOff>124904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27140"/>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104877</xdr:rowOff>
    </xdr:from>
    <xdr:to>
      <xdr:col>71</xdr:col>
      <xdr:colOff>177800</xdr:colOff>
      <xdr:row>76</xdr:row>
      <xdr:rowOff>124904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35077"/>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12764</xdr:rowOff>
    </xdr:from>
    <xdr:to>
      <xdr:col>85</xdr:col>
      <xdr:colOff>177800</xdr:colOff>
      <xdr:row>76</xdr:row>
      <xdr:rowOff>114364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162641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45898</xdr:rowOff>
    </xdr:from>
    <xdr:to>
      <xdr:col>81</xdr:col>
      <xdr:colOff>101600</xdr:colOff>
      <xdr:row>76</xdr:row>
      <xdr:rowOff>147498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138625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46140</xdr:rowOff>
    </xdr:from>
    <xdr:to>
      <xdr:col>76</xdr:col>
      <xdr:colOff>165100</xdr:colOff>
      <xdr:row>76</xdr:row>
      <xdr:rowOff>147740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138867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74104</xdr:rowOff>
    </xdr:from>
    <xdr:to>
      <xdr:col>72</xdr:col>
      <xdr:colOff>38100</xdr:colOff>
      <xdr:row>77</xdr:row>
      <xdr:rowOff>4254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166831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54077</xdr:rowOff>
    </xdr:from>
    <xdr:to>
      <xdr:col>67</xdr:col>
      <xdr:colOff>101600</xdr:colOff>
      <xdr:row>76</xdr:row>
      <xdr:rowOff>155677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146804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140060</xdr:rowOff>
    </xdr:from>
    <xdr:to>
      <xdr:col>85</xdr:col>
      <xdr:colOff>127000</xdr:colOff>
      <xdr:row>99</xdr:row>
      <xdr:rowOff>48538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70710"/>
          <a:ext cx="838200" cy="2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48538</xdr:rowOff>
    </xdr:from>
    <xdr:to>
      <xdr:col>81</xdr:col>
      <xdr:colOff>50800</xdr:colOff>
      <xdr:row>99</xdr:row>
      <xdr:rowOff>65633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7022088"/>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40472</xdr:rowOff>
    </xdr:from>
    <xdr:to>
      <xdr:col>76</xdr:col>
      <xdr:colOff>114300</xdr:colOff>
      <xdr:row>99</xdr:row>
      <xdr:rowOff>65633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7014022"/>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107859</xdr:rowOff>
    </xdr:from>
    <xdr:to>
      <xdr:col>71</xdr:col>
      <xdr:colOff>177800</xdr:colOff>
      <xdr:row>99</xdr:row>
      <xdr:rowOff>40472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09959"/>
          <a:ext cx="889000" cy="1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89260</xdr:rowOff>
    </xdr:from>
    <xdr:to>
      <xdr:col>85</xdr:col>
      <xdr:colOff>177800</xdr:colOff>
      <xdr:row>98</xdr:row>
      <xdr:rowOff>19410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4187</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169188</xdr:rowOff>
    </xdr:from>
    <xdr:to>
      <xdr:col>81</xdr:col>
      <xdr:colOff>101600</xdr:colOff>
      <xdr:row>99</xdr:row>
      <xdr:rowOff>99338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90465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14833</xdr:rowOff>
    </xdr:from>
    <xdr:to>
      <xdr:col>76</xdr:col>
      <xdr:colOff>165100</xdr:colOff>
      <xdr:row>99</xdr:row>
      <xdr:rowOff>116433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107560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8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161122</xdr:rowOff>
    </xdr:from>
    <xdr:to>
      <xdr:col>72</xdr:col>
      <xdr:colOff>38100</xdr:colOff>
      <xdr:row>99</xdr:row>
      <xdr:rowOff>91272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82399</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57059</xdr:rowOff>
    </xdr:from>
    <xdr:to>
      <xdr:col>67</xdr:col>
      <xdr:colOff>101600</xdr:colOff>
      <xdr:row>98</xdr:row>
      <xdr:rowOff>158659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149786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5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68057</xdr:rowOff>
    </xdr:from>
    <xdr:to>
      <xdr:col>116</xdr:col>
      <xdr:colOff>63500</xdr:colOff>
      <xdr:row>37</xdr:row>
      <xdr:rowOff>106919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11707"/>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68057</xdr:rowOff>
    </xdr:from>
    <xdr:to>
      <xdr:col>111</xdr:col>
      <xdr:colOff>177800</xdr:colOff>
      <xdr:row>37</xdr:row>
      <xdr:rowOff>80264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11707"/>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71714</xdr:rowOff>
    </xdr:from>
    <xdr:to>
      <xdr:col>107</xdr:col>
      <xdr:colOff>50800</xdr:colOff>
      <xdr:row>37</xdr:row>
      <xdr:rowOff>80264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1536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40533</xdr:rowOff>
    </xdr:from>
    <xdr:to>
      <xdr:col>102</xdr:col>
      <xdr:colOff>114300</xdr:colOff>
      <xdr:row>37</xdr:row>
      <xdr:rowOff>71714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38418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43049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52331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56119</xdr:rowOff>
    </xdr:from>
    <xdr:to>
      <xdr:col>116</xdr:col>
      <xdr:colOff>114300</xdr:colOff>
      <xdr:row>37</xdr:row>
      <xdr:rowOff>157719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78996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17257</xdr:rowOff>
    </xdr:from>
    <xdr:to>
      <xdr:col>112</xdr:col>
      <xdr:colOff>38100</xdr:colOff>
      <xdr:row>37</xdr:row>
      <xdr:rowOff>118857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135384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29464</xdr:rowOff>
    </xdr:from>
    <xdr:to>
      <xdr:col>107</xdr:col>
      <xdr:colOff>101600</xdr:colOff>
      <xdr:row>37</xdr:row>
      <xdr:rowOff>131064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147591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20914</xdr:rowOff>
    </xdr:from>
    <xdr:to>
      <xdr:col>102</xdr:col>
      <xdr:colOff>165100</xdr:colOff>
      <xdr:row>37</xdr:row>
      <xdr:rowOff>122514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139041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161183</xdr:rowOff>
    </xdr:from>
    <xdr:to>
      <xdr:col>98</xdr:col>
      <xdr:colOff>38100</xdr:colOff>
      <xdr:row>37</xdr:row>
      <xdr:rowOff>91333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107860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0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22016</xdr:rowOff>
    </xdr:from>
    <xdr:to>
      <xdr:col>116</xdr:col>
      <xdr:colOff>63500</xdr:colOff>
      <xdr:row>52</xdr:row>
      <xdr:rowOff>38796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8937416"/>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38796</xdr:rowOff>
    </xdr:from>
    <xdr:to>
      <xdr:col>111</xdr:col>
      <xdr:colOff>177800</xdr:colOff>
      <xdr:row>55</xdr:row>
      <xdr:rowOff>10816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8954196"/>
          <a:ext cx="889000" cy="4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10816</xdr:rowOff>
    </xdr:from>
    <xdr:to>
      <xdr:col>107</xdr:col>
      <xdr:colOff>50800</xdr:colOff>
      <xdr:row>55</xdr:row>
      <xdr:rowOff>20554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44056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74185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20554</xdr:rowOff>
    </xdr:from>
    <xdr:to>
      <xdr:col>102</xdr:col>
      <xdr:colOff>114300</xdr:colOff>
      <xdr:row>55</xdr:row>
      <xdr:rowOff>26635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45030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142666</xdr:rowOff>
    </xdr:from>
    <xdr:to>
      <xdr:col>116</xdr:col>
      <xdr:colOff>114300</xdr:colOff>
      <xdr:row>52</xdr:row>
      <xdr:rowOff>72816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8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95693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8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159446</xdr:rowOff>
    </xdr:from>
    <xdr:to>
      <xdr:col>112</xdr:col>
      <xdr:colOff>38100</xdr:colOff>
      <xdr:row>52</xdr:row>
      <xdr:rowOff>89596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89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106123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6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131466</xdr:rowOff>
    </xdr:from>
    <xdr:to>
      <xdr:col>107</xdr:col>
      <xdr:colOff>101600</xdr:colOff>
      <xdr:row>55</xdr:row>
      <xdr:rowOff>61616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78143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141204</xdr:rowOff>
    </xdr:from>
    <xdr:to>
      <xdr:col>102</xdr:col>
      <xdr:colOff>165100</xdr:colOff>
      <xdr:row>55</xdr:row>
      <xdr:rowOff>71354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3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87881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1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147285</xdr:rowOff>
    </xdr:from>
    <xdr:to>
      <xdr:col>98</xdr:col>
      <xdr:colOff>38100</xdr:colOff>
      <xdr:row>55</xdr:row>
      <xdr:rowOff>77435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4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93962</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1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127318</xdr:rowOff>
    </xdr:from>
    <xdr:to>
      <xdr:col>116</xdr:col>
      <xdr:colOff>63500</xdr:colOff>
      <xdr:row>76</xdr:row>
      <xdr:rowOff>154560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5751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167742</xdr:rowOff>
    </xdr:from>
    <xdr:to>
      <xdr:col>111</xdr:col>
      <xdr:colOff>177800</xdr:colOff>
      <xdr:row>76</xdr:row>
      <xdr:rowOff>154560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683592"/>
          <a:ext cx="889000" cy="5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167742</xdr:rowOff>
    </xdr:from>
    <xdr:to>
      <xdr:col>107</xdr:col>
      <xdr:colOff>50800</xdr:colOff>
      <xdr:row>74</xdr:row>
      <xdr:rowOff>81597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83592"/>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78625</xdr:rowOff>
    </xdr:from>
    <xdr:to>
      <xdr:col>102</xdr:col>
      <xdr:colOff>114300</xdr:colOff>
      <xdr:row>74</xdr:row>
      <xdr:rowOff>81597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6592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76518</xdr:rowOff>
    </xdr:from>
    <xdr:to>
      <xdr:col>116</xdr:col>
      <xdr:colOff>114300</xdr:colOff>
      <xdr:row>77</xdr:row>
      <xdr:rowOff>6668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54945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103760</xdr:rowOff>
    </xdr:from>
    <xdr:to>
      <xdr:col>112</xdr:col>
      <xdr:colOff>38100</xdr:colOff>
      <xdr:row>77</xdr:row>
      <xdr:rowOff>33910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25037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116942</xdr:rowOff>
    </xdr:from>
    <xdr:to>
      <xdr:col>107</xdr:col>
      <xdr:colOff>101600</xdr:colOff>
      <xdr:row>74</xdr:row>
      <xdr:rowOff>47092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63619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30797</xdr:rowOff>
    </xdr:from>
    <xdr:to>
      <xdr:col>102</xdr:col>
      <xdr:colOff>165100</xdr:colOff>
      <xdr:row>74</xdr:row>
      <xdr:rowOff>132397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148924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27825</xdr:rowOff>
    </xdr:from>
    <xdr:to>
      <xdr:col>98</xdr:col>
      <xdr:colOff>38100</xdr:colOff>
      <xdr:row>74</xdr:row>
      <xdr:rowOff>129425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145952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著しい人口減少に伴い、住民一人当たりのコストは増加傾向にある。</a:t>
          </a:r>
          <a:endParaRPr lang="ja-JP" altLang="ja-JP" sz="1400">
            <a:effectLst/>
          </a:endParaRPr>
        </a:p>
        <a:p>
          <a:r>
            <a:rPr kumimoji="1" lang="ja-JP" altLang="ja-JP" sz="1100">
              <a:solidFill>
                <a:schemeClr val="dk1"/>
              </a:solidFill>
              <a:effectLst/>
              <a:latin typeface="+mn-lt"/>
              <a:ea typeface="+mn-ea"/>
              <a:cs typeface="+mn-cs"/>
            </a:rPr>
            <a:t>人件費については定員管理の徹底により人件費の抑制に努めてはいるが、新型コロナウイルスワクチン接種事務に係る増、物件費については、新型コロナウイルスワクチン接種事業に係る委託料や新型コロナウイルス対策の消耗品など</a:t>
          </a:r>
          <a:r>
            <a:rPr kumimoji="1" lang="ja-JP" altLang="en-US" sz="1100">
              <a:solidFill>
                <a:schemeClr val="dk1"/>
              </a:solidFill>
              <a:effectLst/>
              <a:latin typeface="+mn-lt"/>
              <a:ea typeface="+mn-ea"/>
              <a:cs typeface="+mn-cs"/>
            </a:rPr>
            <a:t>もあったがほぼ横ばいで推移している</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補助費については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年度の</a:t>
          </a:r>
          <a:r>
            <a:rPr lang="ja-JP" altLang="ja-JP" sz="1100">
              <a:solidFill>
                <a:schemeClr val="dk1"/>
              </a:solidFill>
              <a:effectLst/>
              <a:latin typeface="+mn-lt"/>
              <a:ea typeface="+mn-ea"/>
              <a:cs typeface="+mn-cs"/>
            </a:rPr>
            <a:t>特別定額給付金（</a:t>
          </a:r>
          <a:r>
            <a:rPr lang="en-US" altLang="ja-JP" sz="1100">
              <a:solidFill>
                <a:schemeClr val="dk1"/>
              </a:solidFill>
              <a:effectLst/>
              <a:latin typeface="+mn-lt"/>
              <a:ea typeface="+mn-ea"/>
              <a:cs typeface="+mn-cs"/>
            </a:rPr>
            <a:t>1,926</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により減少した</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扶助費については、子育て世帯への臨時特別給付金</a:t>
          </a:r>
          <a:r>
            <a:rPr kumimoji="1" lang="ja-JP" altLang="en-US" sz="1100">
              <a:solidFill>
                <a:schemeClr val="dk1"/>
              </a:solidFill>
              <a:effectLst/>
              <a:latin typeface="+mn-lt"/>
              <a:ea typeface="+mn-ea"/>
              <a:cs typeface="+mn-cs"/>
            </a:rPr>
            <a:t>、住民税非課税世帯等臨時給付金</a:t>
          </a:r>
          <a:r>
            <a:rPr kumimoji="1" lang="ja-JP" altLang="ja-JP" sz="1100">
              <a:solidFill>
                <a:schemeClr val="dk1"/>
              </a:solidFill>
              <a:effectLst/>
              <a:latin typeface="+mn-lt"/>
              <a:ea typeface="+mn-ea"/>
              <a:cs typeface="+mn-cs"/>
            </a:rPr>
            <a:t>により増加となった。また、高齢化が全国平均等に比べ急激に上昇していることから、社会保障関連経費の支出が増加傾向にある。</a:t>
          </a:r>
          <a:endParaRPr lang="ja-JP" altLang="ja-JP" sz="1400">
            <a:effectLst/>
          </a:endParaRPr>
        </a:p>
        <a:p>
          <a:r>
            <a:rPr kumimoji="1" lang="ja-JP" altLang="ja-JP" sz="1100">
              <a:solidFill>
                <a:schemeClr val="dk1"/>
              </a:solidFill>
              <a:effectLst/>
              <a:latin typeface="+mn-lt"/>
              <a:ea typeface="+mn-ea"/>
              <a:cs typeface="+mn-cs"/>
            </a:rPr>
            <a:t>貸付金は、平成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313</a:t>
          </a:r>
          <a:r>
            <a:rPr kumimoji="1" lang="ja-JP" altLang="ja-JP" sz="1100">
              <a:solidFill>
                <a:schemeClr val="dk1"/>
              </a:solidFill>
              <a:effectLst/>
              <a:latin typeface="+mn-lt"/>
              <a:ea typeface="+mn-ea"/>
              <a:cs typeface="+mn-cs"/>
            </a:rPr>
            <a:t>百万円）を予算化したため、この年度以降、類似団体平均より大きく上回ることとなっている。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普通建設事業費については、公共施設の老朽化が進むなかで、改修更新にかかる経費が増加傾向にあるが、令和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年度の繰越事業であった</a:t>
          </a:r>
          <a:r>
            <a:rPr kumimoji="1" lang="ja-JP" altLang="ja-JP" sz="1100">
              <a:solidFill>
                <a:schemeClr val="dk1"/>
              </a:solidFill>
              <a:effectLst/>
              <a:latin typeface="+mn-lt"/>
              <a:ea typeface="+mn-ea"/>
              <a:cs typeface="+mn-cs"/>
            </a:rPr>
            <a:t>小学校長寿命化改修工事や社会資本整備総合交付金事業を活用した町道の改良及び町民体育館の整備を</a:t>
          </a:r>
          <a:r>
            <a:rPr kumimoji="1" lang="ja-JP" altLang="en-US" sz="1100">
              <a:solidFill>
                <a:schemeClr val="dk1"/>
              </a:solidFill>
              <a:effectLst/>
              <a:latin typeface="+mn-lt"/>
              <a:ea typeface="+mn-ea"/>
              <a:cs typeface="+mn-cs"/>
            </a:rPr>
            <a:t>行ったことで増加した</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繰出金については、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簡易水道、下水道会計の法的化により、各繰出金が補助費に計上されたことで、減少とな</a:t>
          </a:r>
          <a:r>
            <a:rPr lang="ja-JP" altLang="en-US" sz="1100">
              <a:solidFill>
                <a:schemeClr val="dk1"/>
              </a:solidFill>
              <a:effectLst/>
              <a:latin typeface="+mn-lt"/>
              <a:ea typeface="+mn-ea"/>
              <a:cs typeface="+mn-cs"/>
            </a:rPr>
            <a:t>り、ほぼ横ばいで推移している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18,864
18,452
169.20
10,788,468
10,147,347
440,378
6,224,379
7,548,366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82550</xdr:rowOff>
    </xdr:from>
    <xdr:to>
      <xdr:col>24</xdr:col>
      <xdr:colOff>63500</xdr:colOff>
      <xdr:row>38</xdr:row>
      <xdr:rowOff>119126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976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119126</xdr:rowOff>
    </xdr:from>
    <xdr:to>
      <xdr:col>19</xdr:col>
      <xdr:colOff>177800</xdr:colOff>
      <xdr:row>39</xdr:row>
      <xdr:rowOff>30353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34226"/>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22352</xdr:rowOff>
    </xdr:from>
    <xdr:to>
      <xdr:col>15</xdr:col>
      <xdr:colOff>50800</xdr:colOff>
      <xdr:row>39</xdr:row>
      <xdr:rowOff>30353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66002"/>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22352</xdr:rowOff>
    </xdr:from>
    <xdr:to>
      <xdr:col>10</xdr:col>
      <xdr:colOff>114300</xdr:colOff>
      <xdr:row>37</xdr:row>
      <xdr:rowOff>154940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660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31750</xdr:rowOff>
    </xdr:from>
    <xdr:to>
      <xdr:col>24</xdr:col>
      <xdr:colOff>114300</xdr:colOff>
      <xdr:row>38</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68326</xdr:rowOff>
    </xdr:from>
    <xdr:to>
      <xdr:col>20</xdr:col>
      <xdr:colOff>38100</xdr:colOff>
      <xdr:row>38</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161053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151003</xdr:rowOff>
    </xdr:from>
    <xdr:to>
      <xdr:col>15</xdr:col>
      <xdr:colOff>101600</xdr:colOff>
      <xdr:row>39</xdr:row>
      <xdr:rowOff>81153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72280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143002</xdr:rowOff>
    </xdr:from>
    <xdr:to>
      <xdr:col>10</xdr:col>
      <xdr:colOff>165100</xdr:colOff>
      <xdr:row>37</xdr:row>
      <xdr:rowOff>73152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64279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104140</xdr:rowOff>
    </xdr:from>
    <xdr:to>
      <xdr:col>6</xdr:col>
      <xdr:colOff>38100</xdr:colOff>
      <xdr:row>38</xdr:row>
      <xdr:rowOff>34290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25417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62461</xdr:rowOff>
    </xdr:from>
    <xdr:to>
      <xdr:col>24</xdr:col>
      <xdr:colOff>63500</xdr:colOff>
      <xdr:row>56</xdr:row>
      <xdr:rowOff>147056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20761"/>
          <a:ext cx="838200" cy="4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62461</xdr:rowOff>
    </xdr:from>
    <xdr:to>
      <xdr:col>19</xdr:col>
      <xdr:colOff>177800</xdr:colOff>
      <xdr:row>57</xdr:row>
      <xdr:rowOff>85005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20761"/>
          <a:ext cx="889000" cy="5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85005</xdr:rowOff>
    </xdr:from>
    <xdr:to>
      <xdr:col>15</xdr:col>
      <xdr:colOff>50800</xdr:colOff>
      <xdr:row>57</xdr:row>
      <xdr:rowOff>85046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7655"/>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15908</xdr:rowOff>
    </xdr:from>
    <xdr:to>
      <xdr:col>10</xdr:col>
      <xdr:colOff>114300</xdr:colOff>
      <xdr:row>57</xdr:row>
      <xdr:rowOff>85046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88558"/>
          <a:ext cx="889000" cy="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96256</xdr:rowOff>
    </xdr:from>
    <xdr:to>
      <xdr:col>24</xdr:col>
      <xdr:colOff>114300</xdr:colOff>
      <xdr:row>57</xdr:row>
      <xdr:rowOff>26406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11661</xdr:rowOff>
    </xdr:from>
    <xdr:to>
      <xdr:col>20</xdr:col>
      <xdr:colOff>38100</xdr:colOff>
      <xdr:row>54</xdr:row>
      <xdr:rowOff>113261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104388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34205</xdr:rowOff>
    </xdr:from>
    <xdr:to>
      <xdr:col>15</xdr:col>
      <xdr:colOff>101600</xdr:colOff>
      <xdr:row>57</xdr:row>
      <xdr:rowOff>135805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126932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34246</xdr:rowOff>
    </xdr:from>
    <xdr:to>
      <xdr:col>10</xdr:col>
      <xdr:colOff>165100</xdr:colOff>
      <xdr:row>57</xdr:row>
      <xdr:rowOff>135846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126973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136558</xdr:rowOff>
    </xdr:from>
    <xdr:to>
      <xdr:col>6</xdr:col>
      <xdr:colOff>38100</xdr:colOff>
      <xdr:row>57</xdr:row>
      <xdr:rowOff>66708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57835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29020</xdr:rowOff>
    </xdr:from>
    <xdr:to>
      <xdr:col>24</xdr:col>
      <xdr:colOff>63500</xdr:colOff>
      <xdr:row>78</xdr:row>
      <xdr:rowOff>123317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30670"/>
          <a:ext cx="8382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123317</xdr:rowOff>
    </xdr:from>
    <xdr:to>
      <xdr:col>19</xdr:col>
      <xdr:colOff>177800</xdr:colOff>
      <xdr:row>79</xdr:row>
      <xdr:rowOff>48107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96417"/>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111091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48107</xdr:rowOff>
    </xdr:from>
    <xdr:to>
      <xdr:col>15</xdr:col>
      <xdr:colOff>50800</xdr:colOff>
      <xdr:row>79</xdr:row>
      <xdr:rowOff>113233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92657"/>
          <a:ext cx="8890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136830</xdr:rowOff>
    </xdr:from>
    <xdr:to>
      <xdr:col>10</xdr:col>
      <xdr:colOff>114300</xdr:colOff>
      <xdr:row>79</xdr:row>
      <xdr:rowOff>113233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09930"/>
          <a:ext cx="889000" cy="1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149670</xdr:rowOff>
    </xdr:from>
    <xdr:to>
      <xdr:col>24</xdr:col>
      <xdr:colOff>114300</xdr:colOff>
      <xdr:row>77</xdr:row>
      <xdr:rowOff>79820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72517</xdr:rowOff>
    </xdr:from>
    <xdr:to>
      <xdr:col>20</xdr:col>
      <xdr:colOff>38100</xdr:colOff>
      <xdr:row>79</xdr:row>
      <xdr:rowOff>2667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165244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168757</xdr:rowOff>
    </xdr:from>
    <xdr:to>
      <xdr:col>15</xdr:col>
      <xdr:colOff>101600</xdr:colOff>
      <xdr:row>79</xdr:row>
      <xdr:rowOff>98907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90034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3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62433</xdr:rowOff>
    </xdr:from>
    <xdr:to>
      <xdr:col>10</xdr:col>
      <xdr:colOff>165100</xdr:colOff>
      <xdr:row>79</xdr:row>
      <xdr:rowOff>164033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6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155160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86030</xdr:rowOff>
    </xdr:from>
    <xdr:to>
      <xdr:col>6</xdr:col>
      <xdr:colOff>38100</xdr:colOff>
      <xdr:row>79</xdr:row>
      <xdr:rowOff>16180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5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20796</xdr:rowOff>
    </xdr:from>
    <xdr:to>
      <xdr:col>24</xdr:col>
      <xdr:colOff>63500</xdr:colOff>
      <xdr:row>97</xdr:row>
      <xdr:rowOff>32389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79996"/>
          <a:ext cx="838200" cy="1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32389</xdr:rowOff>
    </xdr:from>
    <xdr:to>
      <xdr:col>19</xdr:col>
      <xdr:colOff>177800</xdr:colOff>
      <xdr:row>97</xdr:row>
      <xdr:rowOff>77129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3039"/>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156617</xdr:rowOff>
    </xdr:from>
    <xdr:to>
      <xdr:col>15</xdr:col>
      <xdr:colOff>50800</xdr:colOff>
      <xdr:row>97</xdr:row>
      <xdr:rowOff>77129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15817"/>
          <a:ext cx="8890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47754</xdr:rowOff>
    </xdr:from>
    <xdr:to>
      <xdr:col>10</xdr:col>
      <xdr:colOff>114300</xdr:colOff>
      <xdr:row>96</xdr:row>
      <xdr:rowOff>156617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06954"/>
          <a:ext cx="889000" cy="1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102793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141446</xdr:rowOff>
    </xdr:from>
    <xdr:to>
      <xdr:col>24</xdr:col>
      <xdr:colOff>114300</xdr:colOff>
      <xdr:row>96</xdr:row>
      <xdr:rowOff>71596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164323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153039</xdr:rowOff>
    </xdr:from>
    <xdr:to>
      <xdr:col>20</xdr:col>
      <xdr:colOff>38100</xdr:colOff>
      <xdr:row>97</xdr:row>
      <xdr:rowOff>83189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26329</xdr:rowOff>
    </xdr:from>
    <xdr:to>
      <xdr:col>15</xdr:col>
      <xdr:colOff>101600</xdr:colOff>
      <xdr:row>97</xdr:row>
      <xdr:rowOff>127929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105817</xdr:rowOff>
    </xdr:from>
    <xdr:to>
      <xdr:col>10</xdr:col>
      <xdr:colOff>165100</xdr:colOff>
      <xdr:row>97</xdr:row>
      <xdr:rowOff>35967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52494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168404</xdr:rowOff>
    </xdr:from>
    <xdr:to>
      <xdr:col>6</xdr:col>
      <xdr:colOff>38100</xdr:colOff>
      <xdr:row>96</xdr:row>
      <xdr:rowOff>98554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115081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16066</xdr:rowOff>
    </xdr:from>
    <xdr:to>
      <xdr:col>55</xdr:col>
      <xdr:colOff>0</xdr:colOff>
      <xdr:row>39</xdr:row>
      <xdr:rowOff>25781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261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16066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0090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151130</xdr:rowOff>
    </xdr:from>
    <xdr:to>
      <xdr:col>45</xdr:col>
      <xdr:colOff>177800</xdr:colOff>
      <xdr:row>39</xdr:row>
      <xdr:rowOff>14351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623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113030</xdr:rowOff>
    </xdr:from>
    <xdr:to>
      <xdr:col>41</xdr:col>
      <xdr:colOff>50800</xdr:colOff>
      <xdr:row>38</xdr:row>
      <xdr:rowOff>151130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146431</xdr:rowOff>
    </xdr:from>
    <xdr:to>
      <xdr:col>55</xdr:col>
      <xdr:colOff>50800</xdr:colOff>
      <xdr:row>39</xdr:row>
      <xdr:rowOff>76581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61358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136716</xdr:rowOff>
    </xdr:from>
    <xdr:to>
      <xdr:col>50</xdr:col>
      <xdr:colOff>165100</xdr:colOff>
      <xdr:row>39</xdr:row>
      <xdr:rowOff>66866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57993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100330</xdr:rowOff>
    </xdr:from>
    <xdr:to>
      <xdr:col>41</xdr:col>
      <xdr:colOff>101600</xdr:colOff>
      <xdr:row>39</xdr:row>
      <xdr:rowOff>30480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21607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62230</xdr:rowOff>
    </xdr:from>
    <xdr:to>
      <xdr:col>36</xdr:col>
      <xdr:colOff>165100</xdr:colOff>
      <xdr:row>38</xdr:row>
      <xdr:rowOff>163830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8907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11145</xdr:rowOff>
    </xdr:from>
    <xdr:to>
      <xdr:col>55</xdr:col>
      <xdr:colOff>0</xdr:colOff>
      <xdr:row>58</xdr:row>
      <xdr:rowOff>48897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55245"/>
          <a:ext cx="838200" cy="3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11145</xdr:rowOff>
    </xdr:from>
    <xdr:to>
      <xdr:col>50</xdr:col>
      <xdr:colOff>114300</xdr:colOff>
      <xdr:row>58</xdr:row>
      <xdr:rowOff>15146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5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15146</xdr:rowOff>
    </xdr:from>
    <xdr:to>
      <xdr:col>45</xdr:col>
      <xdr:colOff>177800</xdr:colOff>
      <xdr:row>58</xdr:row>
      <xdr:rowOff>58220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59246"/>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168961</xdr:rowOff>
    </xdr:from>
    <xdr:to>
      <xdr:col>41</xdr:col>
      <xdr:colOff>50800</xdr:colOff>
      <xdr:row>58</xdr:row>
      <xdr:rowOff>58220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41611"/>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169547</xdr:rowOff>
    </xdr:from>
    <xdr:to>
      <xdr:col>55</xdr:col>
      <xdr:colOff>50800</xdr:colOff>
      <xdr:row>58</xdr:row>
      <xdr:rowOff>99697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147974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131795</xdr:rowOff>
    </xdr:from>
    <xdr:to>
      <xdr:col>50</xdr:col>
      <xdr:colOff>165100</xdr:colOff>
      <xdr:row>58</xdr:row>
      <xdr:rowOff>61945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53072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135796</xdr:rowOff>
    </xdr:from>
    <xdr:to>
      <xdr:col>46</xdr:col>
      <xdr:colOff>38100</xdr:colOff>
      <xdr:row>58</xdr:row>
      <xdr:rowOff>65946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57073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0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7420</xdr:rowOff>
    </xdr:from>
    <xdr:to>
      <xdr:col>41</xdr:col>
      <xdr:colOff>101600</xdr:colOff>
      <xdr:row>58</xdr:row>
      <xdr:rowOff>109020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100147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118161</xdr:rowOff>
    </xdr:from>
    <xdr:to>
      <xdr:col>36</xdr:col>
      <xdr:colOff>165100</xdr:colOff>
      <xdr:row>58</xdr:row>
      <xdr:rowOff>48311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39438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163093</xdr:rowOff>
    </xdr:from>
    <xdr:to>
      <xdr:col>55</xdr:col>
      <xdr:colOff>0</xdr:colOff>
      <xdr:row>71</xdr:row>
      <xdr:rowOff>68110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164593"/>
          <a:ext cx="8382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163093</xdr:rowOff>
    </xdr:from>
    <xdr:to>
      <xdr:col>50</xdr:col>
      <xdr:colOff>114300</xdr:colOff>
      <xdr:row>74</xdr:row>
      <xdr:rowOff>67119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164593"/>
          <a:ext cx="889000" cy="58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67119</xdr:rowOff>
    </xdr:from>
    <xdr:to>
      <xdr:col>45</xdr:col>
      <xdr:colOff>177800</xdr:colOff>
      <xdr:row>74</xdr:row>
      <xdr:rowOff>125337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54419"/>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125337</xdr:rowOff>
    </xdr:from>
    <xdr:to>
      <xdr:col>41</xdr:col>
      <xdr:colOff>50800</xdr:colOff>
      <xdr:row>74</xdr:row>
      <xdr:rowOff>163894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812637"/>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17310</xdr:rowOff>
    </xdr:from>
    <xdr:to>
      <xdr:col>55</xdr:col>
      <xdr:colOff>50800</xdr:colOff>
      <xdr:row>71</xdr:row>
      <xdr:rowOff>118910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1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40187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04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112293</xdr:rowOff>
    </xdr:from>
    <xdr:to>
      <xdr:col>50</xdr:col>
      <xdr:colOff>165100</xdr:colOff>
      <xdr:row>71</xdr:row>
      <xdr:rowOff>42443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58970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8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16319</xdr:rowOff>
    </xdr:from>
    <xdr:to>
      <xdr:col>46</xdr:col>
      <xdr:colOff>38100</xdr:colOff>
      <xdr:row>74</xdr:row>
      <xdr:rowOff>117919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134446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74537</xdr:rowOff>
    </xdr:from>
    <xdr:to>
      <xdr:col>41</xdr:col>
      <xdr:colOff>101600</xdr:colOff>
      <xdr:row>75</xdr:row>
      <xdr:rowOff>4687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21214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113094</xdr:rowOff>
    </xdr:from>
    <xdr:to>
      <xdr:col>36</xdr:col>
      <xdr:colOff>165100</xdr:colOff>
      <xdr:row>75</xdr:row>
      <xdr:rowOff>43244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59771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46146</xdr:rowOff>
    </xdr:from>
    <xdr:to>
      <xdr:col>55</xdr:col>
      <xdr:colOff>0</xdr:colOff>
      <xdr:row>94</xdr:row>
      <xdr:rowOff>158693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62446"/>
          <a:ext cx="8382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46146</xdr:rowOff>
    </xdr:from>
    <xdr:to>
      <xdr:col>50</xdr:col>
      <xdr:colOff>114300</xdr:colOff>
      <xdr:row>94</xdr:row>
      <xdr:rowOff>159322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62446"/>
          <a:ext cx="889000" cy="1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159322</xdr:rowOff>
    </xdr:from>
    <xdr:to>
      <xdr:col>45</xdr:col>
      <xdr:colOff>177800</xdr:colOff>
      <xdr:row>95</xdr:row>
      <xdr:rowOff>104172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75622"/>
          <a:ext cx="889000" cy="1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154521</xdr:rowOff>
    </xdr:from>
    <xdr:to>
      <xdr:col>41</xdr:col>
      <xdr:colOff>50800</xdr:colOff>
      <xdr:row>95</xdr:row>
      <xdr:rowOff>104172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70821"/>
          <a:ext cx="889000" cy="1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107893</xdr:rowOff>
    </xdr:from>
    <xdr:to>
      <xdr:col>55</xdr:col>
      <xdr:colOff>50800</xdr:colOff>
      <xdr:row>95</xdr:row>
      <xdr:rowOff>38043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130770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166796</xdr:rowOff>
    </xdr:from>
    <xdr:to>
      <xdr:col>50</xdr:col>
      <xdr:colOff>165100</xdr:colOff>
      <xdr:row>94</xdr:row>
      <xdr:rowOff>96946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113473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108522</xdr:rowOff>
    </xdr:from>
    <xdr:to>
      <xdr:col>46</xdr:col>
      <xdr:colOff>38100</xdr:colOff>
      <xdr:row>95</xdr:row>
      <xdr:rowOff>38672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29799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53372</xdr:rowOff>
    </xdr:from>
    <xdr:to>
      <xdr:col>41</xdr:col>
      <xdr:colOff>101600</xdr:colOff>
      <xdr:row>95</xdr:row>
      <xdr:rowOff>154972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146099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103721</xdr:rowOff>
    </xdr:from>
    <xdr:to>
      <xdr:col>36</xdr:col>
      <xdr:colOff>165100</xdr:colOff>
      <xdr:row>95</xdr:row>
      <xdr:rowOff>33871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24998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37744</xdr:rowOff>
    </xdr:from>
    <xdr:to>
      <xdr:col>85</xdr:col>
      <xdr:colOff>127000</xdr:colOff>
      <xdr:row>38</xdr:row>
      <xdr:rowOff>62547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52844"/>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37744</xdr:rowOff>
    </xdr:from>
    <xdr:to>
      <xdr:col>81</xdr:col>
      <xdr:colOff>50800</xdr:colOff>
      <xdr:row>38</xdr:row>
      <xdr:rowOff>52756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5284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52756</xdr:rowOff>
    </xdr:from>
    <xdr:to>
      <xdr:col>76</xdr:col>
      <xdr:colOff>114300</xdr:colOff>
      <xdr:row>38</xdr:row>
      <xdr:rowOff>91846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6785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91846</xdr:rowOff>
    </xdr:from>
    <xdr:to>
      <xdr:col>71</xdr:col>
      <xdr:colOff>177800</xdr:colOff>
      <xdr:row>38</xdr:row>
      <xdr:rowOff>121603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06946"/>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11747</xdr:rowOff>
    </xdr:from>
    <xdr:to>
      <xdr:col>85</xdr:col>
      <xdr:colOff>177800</xdr:colOff>
      <xdr:row>38</xdr:row>
      <xdr:rowOff>113347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98124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158394</xdr:rowOff>
    </xdr:from>
    <xdr:to>
      <xdr:col>81</xdr:col>
      <xdr:colOff>101600</xdr:colOff>
      <xdr:row>38</xdr:row>
      <xdr:rowOff>88544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79671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1956</xdr:rowOff>
    </xdr:from>
    <xdr:to>
      <xdr:col>76</xdr:col>
      <xdr:colOff>165100</xdr:colOff>
      <xdr:row>38</xdr:row>
      <xdr:rowOff>103556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94683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41046</xdr:rowOff>
    </xdr:from>
    <xdr:to>
      <xdr:col>72</xdr:col>
      <xdr:colOff>38100</xdr:colOff>
      <xdr:row>38</xdr:row>
      <xdr:rowOff>142646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133773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70803</xdr:rowOff>
    </xdr:from>
    <xdr:to>
      <xdr:col>67</xdr:col>
      <xdr:colOff>101600</xdr:colOff>
      <xdr:row>39</xdr:row>
      <xdr:rowOff>953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163530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79578</xdr:rowOff>
    </xdr:from>
    <xdr:to>
      <xdr:col>85</xdr:col>
      <xdr:colOff>127000</xdr:colOff>
      <xdr:row>56</xdr:row>
      <xdr:rowOff>16909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509328"/>
          <a:ext cx="8382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77488</xdr:rowOff>
    </xdr:from>
    <xdr:to>
      <xdr:col>81</xdr:col>
      <xdr:colOff>50800</xdr:colOff>
      <xdr:row>56</xdr:row>
      <xdr:rowOff>16909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07238"/>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77488</xdr:rowOff>
    </xdr:from>
    <xdr:to>
      <xdr:col>76</xdr:col>
      <xdr:colOff>114300</xdr:colOff>
      <xdr:row>58</xdr:row>
      <xdr:rowOff>6410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07238"/>
          <a:ext cx="889000" cy="44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6410</xdr:rowOff>
    </xdr:from>
    <xdr:to>
      <xdr:col>71</xdr:col>
      <xdr:colOff>177800</xdr:colOff>
      <xdr:row>59</xdr:row>
      <xdr:rowOff>112823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50510"/>
          <a:ext cx="889000" cy="2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28778</xdr:rowOff>
    </xdr:from>
    <xdr:to>
      <xdr:col>85</xdr:col>
      <xdr:colOff>177800</xdr:colOff>
      <xdr:row>55</xdr:row>
      <xdr:rowOff>130378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51655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137559</xdr:rowOff>
    </xdr:from>
    <xdr:to>
      <xdr:col>81</xdr:col>
      <xdr:colOff>101600</xdr:colOff>
      <xdr:row>56</xdr:row>
      <xdr:rowOff>67709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26688</xdr:rowOff>
    </xdr:from>
    <xdr:to>
      <xdr:col>76</xdr:col>
      <xdr:colOff>165100</xdr:colOff>
      <xdr:row>55</xdr:row>
      <xdr:rowOff>128288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144815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127060</xdr:rowOff>
    </xdr:from>
    <xdr:to>
      <xdr:col>72</xdr:col>
      <xdr:colOff>38100</xdr:colOff>
      <xdr:row>58</xdr:row>
      <xdr:rowOff>57210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48337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62023</xdr:rowOff>
    </xdr:from>
    <xdr:to>
      <xdr:col>67</xdr:col>
      <xdr:colOff>101600</xdr:colOff>
      <xdr:row>59</xdr:row>
      <xdr:rowOff>163623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154750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7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122937</xdr:rowOff>
    </xdr:from>
    <xdr:to>
      <xdr:col>85</xdr:col>
      <xdr:colOff>127000</xdr:colOff>
      <xdr:row>78</xdr:row>
      <xdr:rowOff>165494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153137"/>
          <a:ext cx="838200" cy="38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2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165494</xdr:rowOff>
    </xdr:from>
    <xdr:to>
      <xdr:col>81</xdr:col>
      <xdr:colOff>50800</xdr:colOff>
      <xdr:row>79</xdr:row>
      <xdr:rowOff>8255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8594"/>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8255</xdr:rowOff>
    </xdr:from>
    <xdr:to>
      <xdr:col>76</xdr:col>
      <xdr:colOff>114300</xdr:colOff>
      <xdr:row>79</xdr:row>
      <xdr:rowOff>33820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5280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33820</xdr:rowOff>
    </xdr:from>
    <xdr:to>
      <xdr:col>71</xdr:col>
      <xdr:colOff>177800</xdr:colOff>
      <xdr:row>79</xdr:row>
      <xdr:rowOff>43154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78370"/>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72137</xdr:rowOff>
    </xdr:from>
    <xdr:to>
      <xdr:col>85</xdr:col>
      <xdr:colOff>177800</xdr:colOff>
      <xdr:row>77</xdr:row>
      <xdr:rowOff>2287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95013</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9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114694</xdr:rowOff>
    </xdr:from>
    <xdr:to>
      <xdr:col>81</xdr:col>
      <xdr:colOff>101600</xdr:colOff>
      <xdr:row>79</xdr:row>
      <xdr:rowOff>44844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35971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58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128905</xdr:rowOff>
    </xdr:from>
    <xdr:to>
      <xdr:col>76</xdr:col>
      <xdr:colOff>165100</xdr:colOff>
      <xdr:row>79</xdr:row>
      <xdr:rowOff>59055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50182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154470</xdr:rowOff>
    </xdr:from>
    <xdr:to>
      <xdr:col>72</xdr:col>
      <xdr:colOff>38100</xdr:colOff>
      <xdr:row>79</xdr:row>
      <xdr:rowOff>84620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75747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163804</xdr:rowOff>
    </xdr:from>
    <xdr:to>
      <xdr:col>67</xdr:col>
      <xdr:colOff>101600</xdr:colOff>
      <xdr:row>79</xdr:row>
      <xdr:rowOff>93954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85081</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29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63564</xdr:rowOff>
    </xdr:from>
    <xdr:to>
      <xdr:col>85</xdr:col>
      <xdr:colOff>127000</xdr:colOff>
      <xdr:row>96</xdr:row>
      <xdr:rowOff>96698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22764"/>
          <a:ext cx="8382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96698</xdr:rowOff>
    </xdr:from>
    <xdr:to>
      <xdr:col>81</xdr:col>
      <xdr:colOff>50800</xdr:colOff>
      <xdr:row>96</xdr:row>
      <xdr:rowOff>96940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5589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96940</xdr:rowOff>
    </xdr:from>
    <xdr:to>
      <xdr:col>76</xdr:col>
      <xdr:colOff>114300</xdr:colOff>
      <xdr:row>96</xdr:row>
      <xdr:rowOff>124904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56140"/>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104877</xdr:rowOff>
    </xdr:from>
    <xdr:to>
      <xdr:col>71</xdr:col>
      <xdr:colOff>177800</xdr:colOff>
      <xdr:row>96</xdr:row>
      <xdr:rowOff>124904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64077"/>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12764</xdr:rowOff>
    </xdr:from>
    <xdr:to>
      <xdr:col>85</xdr:col>
      <xdr:colOff>177800</xdr:colOff>
      <xdr:row>96</xdr:row>
      <xdr:rowOff>114364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162641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45898</xdr:rowOff>
    </xdr:from>
    <xdr:to>
      <xdr:col>81</xdr:col>
      <xdr:colOff>101600</xdr:colOff>
      <xdr:row>96</xdr:row>
      <xdr:rowOff>147498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138625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46140</xdr:rowOff>
    </xdr:from>
    <xdr:to>
      <xdr:col>76</xdr:col>
      <xdr:colOff>165100</xdr:colOff>
      <xdr:row>96</xdr:row>
      <xdr:rowOff>147740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138867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74104</xdr:rowOff>
    </xdr:from>
    <xdr:to>
      <xdr:col>72</xdr:col>
      <xdr:colOff>38100</xdr:colOff>
      <xdr:row>97</xdr:row>
      <xdr:rowOff>4254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166831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54077</xdr:rowOff>
    </xdr:from>
    <xdr:to>
      <xdr:col>67</xdr:col>
      <xdr:colOff>101600</xdr:colOff>
      <xdr:row>96</xdr:row>
      <xdr:rowOff>155677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146804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著しい人口減少に伴い、住民一人当たりのコストは増加傾向にある。</a:t>
          </a:r>
          <a:endParaRPr lang="ja-JP" altLang="ja-JP" sz="1400">
            <a:effectLst/>
          </a:endParaRPr>
        </a:p>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年度に行った</a:t>
          </a:r>
          <a:r>
            <a:rPr kumimoji="1" lang="ja-JP" altLang="ja-JP" sz="1100">
              <a:solidFill>
                <a:schemeClr val="dk1"/>
              </a:solidFill>
              <a:effectLst/>
              <a:latin typeface="+mn-lt"/>
              <a:ea typeface="+mn-ea"/>
              <a:cs typeface="+mn-cs"/>
            </a:rPr>
            <a:t>特別定額給付金や地方創生臨時交付金などの影響により、大きく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教育費については、義務教育施設の老朽化が著しく、平成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年度までは類似団体平均値以下であったが、小学校の</a:t>
          </a:r>
          <a:r>
            <a:rPr kumimoji="1" lang="ja-JP" altLang="en-US" sz="1100">
              <a:solidFill>
                <a:schemeClr val="dk1"/>
              </a:solidFill>
              <a:effectLst/>
              <a:latin typeface="+mn-lt"/>
              <a:ea typeface="+mn-ea"/>
              <a:cs typeface="+mn-cs"/>
            </a:rPr>
            <a:t>長寿命化改修工事や中学校の天井改修工事を行ったため増額となった。</a:t>
          </a:r>
          <a:r>
            <a:rPr kumimoji="1" lang="ja-JP" altLang="ja-JP" sz="1100">
              <a:solidFill>
                <a:schemeClr val="dk1"/>
              </a:solidFill>
              <a:effectLst/>
              <a:latin typeface="+mn-lt"/>
              <a:ea typeface="+mn-ea"/>
              <a:cs typeface="+mn-cs"/>
            </a:rPr>
            <a:t>今後も引き続き</a:t>
          </a:r>
          <a:r>
            <a:rPr kumimoji="1" lang="ja-JP" altLang="en-US" sz="1100">
              <a:solidFill>
                <a:schemeClr val="dk1"/>
              </a:solidFill>
              <a:effectLst/>
              <a:latin typeface="+mn-lt"/>
              <a:ea typeface="+mn-ea"/>
              <a:cs typeface="+mn-cs"/>
            </a:rPr>
            <a:t>老朽化している教育施設の改修が必要であり</a:t>
          </a:r>
          <a:r>
            <a:rPr kumimoji="1" lang="ja-JP" altLang="ja-JP" sz="1100">
              <a:solidFill>
                <a:schemeClr val="dk1"/>
              </a:solidFill>
              <a:effectLst/>
              <a:latin typeface="+mn-lt"/>
              <a:ea typeface="+mn-ea"/>
              <a:cs typeface="+mn-cs"/>
            </a:rPr>
            <a:t>増加が見込まれる。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313</a:t>
          </a:r>
          <a:r>
            <a:rPr kumimoji="1" lang="ja-JP" altLang="ja-JP" sz="1100">
              <a:solidFill>
                <a:schemeClr val="dk1"/>
              </a:solidFill>
              <a:effectLst/>
              <a:latin typeface="+mn-lt"/>
              <a:ea typeface="+mn-ea"/>
              <a:cs typeface="+mn-cs"/>
            </a:rPr>
            <a:t>百万円）を予算化したため、この年度以降、類似団体平均を上回ることとなっており、令和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新型コロナウイルス感染症による特別経営安定対策資金の設立</a:t>
          </a:r>
          <a:r>
            <a:rPr kumimoji="1" lang="ja-JP" altLang="en-US" sz="1100">
              <a:solidFill>
                <a:schemeClr val="dk1"/>
              </a:solidFill>
              <a:effectLst/>
              <a:latin typeface="+mn-lt"/>
              <a:ea typeface="+mn-ea"/>
              <a:cs typeface="+mn-cs"/>
            </a:rPr>
            <a:t>やプレミアム商品券事業</a:t>
          </a:r>
          <a:r>
            <a:rPr kumimoji="1" lang="ja-JP" altLang="ja-JP" sz="1100">
              <a:solidFill>
                <a:schemeClr val="dk1"/>
              </a:solidFill>
              <a:effectLst/>
              <a:latin typeface="+mn-lt"/>
              <a:ea typeface="+mn-ea"/>
              <a:cs typeface="+mn-cs"/>
            </a:rPr>
            <a:t>により例年より</a:t>
          </a:r>
          <a:r>
            <a:rPr kumimoji="1" lang="ja-JP" altLang="en-US" sz="1100">
              <a:solidFill>
                <a:schemeClr val="dk1"/>
              </a:solidFill>
              <a:effectLst/>
              <a:latin typeface="+mn-lt"/>
              <a:ea typeface="+mn-ea"/>
              <a:cs typeface="+mn-cs"/>
            </a:rPr>
            <a:t>増加であった。</a:t>
          </a:r>
          <a:endParaRPr lang="ja-JP" altLang="ja-JP" sz="1400">
            <a:effectLst/>
          </a:endParaRPr>
        </a:p>
        <a:p>
          <a:r>
            <a:rPr kumimoji="1" lang="ja-JP" altLang="ja-JP" sz="1100">
              <a:solidFill>
                <a:schemeClr val="dk1"/>
              </a:solidFill>
              <a:effectLst/>
              <a:latin typeface="+mn-lt"/>
              <a:ea typeface="+mn-ea"/>
              <a:cs typeface="+mn-cs"/>
            </a:rPr>
            <a:t>公債費は、償還額の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割以内で原則として財政措置のある起債を利用する等の基準を設け、計画的な運用に努めているものの、老朽化した公共施設の整備や</a:t>
          </a:r>
          <a:r>
            <a:rPr kumimoji="1" lang="ja-JP" altLang="en-US" sz="1100">
              <a:solidFill>
                <a:schemeClr val="dk1"/>
              </a:solidFill>
              <a:effectLst/>
              <a:latin typeface="+mn-lt"/>
              <a:ea typeface="+mn-ea"/>
              <a:cs typeface="+mn-cs"/>
            </a:rPr>
            <a:t>補助事業の</a:t>
          </a:r>
          <a:r>
            <a:rPr kumimoji="1" lang="ja-JP" altLang="ja-JP" sz="1100">
              <a:solidFill>
                <a:schemeClr val="dk1"/>
              </a:solidFill>
              <a:effectLst/>
              <a:latin typeface="+mn-lt"/>
              <a:ea typeface="+mn-ea"/>
              <a:cs typeface="+mn-cs"/>
            </a:rPr>
            <a:t>などにおいて起債を活用するため単年度における元利償還金の増加が見込まれる。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財政調整基金については、決算剰余金を中心に積み立てるいるが、令和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百万円の積立を行</a:t>
          </a:r>
          <a:r>
            <a:rPr lang="ja-JP" altLang="en-US" sz="1100" b="0" i="0" baseline="0">
              <a:solidFill>
                <a:schemeClr val="dk1"/>
              </a:solidFill>
              <a:effectLst/>
              <a:latin typeface="+mn-lt"/>
              <a:ea typeface="+mn-ea"/>
              <a:cs typeface="+mn-cs"/>
            </a:rPr>
            <a:t>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歳入面では</a:t>
          </a:r>
          <a:r>
            <a:rPr lang="ja-JP" altLang="en-US" sz="1100" b="0" i="0" baseline="0">
              <a:solidFill>
                <a:schemeClr val="dk1"/>
              </a:solidFill>
              <a:effectLst/>
              <a:latin typeface="+mn-lt"/>
              <a:ea typeface="+mn-ea"/>
              <a:cs typeface="+mn-cs"/>
            </a:rPr>
            <a:t>普通交付税が前年度比</a:t>
          </a:r>
          <a:r>
            <a:rPr lang="en-US" altLang="ja-JP" sz="1100" b="0" i="0" baseline="0">
              <a:solidFill>
                <a:schemeClr val="dk1"/>
              </a:solidFill>
              <a:effectLst/>
              <a:latin typeface="+mn-lt"/>
              <a:ea typeface="+mn-ea"/>
              <a:cs typeface="+mn-cs"/>
            </a:rPr>
            <a:t>370</a:t>
          </a:r>
          <a:r>
            <a:rPr lang="ja-JP" altLang="en-US" sz="1100" b="0" i="0" baseline="0">
              <a:solidFill>
                <a:schemeClr val="dk1"/>
              </a:solidFill>
              <a:effectLst/>
              <a:latin typeface="+mn-lt"/>
              <a:ea typeface="+mn-ea"/>
              <a:cs typeface="+mn-cs"/>
            </a:rPr>
            <a:t>百万の増となったが、</a:t>
          </a:r>
          <a:r>
            <a:rPr lang="ja-JP" altLang="ja-JP" sz="1100" b="0" i="0" baseline="0">
              <a:solidFill>
                <a:schemeClr val="dk1"/>
              </a:solidFill>
              <a:effectLst/>
              <a:latin typeface="+mn-lt"/>
              <a:ea typeface="+mn-ea"/>
              <a:cs typeface="+mn-cs"/>
            </a:rPr>
            <a:t>新型コロナウイルスの影響を受け、法人税（均等割</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百万円）や</a:t>
          </a:r>
          <a:r>
            <a:rPr lang="ja-JP" altLang="en-US" sz="1100" b="0" i="0" baseline="0">
              <a:solidFill>
                <a:schemeClr val="dk1"/>
              </a:solidFill>
              <a:effectLst/>
              <a:latin typeface="+mn-lt"/>
              <a:ea typeface="+mn-ea"/>
              <a:cs typeface="+mn-cs"/>
            </a:rPr>
            <a:t>固定資産税</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大きく減少した。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また、歳出面では小学校の</a:t>
          </a:r>
          <a:r>
            <a:rPr lang="ja-JP" altLang="en-US" sz="1100" b="0" i="0" baseline="0">
              <a:solidFill>
                <a:schemeClr val="dk1"/>
              </a:solidFill>
              <a:effectLst/>
              <a:latin typeface="+mn-lt"/>
              <a:ea typeface="+mn-ea"/>
              <a:cs typeface="+mn-cs"/>
            </a:rPr>
            <a:t>長寿命化</a:t>
          </a:r>
          <a:r>
            <a:rPr lang="ja-JP" altLang="ja-JP" sz="1100" b="0" i="0" baseline="0">
              <a:solidFill>
                <a:schemeClr val="dk1"/>
              </a:solidFill>
              <a:effectLst/>
              <a:latin typeface="+mn-lt"/>
              <a:ea typeface="+mn-ea"/>
              <a:cs typeface="+mn-cs"/>
            </a:rPr>
            <a:t>化改修工事</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社会資本整備総合交付金事業を活用した町道の改良及び町民体育館の整備</a:t>
          </a:r>
          <a:r>
            <a:rPr lang="ja-JP" altLang="ja-JP" sz="1100" b="0" i="0" baseline="0">
              <a:solidFill>
                <a:schemeClr val="dk1"/>
              </a:solidFill>
              <a:effectLst/>
              <a:latin typeface="+mn-lt"/>
              <a:ea typeface="+mn-ea"/>
              <a:cs typeface="+mn-cs"/>
            </a:rPr>
            <a:t>などに費用を費やしたものの、交付金や地方債などの特定財源を見込める事業を中心に実施した。</a:t>
          </a:r>
          <a:endParaRPr lang="ja-JP" altLang="ja-JP" sz="1400">
            <a:effectLst/>
          </a:endParaRPr>
        </a:p>
        <a:p>
          <a:pPr rtl="0"/>
          <a:r>
            <a:rPr lang="ja-JP" altLang="ja-JP" sz="1100" b="0" i="0" baseline="0">
              <a:solidFill>
                <a:schemeClr val="dk1"/>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a:effectLst/>
          </a:endParaRPr>
        </a:p>
        <a:p>
          <a:pPr rtl="0"/>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補助金・</a:t>
          </a:r>
          <a:r>
            <a:rPr lang="ja-JP" altLang="ja-JP" sz="1100" b="0" i="0" baseline="0">
              <a:solidFill>
                <a:schemeClr val="dk1"/>
              </a:solidFill>
              <a:effectLst/>
              <a:latin typeface="+mn-lt"/>
              <a:ea typeface="+mn-ea"/>
              <a:cs typeface="+mn-cs"/>
            </a:rPr>
            <a:t>繰出金に依存することなく独立採算に向けて料金、使用料の見直し等を検討していく。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10788468</v>
      </c>
      <c r="BO4" s="404"/>
      <c r="BP4" s="404"/>
      <c r="BQ4" s="404"/>
      <c r="BR4" s="404"/>
      <c r="BS4" s="404"/>
      <c r="BT4" s="404"/>
      <c r="BU4" s="405"/>
      <c r="BV4" s="403">
        <v>11788335</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7.1</v>
      </c>
      <c r="CU4" s="410"/>
      <c r="CV4" s="410"/>
      <c r="CW4" s="410"/>
      <c r="CX4" s="410"/>
      <c r="CY4" s="410"/>
      <c r="CZ4" s="410"/>
      <c r="DA4" s="411"/>
      <c r="DB4" s="409">
        <v>5.8</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10147347</v>
      </c>
      <c r="BO5" s="441"/>
      <c r="BP5" s="441"/>
      <c r="BQ5" s="441"/>
      <c r="BR5" s="441"/>
      <c r="BS5" s="441"/>
      <c r="BT5" s="441"/>
      <c r="BU5" s="442"/>
      <c r="BV5" s="440">
        <v>11309007</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77.400000000000006</v>
      </c>
      <c r="CU5" s="438"/>
      <c r="CV5" s="438"/>
      <c r="CW5" s="438"/>
      <c r="CX5" s="438"/>
      <c r="CY5" s="438"/>
      <c r="CZ5" s="438"/>
      <c r="DA5" s="439"/>
      <c r="DB5" s="437">
        <v>81.400000000000006</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641121</v>
      </c>
      <c r="BO6" s="441"/>
      <c r="BP6" s="441"/>
      <c r="BQ6" s="441"/>
      <c r="BR6" s="441"/>
      <c r="BS6" s="441"/>
      <c r="BT6" s="441"/>
      <c r="BU6" s="442"/>
      <c r="BV6" s="440">
        <v>479328</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81.8</v>
      </c>
      <c r="CU6" s="478"/>
      <c r="CV6" s="478"/>
      <c r="CW6" s="478"/>
      <c r="CX6" s="478"/>
      <c r="CY6" s="478"/>
      <c r="CZ6" s="478"/>
      <c r="DA6" s="479"/>
      <c r="DB6" s="477">
        <v>85</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200743</v>
      </c>
      <c r="BO7" s="441"/>
      <c r="BP7" s="441"/>
      <c r="BQ7" s="441"/>
      <c r="BR7" s="441"/>
      <c r="BS7" s="441"/>
      <c r="BT7" s="441"/>
      <c r="BU7" s="442"/>
      <c r="BV7" s="440">
        <v>130389</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6224379</v>
      </c>
      <c r="CU7" s="441"/>
      <c r="CV7" s="441"/>
      <c r="CW7" s="441"/>
      <c r="CX7" s="441"/>
      <c r="CY7" s="441"/>
      <c r="CZ7" s="441"/>
      <c r="DA7" s="442"/>
      <c r="DB7" s="440">
        <v>5982382</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440378</v>
      </c>
      <c r="BO8" s="441"/>
      <c r="BP8" s="441"/>
      <c r="BQ8" s="441"/>
      <c r="BR8" s="441"/>
      <c r="BS8" s="441"/>
      <c r="BT8" s="441"/>
      <c r="BU8" s="442"/>
      <c r="BV8" s="440">
        <v>348939</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0.48</v>
      </c>
      <c r="CU8" s="481"/>
      <c r="CV8" s="481"/>
      <c r="CW8" s="481"/>
      <c r="CX8" s="481"/>
      <c r="CY8" s="481"/>
      <c r="CZ8" s="481"/>
      <c r="DA8" s="482"/>
      <c r="DB8" s="480">
        <v>0.5</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18555</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91439</v>
      </c>
      <c r="BO9" s="441"/>
      <c r="BP9" s="441"/>
      <c r="BQ9" s="441"/>
      <c r="BR9" s="441"/>
      <c r="BS9" s="441"/>
      <c r="BT9" s="441"/>
      <c r="BU9" s="442"/>
      <c r="BV9" s="440">
        <v>-46211</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9.5</v>
      </c>
      <c r="CU9" s="438"/>
      <c r="CV9" s="438"/>
      <c r="CW9" s="438"/>
      <c r="CX9" s="438"/>
      <c r="CY9" s="438"/>
      <c r="CZ9" s="438"/>
      <c r="DA9" s="439"/>
      <c r="DB9" s="437">
        <v>9.9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19770</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101031</v>
      </c>
      <c r="BO10" s="441"/>
      <c r="BP10" s="441"/>
      <c r="BQ10" s="441"/>
      <c r="BR10" s="441"/>
      <c r="BS10" s="441"/>
      <c r="BT10" s="441"/>
      <c r="BU10" s="442"/>
      <c r="BV10" s="440">
        <v>31002</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127</v>
      </c>
      <c r="AV11" s="473"/>
      <c r="AW11" s="473"/>
      <c r="AX11" s="473"/>
      <c r="AY11" s="474" t="s">
        <v>128</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80" t="s">
        <v>130</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18864</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116</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130</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18452</v>
      </c>
      <c r="S13" s="525"/>
      <c r="T13" s="525"/>
      <c r="U13" s="525"/>
      <c r="V13" s="526"/>
      <c r="W13" s="456" t="s">
        <v>140</v>
      </c>
      <c r="X13" s="457"/>
      <c r="Y13" s="457"/>
      <c r="Z13" s="457"/>
      <c r="AA13" s="457"/>
      <c r="AB13" s="447"/>
      <c r="AC13" s="491">
        <v>432</v>
      </c>
      <c r="AD13" s="492"/>
      <c r="AE13" s="492"/>
      <c r="AF13" s="492"/>
      <c r="AG13" s="534"/>
      <c r="AH13" s="491">
        <v>467</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192470</v>
      </c>
      <c r="BO13" s="441"/>
      <c r="BP13" s="441"/>
      <c r="BQ13" s="441"/>
      <c r="BR13" s="441"/>
      <c r="BS13" s="441"/>
      <c r="BT13" s="441"/>
      <c r="BU13" s="442"/>
      <c r="BV13" s="440">
        <v>-15209</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7.5</v>
      </c>
      <c r="CU13" s="438"/>
      <c r="CV13" s="438"/>
      <c r="CW13" s="438"/>
      <c r="CX13" s="438"/>
      <c r="CY13" s="438"/>
      <c r="CZ13" s="438"/>
      <c r="DA13" s="439"/>
      <c r="DB13" s="437">
        <v>8.1999999999999993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19144</v>
      </c>
      <c r="S14" s="525"/>
      <c r="T14" s="525"/>
      <c r="U14" s="525"/>
      <c r="V14" s="526"/>
      <c r="W14" s="430"/>
      <c r="X14" s="431"/>
      <c r="Y14" s="431"/>
      <c r="Z14" s="431"/>
      <c r="AA14" s="431"/>
      <c r="AB14" s="420"/>
      <c r="AC14" s="527">
        <v>4.8</v>
      </c>
      <c r="AD14" s="528"/>
      <c r="AE14" s="528"/>
      <c r="AF14" s="528"/>
      <c r="AG14" s="529"/>
      <c r="AH14" s="527">
        <v>4.9000000000000004</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5.6</v>
      </c>
      <c r="CU14" s="539"/>
      <c r="CV14" s="539"/>
      <c r="CW14" s="539"/>
      <c r="CX14" s="539"/>
      <c r="CY14" s="539"/>
      <c r="CZ14" s="539"/>
      <c r="DA14" s="540"/>
      <c r="DB14" s="538">
        <v>13.7</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18743</v>
      </c>
      <c r="S15" s="525"/>
      <c r="T15" s="525"/>
      <c r="U15" s="525"/>
      <c r="V15" s="526"/>
      <c r="W15" s="456" t="s">
        <v>148</v>
      </c>
      <c r="X15" s="457"/>
      <c r="Y15" s="457"/>
      <c r="Z15" s="457"/>
      <c r="AA15" s="457"/>
      <c r="AB15" s="447"/>
      <c r="AC15" s="491">
        <v>4012</v>
      </c>
      <c r="AD15" s="492"/>
      <c r="AE15" s="492"/>
      <c r="AF15" s="492"/>
      <c r="AG15" s="534"/>
      <c r="AH15" s="491">
        <v>4288</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2321638</v>
      </c>
      <c r="BO15" s="404"/>
      <c r="BP15" s="404"/>
      <c r="BQ15" s="404"/>
      <c r="BR15" s="404"/>
      <c r="BS15" s="404"/>
      <c r="BT15" s="404"/>
      <c r="BU15" s="405"/>
      <c r="BV15" s="403">
        <v>2481593</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44.3</v>
      </c>
      <c r="AD16" s="528"/>
      <c r="AE16" s="528"/>
      <c r="AF16" s="528"/>
      <c r="AG16" s="529"/>
      <c r="AH16" s="527">
        <v>44.9</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5305059</v>
      </c>
      <c r="BO16" s="441"/>
      <c r="BP16" s="441"/>
      <c r="BQ16" s="441"/>
      <c r="BR16" s="441"/>
      <c r="BS16" s="441"/>
      <c r="BT16" s="441"/>
      <c r="BU16" s="442"/>
      <c r="BV16" s="440">
        <v>5097784</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4603</v>
      </c>
      <c r="AD17" s="492"/>
      <c r="AE17" s="492"/>
      <c r="AF17" s="492"/>
      <c r="AG17" s="534"/>
      <c r="AH17" s="491">
        <v>4802</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2894339</v>
      </c>
      <c r="BO17" s="441"/>
      <c r="BP17" s="441"/>
      <c r="BQ17" s="441"/>
      <c r="BR17" s="441"/>
      <c r="BS17" s="441"/>
      <c r="BT17" s="441"/>
      <c r="BU17" s="442"/>
      <c r="BV17" s="440">
        <v>3111999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169.2</v>
      </c>
      <c r="M18" s="564"/>
      <c r="N18" s="564"/>
      <c r="O18" s="564"/>
      <c r="P18" s="564"/>
      <c r="Q18" s="564"/>
      <c r="R18" s="565"/>
      <c r="S18" s="565"/>
      <c r="T18" s="565"/>
      <c r="U18" s="565"/>
      <c r="V18" s="566"/>
      <c r="W18" s="458"/>
      <c r="X18" s="459"/>
      <c r="Y18" s="459"/>
      <c r="Z18" s="459"/>
      <c r="AA18" s="459"/>
      <c r="AB18" s="450"/>
      <c r="AC18" s="567">
        <v>50.9</v>
      </c>
      <c r="AD18" s="568"/>
      <c r="AE18" s="568"/>
      <c r="AF18" s="568"/>
      <c r="AG18" s="569"/>
      <c r="AH18" s="567">
        <v>50.2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4909231</v>
      </c>
      <c r="BO18" s="441"/>
      <c r="BP18" s="441"/>
      <c r="BQ18" s="441"/>
      <c r="BR18" s="441"/>
      <c r="BS18" s="441"/>
      <c r="BT18" s="441"/>
      <c r="BU18" s="442"/>
      <c r="BV18" s="440">
        <v>4799034</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110</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7639728</v>
      </c>
      <c r="BO19" s="441"/>
      <c r="BP19" s="441"/>
      <c r="BQ19" s="441"/>
      <c r="BR19" s="441"/>
      <c r="BS19" s="441"/>
      <c r="BT19" s="441"/>
      <c r="BU19" s="442"/>
      <c r="BV19" s="440">
        <v>6941080</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7258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7548366</v>
      </c>
      <c r="BO22" s="404"/>
      <c r="BP22" s="404"/>
      <c r="BQ22" s="404"/>
      <c r="BR22" s="404"/>
      <c r="BS22" s="404"/>
      <c r="BT22" s="404"/>
      <c r="BU22" s="405"/>
      <c r="BV22" s="403">
        <v>7411595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6286125</v>
      </c>
      <c r="BO23" s="441"/>
      <c r="BP23" s="441"/>
      <c r="BQ23" s="441"/>
      <c r="BR23" s="441"/>
      <c r="BS23" s="441"/>
      <c r="BT23" s="441"/>
      <c r="BU23" s="442"/>
      <c r="BV23" s="440">
        <v>6175580</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8300</v>
      </c>
      <c r="R24" s="492"/>
      <c r="S24" s="492"/>
      <c r="T24" s="492"/>
      <c r="U24" s="492"/>
      <c r="V24" s="534"/>
      <c r="W24" s="586"/>
      <c r="X24" s="587"/>
      <c r="Y24" s="588"/>
      <c r="Z24" s="490" t="s">
        <v>173</v>
      </c>
      <c r="AA24" s="470"/>
      <c r="AB24" s="470"/>
      <c r="AC24" s="470"/>
      <c r="AD24" s="470"/>
      <c r="AE24" s="470"/>
      <c r="AF24" s="470"/>
      <c r="AG24" s="471"/>
      <c r="AH24" s="491">
        <v>183</v>
      </c>
      <c r="AI24" s="492"/>
      <c r="AJ24" s="492"/>
      <c r="AK24" s="492"/>
      <c r="AL24" s="534"/>
      <c r="AM24" s="491">
        <v>503067</v>
      </c>
      <c r="AN24" s="492"/>
      <c r="AO24" s="492"/>
      <c r="AP24" s="492"/>
      <c r="AQ24" s="492"/>
      <c r="AR24" s="534"/>
      <c r="AS24" s="491">
        <v>2749</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3275694</v>
      </c>
      <c r="BO24" s="441"/>
      <c r="BP24" s="441"/>
      <c r="BQ24" s="441"/>
      <c r="BR24" s="441"/>
      <c r="BS24" s="441"/>
      <c r="BT24" s="441"/>
      <c r="BU24" s="442"/>
      <c r="BV24" s="440">
        <v>3118217</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6700</v>
      </c>
      <c r="R25" s="492"/>
      <c r="S25" s="492"/>
      <c r="T25" s="492"/>
      <c r="U25" s="492"/>
      <c r="V25" s="534"/>
      <c r="W25" s="586"/>
      <c r="X25" s="587"/>
      <c r="Y25" s="588"/>
      <c r="Z25" s="490" t="s">
        <v>176</v>
      </c>
      <c r="AA25" s="470"/>
      <c r="AB25" s="470"/>
      <c r="AC25" s="470"/>
      <c r="AD25" s="470"/>
      <c r="AE25" s="470"/>
      <c r="AF25" s="470"/>
      <c r="AG25" s="471"/>
      <c r="AH25" s="491" t="s">
        <v>138</v>
      </c>
      <c r="AI25" s="492"/>
      <c r="AJ25" s="492"/>
      <c r="AK25" s="492"/>
      <c r="AL25" s="534"/>
      <c r="AM25" s="491" t="s">
        <v>138</v>
      </c>
      <c r="AN25" s="492"/>
      <c r="AO25" s="492"/>
      <c r="AP25" s="492"/>
      <c r="AQ25" s="492"/>
      <c r="AR25" s="534"/>
      <c r="AS25" s="491" t="s">
        <v>177</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215549</v>
      </c>
      <c r="BO25" s="404"/>
      <c r="BP25" s="404"/>
      <c r="BQ25" s="404"/>
      <c r="BR25" s="404"/>
      <c r="BS25" s="404"/>
      <c r="BT25" s="404"/>
      <c r="BU25" s="405"/>
      <c r="BV25" s="403">
        <v>266725</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5400</v>
      </c>
      <c r="R26" s="492"/>
      <c r="S26" s="492"/>
      <c r="T26" s="492"/>
      <c r="U26" s="492"/>
      <c r="V26" s="534"/>
      <c r="W26" s="586"/>
      <c r="X26" s="587"/>
      <c r="Y26" s="588"/>
      <c r="Z26" s="490" t="s">
        <v>180</v>
      </c>
      <c r="AA26" s="592"/>
      <c r="AB26" s="592"/>
      <c r="AC26" s="592"/>
      <c r="AD26" s="592"/>
      <c r="AE26" s="592"/>
      <c r="AF26" s="592"/>
      <c r="AG26" s="593"/>
      <c r="AH26" s="491">
        <v>7</v>
      </c>
      <c r="AI26" s="492"/>
      <c r="AJ26" s="492"/>
      <c r="AK26" s="492"/>
      <c r="AL26" s="534"/>
      <c r="AM26" s="491">
        <v>22589</v>
      </c>
      <c r="AN26" s="492"/>
      <c r="AO26" s="492"/>
      <c r="AP26" s="492"/>
      <c r="AQ26" s="492"/>
      <c r="AR26" s="534"/>
      <c r="AS26" s="491">
        <v>3227</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138</v>
      </c>
      <c r="BO26" s="441"/>
      <c r="BP26" s="441"/>
      <c r="BQ26" s="441"/>
      <c r="BR26" s="441"/>
      <c r="BS26" s="441"/>
      <c r="BT26" s="441"/>
      <c r="BU26" s="442"/>
      <c r="BV26" s="440" t="s">
        <v>138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3090</v>
      </c>
      <c r="R27" s="492"/>
      <c r="S27" s="492"/>
      <c r="T27" s="492"/>
      <c r="U27" s="492"/>
      <c r="V27" s="534"/>
      <c r="W27" s="586"/>
      <c r="X27" s="587"/>
      <c r="Y27" s="588"/>
      <c r="Z27" s="490" t="s">
        <v>183</v>
      </c>
      <c r="AA27" s="470"/>
      <c r="AB27" s="470"/>
      <c r="AC27" s="470"/>
      <c r="AD27" s="470"/>
      <c r="AE27" s="470"/>
      <c r="AF27" s="470"/>
      <c r="AG27" s="471"/>
      <c r="AH27" s="491" t="s">
        <v>130</v>
      </c>
      <c r="AI27" s="492"/>
      <c r="AJ27" s="492"/>
      <c r="AK27" s="492"/>
      <c r="AL27" s="534"/>
      <c r="AM27" s="491" t="s">
        <v>138</v>
      </c>
      <c r="AN27" s="492"/>
      <c r="AO27" s="492"/>
      <c r="AP27" s="492"/>
      <c r="AQ27" s="492"/>
      <c r="AR27" s="534"/>
      <c r="AS27" s="491" t="s">
        <v>138</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v>55526</v>
      </c>
      <c r="BO27" s="560"/>
      <c r="BP27" s="560"/>
      <c r="BQ27" s="560"/>
      <c r="BR27" s="560"/>
      <c r="BS27" s="560"/>
      <c r="BT27" s="560"/>
      <c r="BU27" s="561"/>
      <c r="BV27" s="559">
        <v>55524</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2480</v>
      </c>
      <c r="R28" s="492"/>
      <c r="S28" s="492"/>
      <c r="T28" s="492"/>
      <c r="U28" s="492"/>
      <c r="V28" s="534"/>
      <c r="W28" s="586"/>
      <c r="X28" s="587"/>
      <c r="Y28" s="588"/>
      <c r="Z28" s="490" t="s">
        <v>186</v>
      </c>
      <c r="AA28" s="470"/>
      <c r="AB28" s="470"/>
      <c r="AC28" s="470"/>
      <c r="AD28" s="470"/>
      <c r="AE28" s="470"/>
      <c r="AF28" s="470"/>
      <c r="AG28" s="471"/>
      <c r="AH28" s="491" t="s">
        <v>138</v>
      </c>
      <c r="AI28" s="492"/>
      <c r="AJ28" s="492"/>
      <c r="AK28" s="492"/>
      <c r="AL28" s="534"/>
      <c r="AM28" s="491" t="s">
        <v>177</v>
      </c>
      <c r="AN28" s="492"/>
      <c r="AO28" s="492"/>
      <c r="AP28" s="492"/>
      <c r="AQ28" s="492"/>
      <c r="AR28" s="534"/>
      <c r="AS28" s="491" t="s">
        <v>130</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2012104</v>
      </c>
      <c r="BO28" s="404"/>
      <c r="BP28" s="404"/>
      <c r="BQ28" s="404"/>
      <c r="BR28" s="404"/>
      <c r="BS28" s="404"/>
      <c r="BT28" s="404"/>
      <c r="BU28" s="405"/>
      <c r="BV28" s="403">
        <v>1911073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12</v>
      </c>
      <c r="M29" s="492"/>
      <c r="N29" s="492"/>
      <c r="O29" s="492"/>
      <c r="P29" s="534"/>
      <c r="Q29" s="491">
        <v>2270</v>
      </c>
      <c r="R29" s="492"/>
      <c r="S29" s="492"/>
      <c r="T29" s="492"/>
      <c r="U29" s="492"/>
      <c r="V29" s="534"/>
      <c r="W29" s="589"/>
      <c r="X29" s="590"/>
      <c r="Y29" s="591"/>
      <c r="Z29" s="490" t="s">
        <v>189</v>
      </c>
      <c r="AA29" s="470"/>
      <c r="AB29" s="470"/>
      <c r="AC29" s="470"/>
      <c r="AD29" s="470"/>
      <c r="AE29" s="470"/>
      <c r="AF29" s="470"/>
      <c r="AG29" s="471"/>
      <c r="AH29" s="491">
        <v>183</v>
      </c>
      <c r="AI29" s="492"/>
      <c r="AJ29" s="492"/>
      <c r="AK29" s="492"/>
      <c r="AL29" s="534"/>
      <c r="AM29" s="491">
        <v>503067</v>
      </c>
      <c r="AN29" s="492"/>
      <c r="AO29" s="492"/>
      <c r="AP29" s="492"/>
      <c r="AQ29" s="492"/>
      <c r="AR29" s="534"/>
      <c r="AS29" s="491">
        <v>2749</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229031</v>
      </c>
      <c r="BO29" s="441"/>
      <c r="BP29" s="441"/>
      <c r="BQ29" s="441"/>
      <c r="BR29" s="441"/>
      <c r="BS29" s="441"/>
      <c r="BT29" s="441"/>
      <c r="BU29" s="442"/>
      <c r="BV29" s="440">
        <v>134372</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95.6</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1148243</v>
      </c>
      <c r="BO30" s="560"/>
      <c r="BP30" s="560"/>
      <c r="BQ30" s="560"/>
      <c r="BR30" s="560"/>
      <c r="BS30" s="560"/>
      <c r="BT30" s="560"/>
      <c r="BU30" s="561"/>
      <c r="BV30" s="559">
        <v>1009703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198</v>
      </c>
      <c r="V33" s="464"/>
      <c r="W33" s="429" t="s">
        <v>199</v>
      </c>
      <c r="X33" s="429"/>
      <c r="Y33" s="429"/>
      <c r="Z33" s="429"/>
      <c r="AA33" s="429"/>
      <c r="AB33" s="429"/>
      <c r="AC33" s="429"/>
      <c r="AD33" s="429"/>
      <c r="AE33" s="429"/>
      <c r="AF33" s="429"/>
      <c r="AG33" s="429"/>
      <c r="AH33" s="429"/>
      <c r="AI33" s="429"/>
      <c r="AJ33" s="429"/>
      <c r="AK33" s="429"/>
      <c r="AL33" s="203"/>
      <c r="AM33" s="464" t="s">
        <v>200</v>
      </c>
      <c r="AN33" s="464"/>
      <c r="AO33" s="429" t="s">
        <v>201</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198</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辰野町国民健康保険診療所特別会計</v>
      </c>
      <c r="X34" s="631"/>
      <c r="Y34" s="631"/>
      <c r="Z34" s="631"/>
      <c r="AA34" s="631"/>
      <c r="AB34" s="631"/>
      <c r="AC34" s="631"/>
      <c r="AD34" s="631"/>
      <c r="AE34" s="631"/>
      <c r="AF34" s="631"/>
      <c r="AG34" s="631"/>
      <c r="AH34" s="631"/>
      <c r="AI34" s="631"/>
      <c r="AJ34" s="631"/>
      <c r="AK34" s="631"/>
      <c r="AL34" s="178"/>
      <c r="AM34" s="630">
        <f>IF(AO34="","",MAX(C34:D43,U34:V43)+1)</f>
        <v>7</v>
      </c>
      <c r="AN34" s="630"/>
      <c r="AO34" s="631" t="str">
        <f>IF('各会計、関係団体の財政状況及び健全化判断比率'!B32="","",'各会計、関係団体の財政状況及び健全化判断比率'!B32)</f>
        <v>辰野町上水道特別会計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上伊那広域連合（一般会計）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20</v>
      </c>
      <c r="CP34" s="630"/>
      <c r="CQ34" s="631" t="str">
        <f>IF('各会計、関係団体の財政状況及び健全化判断比率'!BS7="","",'各会計、関係団体の財政状況及び健全化判断比率'!BS7)</f>
        <v>辰野町土地開発公社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辰野町地域情報告知システム特別会計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辰野町国民健康保険特別会計</v>
      </c>
      <c r="X35" s="631"/>
      <c r="Y35" s="631"/>
      <c r="Z35" s="631"/>
      <c r="AA35" s="631"/>
      <c r="AB35" s="631"/>
      <c r="AC35" s="631"/>
      <c r="AD35" s="631"/>
      <c r="AE35" s="631"/>
      <c r="AF35" s="631"/>
      <c r="AG35" s="631"/>
      <c r="AH35" s="631"/>
      <c r="AI35" s="631"/>
      <c r="AJ35" s="631"/>
      <c r="AK35" s="631"/>
      <c r="AL35" s="178"/>
      <c r="AM35" s="630">
        <f t="shared" ref="AM35:AM43" si="0">IF(AO35="","",AM34+1)</f>
        <v>8</v>
      </c>
      <c r="AN35" s="630"/>
      <c r="AO35" s="631" t="str">
        <f>IF('各会計、関係団体の財政状況及び健全化判断比率'!B33="","",'各会計、関係団体の財政状況及び健全化判断比率'!B33)</f>
        <v>辰野町下水道特別会計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上伊那広域連合（消防事業特別会計）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辰野町介護保険特別会計</v>
      </c>
      <c r="X36" s="631"/>
      <c r="Y36" s="631"/>
      <c r="Z36" s="631"/>
      <c r="AA36" s="631"/>
      <c r="AB36" s="631"/>
      <c r="AC36" s="631"/>
      <c r="AD36" s="631"/>
      <c r="AE36" s="631"/>
      <c r="AF36" s="631"/>
      <c r="AG36" s="631"/>
      <c r="AH36" s="631"/>
      <c r="AI36" s="631"/>
      <c r="AJ36" s="631"/>
      <c r="AK36" s="631"/>
      <c r="AL36" s="178"/>
      <c r="AM36" s="630">
        <f t="shared" si="0"/>
        <v>9</v>
      </c>
      <c r="AN36" s="630"/>
      <c r="AO36" s="631" t="str">
        <f>IF('各会計、関係団体の財政状況及び健全化判断比率'!B34="","",'各会計、関係団体の財政状況及び健全化判断比率'!B34)</f>
        <v>町立辰野病院特別会計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上伊那広域連合（ふるさと市町村圏基金事業特別会計）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6</v>
      </c>
      <c r="V37" s="630"/>
      <c r="W37" s="631" t="str">
        <f>IF('各会計、関係団体の財政状況及び健全化判断比率'!B31="","",'各会計、関係団体の財政状況及び健全化判断比率'!B31)</f>
        <v>辰野町後期高齢者医療特別会計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上伊那広域連合（土木振興事業特別会計）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湖北行政事務組合（衛生センター特別）</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辰野町塩尻市小学校組合（一般会計）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塩尻市辰野町中学校組合（一般会計）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17</v>
      </c>
      <c r="BX41" s="630"/>
      <c r="BY41" s="631" t="str">
        <f>IF('各会計、関係団体の財政状況及び健全化判断比率'!B75="","",'各会計、関係団体の財政状況及び健全化判断比率'!B75)</f>
        <v>南信地域町村交通災害共済事務組合（一般会計）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18</v>
      </c>
      <c r="BX42" s="630"/>
      <c r="BY42" s="631" t="str">
        <f>IF('各会計、関係団体の財政状況及び健全化判断比率'!B76="","",'各会計、関係団体の財政状況及び健全化判断比率'!B76)</f>
        <v>長野県市町村自治振興組合（一般会計）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19</v>
      </c>
      <c r="BX43" s="630"/>
      <c r="BY43" s="631" t="str">
        <f>IF('各会計、関係団体の財政状況及び健全化判断比率'!B77="","",'各会計、関係団体の財政状況及び健全化判断比率'!B77)</f>
        <v>長野県市町村総合事務組合（一般会計）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615</v>
      </c>
    </row>
    <row r="54" spans="5:113" x14ac:dyDescent="0.15"/>
    <row r="55" spans="5:113" x14ac:dyDescent="0.15"/>
    <row r="56" spans="5:113" x14ac:dyDescent="0.15"/>
  </sheetData>
  <sheetProtection algorithmName="SHA-512" hashValue="mHhHkDnhnRWJBvtu0Ma5ls/ZTEbzclwgNu7BuBkEC60/YIfIbD6UhXU6Bt5NJrWttPH4sRfprA87s1x8EO+6/g==" saltValue="6YT5y+1JGEUjbf14Y5MGp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5" zoomScale="80" zoomScaleNormal="80" zoomScaleSheetLayoutView="100" workbookViewId="0">
      <selection activeCell="H63" sqref="H6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83" t="s">
        <v>576</v>
      </c>
      <c r="D34" s="1183"/>
      <c r="E34" s="1184"/>
      <c r="F34" s="32">
        <v>8.89</v>
      </c>
      <c r="G34" s="33">
        <v>8.27</v>
      </c>
      <c r="H34" s="33">
        <v>9.49</v>
      </c>
      <c r="I34" s="33">
        <v>9.07</v>
      </c>
      <c r="J34" s="34">
        <v>8.48</v>
      </c>
      <c r="K34" s="22"/>
      <c r="L34" s="22"/>
      <c r="M34" s="22"/>
      <c r="N34" s="22"/>
      <c r="O34" s="22"/>
      <c r="P34" s="22"/>
    </row>
    <row r="35" spans="1:16" ht="39" customHeight="1" x14ac:dyDescent="0.15">
      <c r="A35" s="22"/>
      <c r="B35" s="35"/>
      <c r="C35" s="1177" t="s">
        <v>577</v>
      </c>
      <c r="D35" s="1178"/>
      <c r="E35" s="1179"/>
      <c r="F35" s="36">
        <v>6.41</v>
      </c>
      <c r="G35" s="37">
        <v>6.85</v>
      </c>
      <c r="H35" s="37">
        <v>6.92</v>
      </c>
      <c r="I35" s="37">
        <v>5.8</v>
      </c>
      <c r="J35" s="38">
        <v>7.03</v>
      </c>
      <c r="K35" s="22"/>
      <c r="L35" s="22"/>
      <c r="M35" s="22"/>
      <c r="N35" s="22"/>
      <c r="O35" s="22"/>
      <c r="P35" s="22"/>
    </row>
    <row r="36" spans="1:16" ht="39" customHeight="1" x14ac:dyDescent="0.15">
      <c r="A36" s="22"/>
      <c r="B36" s="35"/>
      <c r="C36" s="1177" t="s">
        <v>578</v>
      </c>
      <c r="D36" s="1178"/>
      <c r="E36" s="1179"/>
      <c r="F36" s="36">
        <v>1.23</v>
      </c>
      <c r="G36" s="37">
        <v>1.79</v>
      </c>
      <c r="H36" s="37">
        <v>5.81</v>
      </c>
      <c r="I36" s="37">
        <v>3.81</v>
      </c>
      <c r="J36" s="38">
        <v>4.8</v>
      </c>
      <c r="K36" s="22"/>
      <c r="L36" s="22"/>
      <c r="M36" s="22"/>
      <c r="N36" s="22"/>
      <c r="O36" s="22"/>
      <c r="P36" s="22"/>
    </row>
    <row r="37" spans="1:16" ht="39" customHeight="1" x14ac:dyDescent="0.15">
      <c r="A37" s="22"/>
      <c r="B37" s="35"/>
      <c r="C37" s="1177" t="s">
        <v>579</v>
      </c>
      <c r="D37" s="1178"/>
      <c r="E37" s="1179"/>
      <c r="F37" s="36">
        <v>0.23</v>
      </c>
      <c r="G37" s="37">
        <v>0.23</v>
      </c>
      <c r="H37" s="37">
        <v>0.28999999999999998</v>
      </c>
      <c r="I37" s="37">
        <v>0</v>
      </c>
      <c r="J37" s="38">
        <v>1.23</v>
      </c>
      <c r="K37" s="22"/>
      <c r="L37" s="22"/>
      <c r="M37" s="22"/>
      <c r="N37" s="22"/>
      <c r="O37" s="22"/>
      <c r="P37" s="22"/>
    </row>
    <row r="38" spans="1:16" ht="39" customHeight="1" x14ac:dyDescent="0.15">
      <c r="A38" s="22"/>
      <c r="B38" s="35"/>
      <c r="C38" s="1177" t="s">
        <v>580</v>
      </c>
      <c r="D38" s="1178"/>
      <c r="E38" s="1179"/>
      <c r="F38" s="36">
        <v>0.64</v>
      </c>
      <c r="G38" s="37">
        <v>0.28999999999999998</v>
      </c>
      <c r="H38" s="37">
        <v>0.26</v>
      </c>
      <c r="I38" s="37">
        <v>0.47</v>
      </c>
      <c r="J38" s="38">
        <v>1.21</v>
      </c>
      <c r="K38" s="22"/>
      <c r="L38" s="22"/>
      <c r="M38" s="22"/>
      <c r="N38" s="22"/>
      <c r="O38" s="22"/>
      <c r="P38" s="22"/>
    </row>
    <row r="39" spans="1:16" ht="39" customHeight="1" x14ac:dyDescent="0.15">
      <c r="A39" s="22"/>
      <c r="B39" s="35"/>
      <c r="C39" s="1177" t="s">
        <v>581</v>
      </c>
      <c r="D39" s="1178"/>
      <c r="E39" s="1179"/>
      <c r="F39" s="36">
        <v>0.02</v>
      </c>
      <c r="G39" s="37">
        <v>0.01</v>
      </c>
      <c r="H39" s="37">
        <v>0.02</v>
      </c>
      <c r="I39" s="37">
        <v>0.02</v>
      </c>
      <c r="J39" s="38">
        <v>0.03</v>
      </c>
      <c r="K39" s="22"/>
      <c r="L39" s="22"/>
      <c r="M39" s="22"/>
      <c r="N39" s="22"/>
      <c r="O39" s="22"/>
      <c r="P39" s="22"/>
    </row>
    <row r="40" spans="1:16" ht="39" customHeight="1" x14ac:dyDescent="0.15">
      <c r="A40" s="22"/>
      <c r="B40" s="35"/>
      <c r="C40" s="1177" t="s">
        <v>582</v>
      </c>
      <c r="D40" s="1178"/>
      <c r="E40" s="1179"/>
      <c r="F40" s="36">
        <v>0.59</v>
      </c>
      <c r="G40" s="37">
        <v>0.61</v>
      </c>
      <c r="H40" s="37">
        <v>0.12</v>
      </c>
      <c r="I40" s="37">
        <v>0.04</v>
      </c>
      <c r="J40" s="38">
        <v>0.02</v>
      </c>
      <c r="K40" s="22"/>
      <c r="L40" s="22"/>
      <c r="M40" s="22"/>
      <c r="N40" s="22"/>
      <c r="O40" s="22"/>
      <c r="P40" s="22"/>
    </row>
    <row r="41" spans="1:16" ht="39" customHeight="1" x14ac:dyDescent="0.15">
      <c r="A41" s="22"/>
      <c r="B41" s="35"/>
      <c r="C41" s="1177" t="s">
        <v>583</v>
      </c>
      <c r="D41" s="1178"/>
      <c r="E41" s="1179"/>
      <c r="F41" s="36">
        <v>0.03</v>
      </c>
      <c r="G41" s="37">
        <v>0.02</v>
      </c>
      <c r="H41" s="37">
        <v>0.02</v>
      </c>
      <c r="I41" s="37">
        <v>0.01</v>
      </c>
      <c r="J41" s="38">
        <v>0.01</v>
      </c>
      <c r="K41" s="22"/>
      <c r="L41" s="22"/>
      <c r="M41" s="22"/>
      <c r="N41" s="22"/>
      <c r="O41" s="22"/>
      <c r="P41" s="22"/>
    </row>
    <row r="42" spans="1:16" ht="39" customHeight="1" x14ac:dyDescent="0.15">
      <c r="A42" s="22"/>
      <c r="B42" s="39"/>
      <c r="C42" s="1177" t="s">
        <v>584</v>
      </c>
      <c r="D42" s="1178"/>
      <c r="E42" s="1179"/>
      <c r="F42" s="36" t="s">
        <v>528</v>
      </c>
      <c r="G42" s="37" t="s">
        <v>528</v>
      </c>
      <c r="H42" s="37" t="s">
        <v>528</v>
      </c>
      <c r="I42" s="37" t="s">
        <v>528</v>
      </c>
      <c r="J42" s="38" t="s">
        <v>528</v>
      </c>
      <c r="K42" s="22"/>
      <c r="L42" s="22"/>
      <c r="M42" s="22"/>
      <c r="N42" s="22"/>
      <c r="O42" s="22"/>
      <c r="P42" s="22"/>
    </row>
    <row r="43" spans="1:16" ht="39" customHeight="1" thickBot="1" x14ac:dyDescent="0.2">
      <c r="A43" s="22"/>
      <c r="B43" s="40"/>
      <c r="C43" s="1180" t="s">
        <v>585</v>
      </c>
      <c r="D43" s="1181"/>
      <c r="E43" s="1182"/>
      <c r="F43" s="41">
        <v>0.31</v>
      </c>
      <c r="G43" s="42">
        <v>0.23</v>
      </c>
      <c r="H43" s="42">
        <v>1.59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EMbSN1vH67sqSMQAdJsDrRMXfprEHwQ2HaXQLyWLmsdkfSr2/O6oeXOJgziKR8sLgWf7UASEH2hMMOioCfvQ==" saltValue="Ji/u5bUJAivxIgfP0HLo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711</v>
      </c>
      <c r="L45" s="60">
        <v>673</v>
      </c>
      <c r="M45" s="60">
        <v>706</v>
      </c>
      <c r="N45" s="60">
        <v>697</v>
      </c>
      <c r="O45" s="61">
        <v>736</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528</v>
      </c>
      <c r="L46" s="64" t="s">
        <v>528</v>
      </c>
      <c r="M46" s="64" t="s">
        <v>528</v>
      </c>
      <c r="N46" s="64" t="s">
        <v>528</v>
      </c>
      <c r="O46" s="65" t="s">
        <v>528</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528</v>
      </c>
      <c r="L47" s="64" t="s">
        <v>528</v>
      </c>
      <c r="M47" s="64" t="s">
        <v>528</v>
      </c>
      <c r="N47" s="64" t="s">
        <v>528</v>
      </c>
      <c r="O47" s="65" t="s">
        <v>528</v>
      </c>
      <c r="P47" s="48"/>
      <c r="Q47" s="48"/>
      <c r="R47" s="48"/>
      <c r="S47" s="48"/>
      <c r="T47" s="48"/>
      <c r="U47" s="48"/>
    </row>
    <row r="48" spans="1:21" ht="30.75" customHeight="1" x14ac:dyDescent="0.15">
      <c r="A48" s="48"/>
      <c r="B48" s="1187"/>
      <c r="C48" s="1188"/>
      <c r="D48" s="62"/>
      <c r="E48" s="1193" t="s">
        <v>15</v>
      </c>
      <c r="F48" s="1193"/>
      <c r="G48" s="1193"/>
      <c r="H48" s="1193"/>
      <c r="I48" s="1193"/>
      <c r="J48" s="1194"/>
      <c r="K48" s="63">
        <v>677</v>
      </c>
      <c r="L48" s="64">
        <v>654</v>
      </c>
      <c r="M48" s="64">
        <v>660</v>
      </c>
      <c r="N48" s="64">
        <v>620</v>
      </c>
      <c r="O48" s="65">
        <v>509</v>
      </c>
      <c r="P48" s="48"/>
      <c r="Q48" s="48"/>
      <c r="R48" s="48"/>
      <c r="S48" s="48"/>
      <c r="T48" s="48"/>
      <c r="U48" s="48"/>
    </row>
    <row r="49" spans="1:21" ht="30.75" customHeight="1" x14ac:dyDescent="0.15">
      <c r="A49" s="48"/>
      <c r="B49" s="1187"/>
      <c r="C49" s="1188"/>
      <c r="D49" s="62"/>
      <c r="E49" s="1193" t="s">
        <v>16</v>
      </c>
      <c r="F49" s="1193"/>
      <c r="G49" s="1193"/>
      <c r="H49" s="1193"/>
      <c r="I49" s="1193"/>
      <c r="J49" s="1194"/>
      <c r="K49" s="63">
        <v>45</v>
      </c>
      <c r="L49" s="64">
        <v>41</v>
      </c>
      <c r="M49" s="64">
        <v>23</v>
      </c>
      <c r="N49" s="64">
        <v>23</v>
      </c>
      <c r="O49" s="65">
        <v>38</v>
      </c>
      <c r="P49" s="48"/>
      <c r="Q49" s="48"/>
      <c r="R49" s="48"/>
      <c r="S49" s="48"/>
      <c r="T49" s="48"/>
      <c r="U49" s="48"/>
    </row>
    <row r="50" spans="1:21" ht="30.75" customHeight="1" x14ac:dyDescent="0.15">
      <c r="A50" s="48"/>
      <c r="B50" s="1187"/>
      <c r="C50" s="1188"/>
      <c r="D50" s="62"/>
      <c r="E50" s="1193" t="s">
        <v>17</v>
      </c>
      <c r="F50" s="1193"/>
      <c r="G50" s="1193"/>
      <c r="H50" s="1193"/>
      <c r="I50" s="1193"/>
      <c r="J50" s="1194"/>
      <c r="K50" s="63">
        <v>11</v>
      </c>
      <c r="L50" s="64">
        <v>9</v>
      </c>
      <c r="M50" s="64">
        <v>6</v>
      </c>
      <c r="N50" s="64">
        <v>4</v>
      </c>
      <c r="O50" s="65">
        <v>4</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528</v>
      </c>
      <c r="L51" s="64" t="s">
        <v>528</v>
      </c>
      <c r="M51" s="64" t="s">
        <v>528</v>
      </c>
      <c r="N51" s="64" t="s">
        <v>528</v>
      </c>
      <c r="O51" s="65" t="s">
        <v>528</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1012</v>
      </c>
      <c r="L52" s="64">
        <v>974</v>
      </c>
      <c r="M52" s="64">
        <v>972</v>
      </c>
      <c r="N52" s="64">
        <v>968</v>
      </c>
      <c r="O52" s="65">
        <v>951</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432</v>
      </c>
      <c r="L53" s="69">
        <v>403</v>
      </c>
      <c r="M53" s="69">
        <v>423</v>
      </c>
      <c r="N53" s="69">
        <v>376</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0Fv+Hm4sjSwW0A240SBLacROY8+zci0kT5l8MWoBkGiiaEbCVXxukJy6TPtaUkKxrTf0Ti+LMgd4K9xxxO/A==" saltValue="Lf0xEu3EEtco766x7/4m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85" zoomScaleNormal="85" zoomScaleSheetLayoutView="100" workbookViewId="0">
      <selection activeCell="H63" sqref="H6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11" t="s">
        <v>30</v>
      </c>
      <c r="C41" s="1212"/>
      <c r="D41" s="102"/>
      <c r="E41" s="1217" t="s">
        <v>31</v>
      </c>
      <c r="F41" s="1217"/>
      <c r="G41" s="1217"/>
      <c r="H41" s="1218"/>
      <c r="I41" s="346">
        <v>7356</v>
      </c>
      <c r="J41" s="347">
        <v>7243</v>
      </c>
      <c r="K41" s="347">
        <v>7404</v>
      </c>
      <c r="L41" s="347">
        <v>7412</v>
      </c>
      <c r="M41" s="348">
        <v>7548</v>
      </c>
    </row>
    <row r="42" spans="2:13" ht="27.75" customHeight="1" x14ac:dyDescent="0.15">
      <c r="B42" s="1213"/>
      <c r="C42" s="1214"/>
      <c r="D42" s="103"/>
      <c r="E42" s="1219" t="s">
        <v>32</v>
      </c>
      <c r="F42" s="1219"/>
      <c r="G42" s="1219"/>
      <c r="H42" s="1220"/>
      <c r="I42" s="349">
        <v>49</v>
      </c>
      <c r="J42" s="350">
        <v>39</v>
      </c>
      <c r="K42" s="350">
        <v>33</v>
      </c>
      <c r="L42" s="350">
        <v>25</v>
      </c>
      <c r="M42" s="351">
        <v>21</v>
      </c>
    </row>
    <row r="43" spans="2:13" ht="27.75" customHeight="1" x14ac:dyDescent="0.15">
      <c r="B43" s="1213"/>
      <c r="C43" s="1214"/>
      <c r="D43" s="103"/>
      <c r="E43" s="1219" t="s">
        <v>33</v>
      </c>
      <c r="F43" s="1219"/>
      <c r="G43" s="1219"/>
      <c r="H43" s="1220"/>
      <c r="I43" s="349">
        <v>7075</v>
      </c>
      <c r="J43" s="350">
        <v>6586</v>
      </c>
      <c r="K43" s="350">
        <v>6122</v>
      </c>
      <c r="L43" s="350">
        <v>5429</v>
      </c>
      <c r="M43" s="351">
        <v>4670</v>
      </c>
    </row>
    <row r="44" spans="2:13" ht="27.75" customHeight="1" x14ac:dyDescent="0.15">
      <c r="B44" s="1213"/>
      <c r="C44" s="1214"/>
      <c r="D44" s="103"/>
      <c r="E44" s="1219" t="s">
        <v>34</v>
      </c>
      <c r="F44" s="1219"/>
      <c r="G44" s="1219"/>
      <c r="H44" s="1220"/>
      <c r="I44" s="349">
        <v>309</v>
      </c>
      <c r="J44" s="350">
        <v>783</v>
      </c>
      <c r="K44" s="350">
        <v>767</v>
      </c>
      <c r="L44" s="350">
        <v>773</v>
      </c>
      <c r="M44" s="351">
        <v>813</v>
      </c>
    </row>
    <row r="45" spans="2:13" ht="27.75" customHeight="1" x14ac:dyDescent="0.15">
      <c r="B45" s="1213"/>
      <c r="C45" s="1214"/>
      <c r="D45" s="103"/>
      <c r="E45" s="1219" t="s">
        <v>35</v>
      </c>
      <c r="F45" s="1219"/>
      <c r="G45" s="1219"/>
      <c r="H45" s="1220"/>
      <c r="I45" s="349">
        <v>1262</v>
      </c>
      <c r="J45" s="350">
        <v>1137</v>
      </c>
      <c r="K45" s="350">
        <v>1125</v>
      </c>
      <c r="L45" s="350">
        <v>1137</v>
      </c>
      <c r="M45" s="351">
        <v>1046</v>
      </c>
    </row>
    <row r="46" spans="2:13" ht="27.75" customHeight="1" x14ac:dyDescent="0.15">
      <c r="B46" s="1213"/>
      <c r="C46" s="1214"/>
      <c r="D46" s="104"/>
      <c r="E46" s="1219" t="s">
        <v>36</v>
      </c>
      <c r="F46" s="1219"/>
      <c r="G46" s="1219"/>
      <c r="H46" s="1220"/>
      <c r="I46" s="349">
        <v>94</v>
      </c>
      <c r="J46" s="350">
        <v>71</v>
      </c>
      <c r="K46" s="350">
        <v>52</v>
      </c>
      <c r="L46" s="350">
        <v>25</v>
      </c>
      <c r="M46" s="351">
        <v>19</v>
      </c>
    </row>
    <row r="47" spans="2:13" ht="27.75" customHeight="1" x14ac:dyDescent="0.15">
      <c r="B47" s="1213"/>
      <c r="C47" s="1214"/>
      <c r="D47" s="105"/>
      <c r="E47" s="1221" t="s">
        <v>37</v>
      </c>
      <c r="F47" s="1222"/>
      <c r="G47" s="1222"/>
      <c r="H47" s="1223"/>
      <c r="I47" s="349" t="s">
        <v>528</v>
      </c>
      <c r="J47" s="350" t="s">
        <v>528</v>
      </c>
      <c r="K47" s="350" t="s">
        <v>528</v>
      </c>
      <c r="L47" s="350" t="s">
        <v>528</v>
      </c>
      <c r="M47" s="351" t="s">
        <v>528</v>
      </c>
    </row>
    <row r="48" spans="2:13" ht="27.75" customHeight="1" x14ac:dyDescent="0.15">
      <c r="B48" s="1213"/>
      <c r="C48" s="1214"/>
      <c r="D48" s="103"/>
      <c r="E48" s="1219" t="s">
        <v>38</v>
      </c>
      <c r="F48" s="1219"/>
      <c r="G48" s="1219"/>
      <c r="H48" s="1220"/>
      <c r="I48" s="349" t="s">
        <v>528</v>
      </c>
      <c r="J48" s="350" t="s">
        <v>528</v>
      </c>
      <c r="K48" s="350" t="s">
        <v>528</v>
      </c>
      <c r="L48" s="350" t="s">
        <v>528</v>
      </c>
      <c r="M48" s="351" t="s">
        <v>528</v>
      </c>
    </row>
    <row r="49" spans="2:13" ht="27.75" customHeight="1" x14ac:dyDescent="0.15">
      <c r="B49" s="1215"/>
      <c r="C49" s="1216"/>
      <c r="D49" s="103"/>
      <c r="E49" s="1219" t="s">
        <v>39</v>
      </c>
      <c r="F49" s="1219"/>
      <c r="G49" s="1219"/>
      <c r="H49" s="1220"/>
      <c r="I49" s="349" t="s">
        <v>528</v>
      </c>
      <c r="J49" s="350" t="s">
        <v>528</v>
      </c>
      <c r="K49" s="350" t="s">
        <v>528</v>
      </c>
      <c r="L49" s="350" t="s">
        <v>528</v>
      </c>
      <c r="M49" s="351" t="s">
        <v>528</v>
      </c>
    </row>
    <row r="50" spans="2:13" ht="27.75" customHeight="1" x14ac:dyDescent="0.15">
      <c r="B50" s="1224" t="s">
        <v>40</v>
      </c>
      <c r="C50" s="1225"/>
      <c r="D50" s="106"/>
      <c r="E50" s="1219" t="s">
        <v>41</v>
      </c>
      <c r="F50" s="1219"/>
      <c r="G50" s="1219"/>
      <c r="H50" s="1220"/>
      <c r="I50" s="349">
        <v>3790</v>
      </c>
      <c r="J50" s="350">
        <v>3856</v>
      </c>
      <c r="K50" s="350">
        <v>3666</v>
      </c>
      <c r="L50" s="350">
        <v>3656</v>
      </c>
      <c r="M50" s="351">
        <v>3977</v>
      </c>
    </row>
    <row r="51" spans="2:13" ht="27.75" customHeight="1" x14ac:dyDescent="0.15">
      <c r="B51" s="1213"/>
      <c r="C51" s="1214"/>
      <c r="D51" s="103"/>
      <c r="E51" s="1219" t="s">
        <v>42</v>
      </c>
      <c r="F51" s="1219"/>
      <c r="G51" s="1219"/>
      <c r="H51" s="1220"/>
      <c r="I51" s="349">
        <v>934</v>
      </c>
      <c r="J51" s="350">
        <v>818</v>
      </c>
      <c r="K51" s="350">
        <v>694</v>
      </c>
      <c r="L51" s="350">
        <v>617</v>
      </c>
      <c r="M51" s="351">
        <v>536</v>
      </c>
    </row>
    <row r="52" spans="2:13" ht="27.75" customHeight="1" x14ac:dyDescent="0.15">
      <c r="B52" s="1215"/>
      <c r="C52" s="1216"/>
      <c r="D52" s="103"/>
      <c r="E52" s="1219" t="s">
        <v>43</v>
      </c>
      <c r="F52" s="1219"/>
      <c r="G52" s="1219"/>
      <c r="H52" s="1220"/>
      <c r="I52" s="349">
        <v>10693</v>
      </c>
      <c r="J52" s="350">
        <v>10570</v>
      </c>
      <c r="K52" s="350">
        <v>10118</v>
      </c>
      <c r="L52" s="350">
        <v>9831</v>
      </c>
      <c r="M52" s="351">
        <v>9301</v>
      </c>
    </row>
    <row r="53" spans="2:13" ht="27.75" customHeight="1" thickBot="1" x14ac:dyDescent="0.2">
      <c r="B53" s="1226" t="s">
        <v>44</v>
      </c>
      <c r="C53" s="1227"/>
      <c r="D53" s="107"/>
      <c r="E53" s="1228" t="s">
        <v>45</v>
      </c>
      <c r="F53" s="1228"/>
      <c r="G53" s="1228"/>
      <c r="H53" s="1229"/>
      <c r="I53" s="352">
        <v>729</v>
      </c>
      <c r="J53" s="353">
        <v>614</v>
      </c>
      <c r="K53" s="353">
        <v>1024</v>
      </c>
      <c r="L53" s="353">
        <v>696</v>
      </c>
      <c r="M53" s="354">
        <v>303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Q2SNN16mo0vuODLKn7j5VmD8n2A5ITDwqZoPGduT/zOyphquKfwtnt+V2XtLLpYOPiAlOxs6SHYGn1/XENhYQ==" saltValue="AydHeA1/NRAM2IrwSy5V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8" t="s">
        <v>48</v>
      </c>
      <c r="D55" s="1238"/>
      <c r="E55" s="1239"/>
      <c r="F55" s="119">
        <v>1880</v>
      </c>
      <c r="G55" s="119">
        <v>1911</v>
      </c>
      <c r="H55" s="120">
        <v>2012</v>
      </c>
    </row>
    <row r="56" spans="2:8" ht="52.5" customHeight="1" x14ac:dyDescent="0.15">
      <c r="B56" s="121"/>
      <c r="C56" s="1240" t="s">
        <v>49</v>
      </c>
      <c r="D56" s="1240"/>
      <c r="E56" s="1241"/>
      <c r="F56" s="122">
        <v>134</v>
      </c>
      <c r="G56" s="122">
        <v>134</v>
      </c>
      <c r="H56" s="123">
        <v>229</v>
      </c>
    </row>
    <row r="57" spans="2:8" ht="53.25" customHeight="1" x14ac:dyDescent="0.15">
      <c r="B57" s="121"/>
      <c r="C57" s="1242" t="s">
        <v>50</v>
      </c>
      <c r="D57" s="1242"/>
      <c r="E57" s="1243"/>
      <c r="F57" s="124">
        <v>1055</v>
      </c>
      <c r="G57" s="124">
        <v>1010</v>
      </c>
      <c r="H57" s="125">
        <v>1148</v>
      </c>
    </row>
    <row r="58" spans="2:8" ht="45.75" customHeight="1" x14ac:dyDescent="0.15">
      <c r="B58" s="126"/>
      <c r="C58" s="1230" t="s">
        <v>592</v>
      </c>
      <c r="D58" s="1231"/>
      <c r="E58" s="1232"/>
      <c r="F58" s="127">
        <v>267</v>
      </c>
      <c r="G58" s="127">
        <v>267</v>
      </c>
      <c r="H58" s="128">
        <v>267</v>
      </c>
    </row>
    <row r="59" spans="2:8" ht="45.75" customHeight="1" x14ac:dyDescent="0.15">
      <c r="B59" s="126"/>
      <c r="C59" s="1230" t="s">
        <v>593</v>
      </c>
      <c r="D59" s="1231"/>
      <c r="E59" s="1232"/>
      <c r="F59" s="127">
        <v>140</v>
      </c>
      <c r="G59" s="127">
        <v>140</v>
      </c>
      <c r="H59" s="128">
        <v>170</v>
      </c>
    </row>
    <row r="60" spans="2:8" ht="45.75" customHeight="1" x14ac:dyDescent="0.15">
      <c r="B60" s="126"/>
      <c r="C60" s="1230" t="s">
        <v>594</v>
      </c>
      <c r="D60" s="1231"/>
      <c r="E60" s="1232"/>
      <c r="F60" s="127">
        <v>116</v>
      </c>
      <c r="G60" s="127">
        <v>121</v>
      </c>
      <c r="H60" s="128">
        <v>122</v>
      </c>
    </row>
    <row r="61" spans="2:8" ht="45.75" customHeight="1" x14ac:dyDescent="0.15">
      <c r="B61" s="126"/>
      <c r="C61" s="1230" t="s">
        <v>595</v>
      </c>
      <c r="D61" s="1231"/>
      <c r="E61" s="1232"/>
      <c r="F61" s="127">
        <v>109</v>
      </c>
      <c r="G61" s="127">
        <v>109</v>
      </c>
      <c r="H61" s="128">
        <v>109</v>
      </c>
    </row>
    <row r="62" spans="2:8" ht="45.75" customHeight="1" thickBot="1" x14ac:dyDescent="0.2">
      <c r="B62" s="129"/>
      <c r="C62" s="1233" t="s">
        <v>596</v>
      </c>
      <c r="D62" s="1234"/>
      <c r="E62" s="1235"/>
      <c r="F62" s="130">
        <v>86</v>
      </c>
      <c r="G62" s="130">
        <v>64</v>
      </c>
      <c r="H62" s="131">
        <v>94</v>
      </c>
    </row>
    <row r="63" spans="2:8" ht="52.5" customHeight="1" thickBot="1" x14ac:dyDescent="0.2">
      <c r="B63" s="132"/>
      <c r="C63" s="1236" t="s">
        <v>51</v>
      </c>
      <c r="D63" s="1236"/>
      <c r="E63" s="1237"/>
      <c r="F63" s="133">
        <v>3070</v>
      </c>
      <c r="G63" s="133">
        <v>3055</v>
      </c>
      <c r="H63" s="134">
        <v>3389</v>
      </c>
    </row>
    <row r="64" spans="2:8" x14ac:dyDescent="0.15"/>
  </sheetData>
  <sheetProtection algorithmName="SHA-512" hashValue="4l66Ey9iz0xDE6wkCapGEe1M1BOfbTi3JwxA/q4cyIvWJqmfwAdBf6xXp5SiAw7tpGwFNCrIxa28L9d1FDd9nA==" saltValue="PiLCwzwXpQ5jXYix6mjA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73C4-9EE4-4CA9-8658-FD9D1F5A74BE}">
  <sheetPr>
    <pageSetUpPr fitToPage="1"/>
  </sheetPr>
  <dimension ref="A1:DE85"/>
  <sheetViews>
    <sheetView showGridLines="0" topLeftCell="BA1" zoomScaleNormal="100" zoomScaleSheetLayoutView="55" workbookViewId="0">
      <selection activeCell="AN43" sqref="AN43:XFD4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5" t="s">
        <v>625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369"/>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369"/>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369"/>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369"/>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618</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569</v>
      </c>
      <c r="BQ50" s="1249"/>
      <c r="BR50" s="1249"/>
      <c r="BS50" s="1249"/>
      <c r="BT50" s="1249"/>
      <c r="BU50" s="1249"/>
      <c r="BV50" s="1249"/>
      <c r="BW50" s="1249"/>
      <c r="BX50" s="1249" t="s">
        <v>570</v>
      </c>
      <c r="BY50" s="1249"/>
      <c r="BZ50" s="1249"/>
      <c r="CA50" s="1249"/>
      <c r="CB50" s="1249"/>
      <c r="CC50" s="1249"/>
      <c r="CD50" s="1249"/>
      <c r="CE50" s="1249"/>
      <c r="CF50" s="1249" t="s">
        <v>571</v>
      </c>
      <c r="CG50" s="1249"/>
      <c r="CH50" s="1249"/>
      <c r="CI50" s="1249"/>
      <c r="CJ50" s="1249"/>
      <c r="CK50" s="1249"/>
      <c r="CL50" s="1249"/>
      <c r="CM50" s="1249"/>
      <c r="CN50" s="1249" t="s">
        <v>572</v>
      </c>
      <c r="CO50" s="1249"/>
      <c r="CP50" s="1249"/>
      <c r="CQ50" s="1249"/>
      <c r="CR50" s="1249"/>
      <c r="CS50" s="1249"/>
      <c r="CT50" s="1249"/>
      <c r="CU50" s="1249"/>
      <c r="CV50" s="1249" t="s">
        <v>573</v>
      </c>
      <c r="CW50" s="1249"/>
      <c r="CX50" s="1249"/>
      <c r="CY50" s="1249"/>
      <c r="CZ50" s="1249"/>
      <c r="DA50" s="1249"/>
      <c r="DB50" s="1249"/>
      <c r="DC50" s="1249"/>
    </row>
    <row r="51" spans="1:109" ht="13.5" customHeight="1" x14ac:dyDescent="0.15">
      <c r="B51" s="369"/>
      <c r="G51" s="1252"/>
      <c r="H51" s="1252"/>
      <c r="I51" s="1264"/>
      <c r="J51" s="1264"/>
      <c r="K51" s="1251"/>
      <c r="L51" s="1251"/>
      <c r="M51" s="1251"/>
      <c r="N51" s="1251"/>
      <c r="AM51" s="378"/>
      <c r="AN51" s="1247" t="s">
        <v>619</v>
      </c>
      <c r="AO51" s="1247"/>
      <c r="AP51" s="1247"/>
      <c r="AQ51" s="1247"/>
      <c r="AR51" s="1247"/>
      <c r="AS51" s="1247"/>
      <c r="AT51" s="1247"/>
      <c r="AU51" s="1247"/>
      <c r="AV51" s="1247"/>
      <c r="AW51" s="1247"/>
      <c r="AX51" s="1247"/>
      <c r="AY51" s="1247"/>
      <c r="AZ51" s="1247"/>
      <c r="BA51" s="1247"/>
      <c r="BB51" s="1247" t="s">
        <v>620</v>
      </c>
      <c r="BC51" s="1247"/>
      <c r="BD51" s="1247"/>
      <c r="BE51" s="1247"/>
      <c r="BF51" s="1247"/>
      <c r="BG51" s="1247"/>
      <c r="BH51" s="1247"/>
      <c r="BI51" s="1247"/>
      <c r="BJ51" s="1247"/>
      <c r="BK51" s="1247"/>
      <c r="BL51" s="1247"/>
      <c r="BM51" s="1247"/>
      <c r="BN51" s="1247"/>
      <c r="BO51" s="1247"/>
      <c r="BP51" s="1244">
        <v>15.3</v>
      </c>
      <c r="BQ51" s="1244"/>
      <c r="BR51" s="1244"/>
      <c r="BS51" s="1244"/>
      <c r="BT51" s="1244"/>
      <c r="BU51" s="1244"/>
      <c r="BV51" s="1244"/>
      <c r="BW51" s="1244"/>
      <c r="BX51" s="1244">
        <v>12.8</v>
      </c>
      <c r="BY51" s="1244"/>
      <c r="BZ51" s="1244"/>
      <c r="CA51" s="1244"/>
      <c r="CB51" s="1244"/>
      <c r="CC51" s="1244"/>
      <c r="CD51" s="1244"/>
      <c r="CE51" s="1244"/>
      <c r="CF51" s="1244">
        <v>21.4</v>
      </c>
      <c r="CG51" s="1244"/>
      <c r="CH51" s="1244"/>
      <c r="CI51" s="1244"/>
      <c r="CJ51" s="1244"/>
      <c r="CK51" s="1244"/>
      <c r="CL51" s="1244"/>
      <c r="CM51" s="1244"/>
      <c r="CN51" s="1244">
        <v>13.7</v>
      </c>
      <c r="CO51" s="1244"/>
      <c r="CP51" s="1244"/>
      <c r="CQ51" s="1244"/>
      <c r="CR51" s="1244"/>
      <c r="CS51" s="1244"/>
      <c r="CT51" s="1244"/>
      <c r="CU51" s="1244"/>
      <c r="CV51" s="1244">
        <v>5.6</v>
      </c>
      <c r="CW51" s="1244"/>
      <c r="CX51" s="1244"/>
      <c r="CY51" s="1244"/>
      <c r="CZ51" s="1244"/>
      <c r="DA51" s="1244"/>
      <c r="DB51" s="1244"/>
      <c r="DC51" s="1244"/>
    </row>
    <row r="52" spans="1:109" x14ac:dyDescent="0.15">
      <c r="B52" s="369"/>
      <c r="G52" s="1252"/>
      <c r="H52" s="1252"/>
      <c r="I52" s="1264"/>
      <c r="J52" s="1264"/>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621</v>
      </c>
      <c r="BC53" s="1247"/>
      <c r="BD53" s="1247"/>
      <c r="BE53" s="1247"/>
      <c r="BF53" s="1247"/>
      <c r="BG53" s="1247"/>
      <c r="BH53" s="1247"/>
      <c r="BI53" s="1247"/>
      <c r="BJ53" s="1247"/>
      <c r="BK53" s="1247"/>
      <c r="BL53" s="1247"/>
      <c r="BM53" s="1247"/>
      <c r="BN53" s="1247"/>
      <c r="BO53" s="1247"/>
      <c r="BP53" s="1244">
        <v>76.7</v>
      </c>
      <c r="BQ53" s="1244"/>
      <c r="BR53" s="1244"/>
      <c r="BS53" s="1244"/>
      <c r="BT53" s="1244"/>
      <c r="BU53" s="1244"/>
      <c r="BV53" s="1244"/>
      <c r="BW53" s="1244"/>
      <c r="BX53" s="1244">
        <v>77.099999999999994</v>
      </c>
      <c r="BY53" s="1244"/>
      <c r="BZ53" s="1244"/>
      <c r="CA53" s="1244"/>
      <c r="CB53" s="1244"/>
      <c r="CC53" s="1244"/>
      <c r="CD53" s="1244"/>
      <c r="CE53" s="1244"/>
      <c r="CF53" s="1244">
        <v>78.3</v>
      </c>
      <c r="CG53" s="1244"/>
      <c r="CH53" s="1244"/>
      <c r="CI53" s="1244"/>
      <c r="CJ53" s="1244"/>
      <c r="CK53" s="1244"/>
      <c r="CL53" s="1244"/>
      <c r="CM53" s="1244"/>
      <c r="CN53" s="1244">
        <v>79.599999999999994</v>
      </c>
      <c r="CO53" s="1244"/>
      <c r="CP53" s="1244"/>
      <c r="CQ53" s="1244"/>
      <c r="CR53" s="1244"/>
      <c r="CS53" s="1244"/>
      <c r="CT53" s="1244"/>
      <c r="CU53" s="1244"/>
      <c r="CV53" s="1244">
        <v>81</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622</v>
      </c>
      <c r="AO55" s="1249"/>
      <c r="AP55" s="1249"/>
      <c r="AQ55" s="1249"/>
      <c r="AR55" s="1249"/>
      <c r="AS55" s="1249"/>
      <c r="AT55" s="1249"/>
      <c r="AU55" s="1249"/>
      <c r="AV55" s="1249"/>
      <c r="AW55" s="1249"/>
      <c r="AX55" s="1249"/>
      <c r="AY55" s="1249"/>
      <c r="AZ55" s="1249"/>
      <c r="BA55" s="1249"/>
      <c r="BB55" s="1247" t="s">
        <v>620</v>
      </c>
      <c r="BC55" s="1247"/>
      <c r="BD55" s="1247"/>
      <c r="BE55" s="1247"/>
      <c r="BF55" s="1247"/>
      <c r="BG55" s="1247"/>
      <c r="BH55" s="1247"/>
      <c r="BI55" s="1247"/>
      <c r="BJ55" s="1247"/>
      <c r="BK55" s="1247"/>
      <c r="BL55" s="1247"/>
      <c r="BM55" s="1247"/>
      <c r="BN55" s="1247"/>
      <c r="BO55" s="1247"/>
      <c r="BP55" s="1244">
        <v>40.799999999999997</v>
      </c>
      <c r="BQ55" s="1244"/>
      <c r="BR55" s="1244"/>
      <c r="BS55" s="1244"/>
      <c r="BT55" s="1244"/>
      <c r="BU55" s="1244"/>
      <c r="BV55" s="1244"/>
      <c r="BW55" s="1244"/>
      <c r="BX55" s="1244">
        <v>38.5</v>
      </c>
      <c r="BY55" s="1244"/>
      <c r="BZ55" s="1244"/>
      <c r="CA55" s="1244"/>
      <c r="CB55" s="1244"/>
      <c r="CC55" s="1244"/>
      <c r="CD55" s="1244"/>
      <c r="CE55" s="1244"/>
      <c r="CF55" s="1244">
        <v>35.5</v>
      </c>
      <c r="CG55" s="1244"/>
      <c r="CH55" s="1244"/>
      <c r="CI55" s="1244"/>
      <c r="CJ55" s="1244"/>
      <c r="CK55" s="1244"/>
      <c r="CL55" s="1244"/>
      <c r="CM55" s="1244"/>
      <c r="CN55" s="1244">
        <v>13.5</v>
      </c>
      <c r="CO55" s="1244"/>
      <c r="CP55" s="1244"/>
      <c r="CQ55" s="1244"/>
      <c r="CR55" s="1244"/>
      <c r="CS55" s="1244"/>
      <c r="CT55" s="1244"/>
      <c r="CU55" s="1244"/>
      <c r="CV55" s="1244">
        <v>0</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621</v>
      </c>
      <c r="BC57" s="1247"/>
      <c r="BD57" s="1247"/>
      <c r="BE57" s="1247"/>
      <c r="BF57" s="1247"/>
      <c r="BG57" s="1247"/>
      <c r="BH57" s="1247"/>
      <c r="BI57" s="1247"/>
      <c r="BJ57" s="1247"/>
      <c r="BK57" s="1247"/>
      <c r="BL57" s="1247"/>
      <c r="BM57" s="1247"/>
      <c r="BN57" s="1247"/>
      <c r="BO57" s="1247"/>
      <c r="BP57" s="1244">
        <v>63.5</v>
      </c>
      <c r="BQ57" s="1244"/>
      <c r="BR57" s="1244"/>
      <c r="BS57" s="1244"/>
      <c r="BT57" s="1244"/>
      <c r="BU57" s="1244"/>
      <c r="BV57" s="1244"/>
      <c r="BW57" s="1244"/>
      <c r="BX57" s="1244">
        <v>65.3</v>
      </c>
      <c r="BY57" s="1244"/>
      <c r="BZ57" s="1244"/>
      <c r="CA57" s="1244"/>
      <c r="CB57" s="1244"/>
      <c r="CC57" s="1244"/>
      <c r="CD57" s="1244"/>
      <c r="CE57" s="1244"/>
      <c r="CF57" s="1244">
        <v>66</v>
      </c>
      <c r="CG57" s="1244"/>
      <c r="CH57" s="1244"/>
      <c r="CI57" s="1244"/>
      <c r="CJ57" s="1244"/>
      <c r="CK57" s="1244"/>
      <c r="CL57" s="1244"/>
      <c r="CM57" s="1244"/>
      <c r="CN57" s="1244">
        <v>65.099999999999994</v>
      </c>
      <c r="CO57" s="1244"/>
      <c r="CP57" s="1244"/>
      <c r="CQ57" s="1244"/>
      <c r="CR57" s="1244"/>
      <c r="CS57" s="1244"/>
      <c r="CT57" s="1244"/>
      <c r="CU57" s="1244"/>
      <c r="CV57" s="1244">
        <v>64.3</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623</v>
      </c>
    </row>
    <row r="64" spans="1:109" x14ac:dyDescent="0.15">
      <c r="B64" s="369"/>
      <c r="G64" s="376"/>
      <c r="I64" s="389"/>
      <c r="J64" s="389"/>
      <c r="K64" s="389"/>
      <c r="L64" s="389"/>
      <c r="M64" s="389"/>
      <c r="N64" s="390"/>
      <c r="AM64" s="376"/>
      <c r="AN64" s="376" t="s">
        <v>617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5" t="s">
        <v>626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369"/>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369"/>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369"/>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369"/>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618</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569</v>
      </c>
      <c r="BQ72" s="1249"/>
      <c r="BR72" s="1249"/>
      <c r="BS72" s="1249"/>
      <c r="BT72" s="1249"/>
      <c r="BU72" s="1249"/>
      <c r="BV72" s="1249"/>
      <c r="BW72" s="1249"/>
      <c r="BX72" s="1249" t="s">
        <v>570</v>
      </c>
      <c r="BY72" s="1249"/>
      <c r="BZ72" s="1249"/>
      <c r="CA72" s="1249"/>
      <c r="CB72" s="1249"/>
      <c r="CC72" s="1249"/>
      <c r="CD72" s="1249"/>
      <c r="CE72" s="1249"/>
      <c r="CF72" s="1249" t="s">
        <v>571</v>
      </c>
      <c r="CG72" s="1249"/>
      <c r="CH72" s="1249"/>
      <c r="CI72" s="1249"/>
      <c r="CJ72" s="1249"/>
      <c r="CK72" s="1249"/>
      <c r="CL72" s="1249"/>
      <c r="CM72" s="1249"/>
      <c r="CN72" s="1249" t="s">
        <v>572</v>
      </c>
      <c r="CO72" s="1249"/>
      <c r="CP72" s="1249"/>
      <c r="CQ72" s="1249"/>
      <c r="CR72" s="1249"/>
      <c r="CS72" s="1249"/>
      <c r="CT72" s="1249"/>
      <c r="CU72" s="1249"/>
      <c r="CV72" s="1249" t="s">
        <v>573</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619</v>
      </c>
      <c r="AO73" s="1247"/>
      <c r="AP73" s="1247"/>
      <c r="AQ73" s="1247"/>
      <c r="AR73" s="1247"/>
      <c r="AS73" s="1247"/>
      <c r="AT73" s="1247"/>
      <c r="AU73" s="1247"/>
      <c r="AV73" s="1247"/>
      <c r="AW73" s="1247"/>
      <c r="AX73" s="1247"/>
      <c r="AY73" s="1247"/>
      <c r="AZ73" s="1247"/>
      <c r="BA73" s="1247"/>
      <c r="BB73" s="1247" t="s">
        <v>620</v>
      </c>
      <c r="BC73" s="1247"/>
      <c r="BD73" s="1247"/>
      <c r="BE73" s="1247"/>
      <c r="BF73" s="1247"/>
      <c r="BG73" s="1247"/>
      <c r="BH73" s="1247"/>
      <c r="BI73" s="1247"/>
      <c r="BJ73" s="1247"/>
      <c r="BK73" s="1247"/>
      <c r="BL73" s="1247"/>
      <c r="BM73" s="1247"/>
      <c r="BN73" s="1247"/>
      <c r="BO73" s="1247"/>
      <c r="BP73" s="1244">
        <v>15.3</v>
      </c>
      <c r="BQ73" s="1244"/>
      <c r="BR73" s="1244"/>
      <c r="BS73" s="1244"/>
      <c r="BT73" s="1244"/>
      <c r="BU73" s="1244"/>
      <c r="BV73" s="1244"/>
      <c r="BW73" s="1244"/>
      <c r="BX73" s="1244">
        <v>12.8</v>
      </c>
      <c r="BY73" s="1244"/>
      <c r="BZ73" s="1244"/>
      <c r="CA73" s="1244"/>
      <c r="CB73" s="1244"/>
      <c r="CC73" s="1244"/>
      <c r="CD73" s="1244"/>
      <c r="CE73" s="1244"/>
      <c r="CF73" s="1244">
        <v>21.4</v>
      </c>
      <c r="CG73" s="1244"/>
      <c r="CH73" s="1244"/>
      <c r="CI73" s="1244"/>
      <c r="CJ73" s="1244"/>
      <c r="CK73" s="1244"/>
      <c r="CL73" s="1244"/>
      <c r="CM73" s="1244"/>
      <c r="CN73" s="1244">
        <v>13.7</v>
      </c>
      <c r="CO73" s="1244"/>
      <c r="CP73" s="1244"/>
      <c r="CQ73" s="1244"/>
      <c r="CR73" s="1244"/>
      <c r="CS73" s="1244"/>
      <c r="CT73" s="1244"/>
      <c r="CU73" s="1244"/>
      <c r="CV73" s="1244">
        <v>5.6</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624</v>
      </c>
      <c r="BC75" s="1247"/>
      <c r="BD75" s="1247"/>
      <c r="BE75" s="1247"/>
      <c r="BF75" s="1247"/>
      <c r="BG75" s="1247"/>
      <c r="BH75" s="1247"/>
      <c r="BI75" s="1247"/>
      <c r="BJ75" s="1247"/>
      <c r="BK75" s="1247"/>
      <c r="BL75" s="1247"/>
      <c r="BM75" s="1247"/>
      <c r="BN75" s="1247"/>
      <c r="BO75" s="1247"/>
      <c r="BP75" s="1244">
        <v>8.8000000000000007</v>
      </c>
      <c r="BQ75" s="1244"/>
      <c r="BR75" s="1244"/>
      <c r="BS75" s="1244"/>
      <c r="BT75" s="1244"/>
      <c r="BU75" s="1244"/>
      <c r="BV75" s="1244"/>
      <c r="BW75" s="1244"/>
      <c r="BX75" s="1244">
        <v>8.9</v>
      </c>
      <c r="BY75" s="1244"/>
      <c r="BZ75" s="1244"/>
      <c r="CA75" s="1244"/>
      <c r="CB75" s="1244"/>
      <c r="CC75" s="1244"/>
      <c r="CD75" s="1244"/>
      <c r="CE75" s="1244"/>
      <c r="CF75" s="1244">
        <v>8.6999999999999993</v>
      </c>
      <c r="CG75" s="1244"/>
      <c r="CH75" s="1244"/>
      <c r="CI75" s="1244"/>
      <c r="CJ75" s="1244"/>
      <c r="CK75" s="1244"/>
      <c r="CL75" s="1244"/>
      <c r="CM75" s="1244"/>
      <c r="CN75" s="1244">
        <v>8.1999999999999993</v>
      </c>
      <c r="CO75" s="1244"/>
      <c r="CP75" s="1244"/>
      <c r="CQ75" s="1244"/>
      <c r="CR75" s="1244"/>
      <c r="CS75" s="1244"/>
      <c r="CT75" s="1244"/>
      <c r="CU75" s="1244"/>
      <c r="CV75" s="1244">
        <v>7.5</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622</v>
      </c>
      <c r="AO77" s="1249"/>
      <c r="AP77" s="1249"/>
      <c r="AQ77" s="1249"/>
      <c r="AR77" s="1249"/>
      <c r="AS77" s="1249"/>
      <c r="AT77" s="1249"/>
      <c r="AU77" s="1249"/>
      <c r="AV77" s="1249"/>
      <c r="AW77" s="1249"/>
      <c r="AX77" s="1249"/>
      <c r="AY77" s="1249"/>
      <c r="AZ77" s="1249"/>
      <c r="BA77" s="1249"/>
      <c r="BB77" s="1247" t="s">
        <v>620</v>
      </c>
      <c r="BC77" s="1247"/>
      <c r="BD77" s="1247"/>
      <c r="BE77" s="1247"/>
      <c r="BF77" s="1247"/>
      <c r="BG77" s="1247"/>
      <c r="BH77" s="1247"/>
      <c r="BI77" s="1247"/>
      <c r="BJ77" s="1247"/>
      <c r="BK77" s="1247"/>
      <c r="BL77" s="1247"/>
      <c r="BM77" s="1247"/>
      <c r="BN77" s="1247"/>
      <c r="BO77" s="1247"/>
      <c r="BP77" s="1244">
        <v>40.799999999999997</v>
      </c>
      <c r="BQ77" s="1244"/>
      <c r="BR77" s="1244"/>
      <c r="BS77" s="1244"/>
      <c r="BT77" s="1244"/>
      <c r="BU77" s="1244"/>
      <c r="BV77" s="1244"/>
      <c r="BW77" s="1244"/>
      <c r="BX77" s="1244">
        <v>38.5</v>
      </c>
      <c r="BY77" s="1244"/>
      <c r="BZ77" s="1244"/>
      <c r="CA77" s="1244"/>
      <c r="CB77" s="1244"/>
      <c r="CC77" s="1244"/>
      <c r="CD77" s="1244"/>
      <c r="CE77" s="1244"/>
      <c r="CF77" s="1244">
        <v>35.5</v>
      </c>
      <c r="CG77" s="1244"/>
      <c r="CH77" s="1244"/>
      <c r="CI77" s="1244"/>
      <c r="CJ77" s="1244"/>
      <c r="CK77" s="1244"/>
      <c r="CL77" s="1244"/>
      <c r="CM77" s="1244"/>
      <c r="CN77" s="1244">
        <v>13.5</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624</v>
      </c>
      <c r="BC79" s="1247"/>
      <c r="BD79" s="1247"/>
      <c r="BE79" s="1247"/>
      <c r="BF79" s="1247"/>
      <c r="BG79" s="1247"/>
      <c r="BH79" s="1247"/>
      <c r="BI79" s="1247"/>
      <c r="BJ79" s="1247"/>
      <c r="BK79" s="1247"/>
      <c r="BL79" s="1247"/>
      <c r="BM79" s="1247"/>
      <c r="BN79" s="1247"/>
      <c r="BO79" s="1247"/>
      <c r="BP79" s="1244">
        <v>8.9</v>
      </c>
      <c r="BQ79" s="1244"/>
      <c r="BR79" s="1244"/>
      <c r="BS79" s="1244"/>
      <c r="BT79" s="1244"/>
      <c r="BU79" s="1244"/>
      <c r="BV79" s="1244"/>
      <c r="BW79" s="1244"/>
      <c r="BX79" s="1244">
        <v>8.9</v>
      </c>
      <c r="BY79" s="1244"/>
      <c r="BZ79" s="1244"/>
      <c r="CA79" s="1244"/>
      <c r="CB79" s="1244"/>
      <c r="CC79" s="1244"/>
      <c r="CD79" s="1244"/>
      <c r="CE79" s="1244"/>
      <c r="CF79" s="1244">
        <v>8.8000000000000007</v>
      </c>
      <c r="CG79" s="1244"/>
      <c r="CH79" s="1244"/>
      <c r="CI79" s="1244"/>
      <c r="CJ79" s="1244"/>
      <c r="CK79" s="1244"/>
      <c r="CL79" s="1244"/>
      <c r="CM79" s="1244"/>
      <c r="CN79" s="1244">
        <v>8.3000000000000007</v>
      </c>
      <c r="CO79" s="1244"/>
      <c r="CP79" s="1244"/>
      <c r="CQ79" s="1244"/>
      <c r="CR79" s="1244"/>
      <c r="CS79" s="1244"/>
      <c r="CT79" s="1244"/>
      <c r="CU79" s="1244"/>
      <c r="CV79" s="1244">
        <v>8</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3FohRxBX7mCHSVHHLTA6arYIw6BKypaXBjIYY3XkZsVwU6QNsAXH3hMhrub9NKYhuW3MCK6hvRoqGO5Cjumw5Q==" saltValue="qxJ3TT2jeDY9UbFKWVzu8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682A-B6A2-4B98-A5BF-A47D7926F6AB}">
  <sheetPr>
    <pageSetUpPr fitToPage="1"/>
  </sheetPr>
  <dimension ref="A1:DR125"/>
  <sheetViews>
    <sheetView showGridLines="0" tabSelected="1" topLeftCell="A106" zoomScaleNormal="100" zoomScaleSheetLayoutView="70" workbookViewId="0">
      <selection activeCell="BL76" sqref="BL7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ZgEUCy+7+9pG6anA8u8AsAFsV0lHsQianpeTxoEAMhermJF3RIjWRmUL/yx11CIqg+Tl3LuaNBZPby8pFQUa3g==" saltValue="DlHoVQUc3UVgQD+1sPsz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B34B-A892-443C-A0C0-311959743A34}">
  <sheetPr>
    <pageSetUpPr fitToPage="1"/>
  </sheetPr>
  <dimension ref="A1:DR125"/>
  <sheetViews>
    <sheetView showGridLines="0" topLeftCell="A94" zoomScale="55" zoomScaleNormal="5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vur6HqCKuq2Df4Sd1f/nyP3d1QC94GdSkffbx1CEJjcRegnBQEaiYyLPNetaR3Dhz/o9kW6G6oTUKoF3FlKV3Q==" saltValue="C2HwGJsdd9fffN4yi1VS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50454</v>
      </c>
      <c r="E3" s="153"/>
      <c r="F3" s="154">
        <v>98899</v>
      </c>
      <c r="G3" s="155"/>
      <c r="H3" s="156"/>
    </row>
    <row r="4" spans="1:8" x14ac:dyDescent="0.15">
      <c r="A4" s="157"/>
      <c r="B4" s="158"/>
      <c r="C4" s="159"/>
      <c r="D4" s="160">
        <v>18172</v>
      </c>
      <c r="E4" s="161"/>
      <c r="F4" s="162">
        <v>43734</v>
      </c>
      <c r="G4" s="163"/>
      <c r="H4" s="164"/>
    </row>
    <row r="5" spans="1:8" x14ac:dyDescent="0.15">
      <c r="A5" s="145" t="s">
        <v>561</v>
      </c>
      <c r="B5" s="150"/>
      <c r="C5" s="151"/>
      <c r="D5" s="152">
        <v>42011</v>
      </c>
      <c r="E5" s="153"/>
      <c r="F5" s="154">
        <v>96462</v>
      </c>
      <c r="G5" s="155"/>
      <c r="H5" s="156"/>
    </row>
    <row r="6" spans="1:8" x14ac:dyDescent="0.15">
      <c r="A6" s="157"/>
      <c r="B6" s="158"/>
      <c r="C6" s="159"/>
      <c r="D6" s="160">
        <v>16521</v>
      </c>
      <c r="E6" s="161"/>
      <c r="F6" s="162">
        <v>39886</v>
      </c>
      <c r="G6" s="163"/>
      <c r="H6" s="164"/>
    </row>
    <row r="7" spans="1:8" x14ac:dyDescent="0.15">
      <c r="A7" s="145" t="s">
        <v>562</v>
      </c>
      <c r="B7" s="150"/>
      <c r="C7" s="151"/>
      <c r="D7" s="152">
        <v>64701</v>
      </c>
      <c r="E7" s="153"/>
      <c r="F7" s="154">
        <v>83103</v>
      </c>
      <c r="G7" s="155"/>
      <c r="H7" s="156"/>
    </row>
    <row r="8" spans="1:8" x14ac:dyDescent="0.15">
      <c r="A8" s="157"/>
      <c r="B8" s="158"/>
      <c r="C8" s="159"/>
      <c r="D8" s="160">
        <v>20281</v>
      </c>
      <c r="E8" s="161"/>
      <c r="F8" s="162">
        <v>41378</v>
      </c>
      <c r="G8" s="163"/>
      <c r="H8" s="164"/>
    </row>
    <row r="9" spans="1:8" x14ac:dyDescent="0.15">
      <c r="A9" s="145" t="s">
        <v>563</v>
      </c>
      <c r="B9" s="150"/>
      <c r="C9" s="151"/>
      <c r="D9" s="152">
        <v>62616</v>
      </c>
      <c r="E9" s="153"/>
      <c r="F9" s="154">
        <v>84459</v>
      </c>
      <c r="G9" s="155"/>
      <c r="H9" s="156"/>
    </row>
    <row r="10" spans="1:8" x14ac:dyDescent="0.15">
      <c r="A10" s="157"/>
      <c r="B10" s="158"/>
      <c r="C10" s="159"/>
      <c r="D10" s="160">
        <v>16903</v>
      </c>
      <c r="E10" s="161"/>
      <c r="F10" s="162">
        <v>47314</v>
      </c>
      <c r="G10" s="163"/>
      <c r="H10" s="164"/>
    </row>
    <row r="11" spans="1:8" x14ac:dyDescent="0.15">
      <c r="A11" s="145" t="s">
        <v>564</v>
      </c>
      <c r="B11" s="150"/>
      <c r="C11" s="151"/>
      <c r="D11" s="152">
        <v>58713</v>
      </c>
      <c r="E11" s="153"/>
      <c r="F11" s="154">
        <v>74568</v>
      </c>
      <c r="G11" s="155"/>
      <c r="H11" s="156"/>
    </row>
    <row r="12" spans="1:8" x14ac:dyDescent="0.15">
      <c r="A12" s="157"/>
      <c r="B12" s="158"/>
      <c r="C12" s="165"/>
      <c r="D12" s="160">
        <v>15879</v>
      </c>
      <c r="E12" s="161"/>
      <c r="F12" s="162">
        <v>42558</v>
      </c>
      <c r="G12" s="163"/>
      <c r="H12" s="164"/>
    </row>
    <row r="13" spans="1:8" x14ac:dyDescent="0.15">
      <c r="A13" s="145"/>
      <c r="B13" s="150"/>
      <c r="C13" s="166"/>
      <c r="D13" s="167">
        <v>55699</v>
      </c>
      <c r="E13" s="168"/>
      <c r="F13" s="169">
        <v>87498</v>
      </c>
      <c r="G13" s="170"/>
      <c r="H13" s="156"/>
    </row>
    <row r="14" spans="1:8" x14ac:dyDescent="0.15">
      <c r="A14" s="157"/>
      <c r="B14" s="158"/>
      <c r="C14" s="159"/>
      <c r="D14" s="160">
        <v>17551</v>
      </c>
      <c r="E14" s="161"/>
      <c r="F14" s="162">
        <v>42974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6.43</v>
      </c>
      <c r="C19" s="171">
        <f>ROUND(VALUE(SUBSTITUTE(実質収支比率等に係る経年分析!G$48,"▲","-")),2)</f>
        <v>6.84</v>
      </c>
      <c r="D19" s="171">
        <f>ROUND(VALUE(SUBSTITUTE(実質収支比率等に係る経年分析!H$48,"▲","-")),2)</f>
        <v>6.95</v>
      </c>
      <c r="E19" s="171">
        <f>ROUND(VALUE(SUBSTITUTE(実質収支比率等に係る経年分析!I$48,"▲","-")),2)</f>
        <v>5.83</v>
      </c>
      <c r="F19" s="171">
        <f>ROUND(VALUE(SUBSTITUTE(実質収支比率等に係る経年分析!J$48,"▲","-")),2)</f>
        <v>7.08</v>
      </c>
    </row>
    <row r="20" spans="1:11" x14ac:dyDescent="0.15">
      <c r="A20" s="171" t="s">
        <v>55</v>
      </c>
      <c r="B20" s="171">
        <f>ROUND(VALUE(SUBSTITUTE(実質収支比率等に係る経年分析!F$47,"▲","-")),2)</f>
        <v>36.049999999999997</v>
      </c>
      <c r="C20" s="171">
        <f>ROUND(VALUE(SUBSTITUTE(実質収支比率等に係る経年分析!G$47,"▲","-")),2)</f>
        <v>36.08</v>
      </c>
      <c r="D20" s="171">
        <f>ROUND(VALUE(SUBSTITUTE(実質収支比率等に係る経年分析!H$47,"▲","-")),2)</f>
        <v>33.06</v>
      </c>
      <c r="E20" s="171">
        <f>ROUND(VALUE(SUBSTITUTE(実質収支比率等に係る経年分析!I$47,"▲","-")),2)</f>
        <v>31.95</v>
      </c>
      <c r="F20" s="171">
        <f>ROUND(VALUE(SUBSTITUTE(実質収支比率等に係る経年分析!J$47,"▲","-")),2)</f>
        <v>32.33</v>
      </c>
    </row>
    <row r="21" spans="1:11" x14ac:dyDescent="0.15">
      <c r="A21" s="171" t="s">
        <v>56</v>
      </c>
      <c r="B21" s="171">
        <f>IF(ISNUMBER(VALUE(SUBSTITUTE(実質収支比率等に係る経年分析!F$49,"▲","-"))),ROUND(VALUE(SUBSTITUTE(実質収支比率等に係る経年分析!F$49,"▲","-")),2),NA())</f>
        <v>1.34</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-3.05</v>
      </c>
      <c r="E21" s="171">
        <f>IF(ISNUMBER(VALUE(SUBSTITUTE(実質収支比率等に係る経年分析!I$49,"▲","-"))),ROUND(VALUE(SUBSTITUTE(実質収支比率等に係る経年分析!I$49,"▲","-")),2),NA())</f>
        <v>-0.25</v>
      </c>
      <c r="F21" s="171">
        <f>IF(ISNUMBER(VALUE(SUBSTITUTE(実質収支比率等に係る経年分析!J$49,"▲","-"))),ROUND(VALUE(SUBSTITUTE(実質収支比率等に係る経年分析!J$49,"▲","-")),2),NA())</f>
        <v>3.09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辰野町後期高齢者医療特別会計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辰野町国民健康保険特別会計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辰野町地域情報告知システム特別会計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辰野町介護保険特別会計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1.21</v>
      </c>
    </row>
    <row r="33" spans="1:16" x14ac:dyDescent="0.15">
      <c r="A33" s="172" t="str">
        <f>IF(連結実質赤字比率に係る赤字・黒字の構成分析!C$37="",NA(),連結実質赤字比率に係る赤字・黒字の構成分析!C$37)</f>
        <v>町立辰野病院特別会計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1.23</v>
      </c>
    </row>
    <row r="34" spans="1:16" x14ac:dyDescent="0.15">
      <c r="A34" s="172" t="str">
        <f>IF(連結実質赤字比率に係る赤字・黒字の構成分析!C$36="",NA(),連結実質赤字比率に係る赤字・黒字の構成分析!C$36)</f>
        <v>辰野町公共下水道特別会計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7.03</v>
      </c>
    </row>
    <row r="36" spans="1:16" x14ac:dyDescent="0.15">
      <c r="A36" s="172" t="str">
        <f>IF(連結実質赤字比率に係る赤字・黒字の構成分析!C$34="",NA(),連結実質赤字比率に係る赤字・黒字の構成分析!C$34)</f>
        <v>辰野町上水道特別会計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1012</v>
      </c>
      <c r="E42" s="173"/>
      <c r="F42" s="173"/>
      <c r="G42" s="173">
        <f>'実質公債費比率（分子）の構造'!L$52</f>
        <v>974</v>
      </c>
      <c r="H42" s="173"/>
      <c r="I42" s="173"/>
      <c r="J42" s="173">
        <f>'実質公債費比率（分子）の構造'!M$52</f>
        <v>972</v>
      </c>
      <c r="K42" s="173"/>
      <c r="L42" s="173"/>
      <c r="M42" s="173">
        <f>'実質公債費比率（分子）の構造'!N$52</f>
        <v>968</v>
      </c>
      <c r="N42" s="173"/>
      <c r="O42" s="173"/>
      <c r="P42" s="173">
        <f>'実質公債費比率（分子）の構造'!O$52</f>
        <v>951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v>
      </c>
      <c r="C44" s="173"/>
      <c r="D44" s="173"/>
      <c r="E44" s="173">
        <f>'実質公債費比率（分子）の構造'!L$50</f>
        <v>9</v>
      </c>
      <c r="F44" s="173"/>
      <c r="G44" s="173"/>
      <c r="H44" s="173">
        <f>'実質公債費比率（分子）の構造'!M$50</f>
        <v>6</v>
      </c>
      <c r="I44" s="173"/>
      <c r="J44" s="173"/>
      <c r="K44" s="173">
        <f>'実質公債費比率（分子）の構造'!N$50</f>
        <v>4</v>
      </c>
      <c r="L44" s="173"/>
      <c r="M44" s="173"/>
      <c r="N44" s="173">
        <f>'実質公債費比率（分子）の構造'!O$50</f>
        <v>4</v>
      </c>
      <c r="O44" s="173"/>
      <c r="P44" s="173"/>
    </row>
    <row r="45" spans="1:16" x14ac:dyDescent="0.15">
      <c r="A45" s="173" t="s">
        <v>66</v>
      </c>
      <c r="B45" s="173">
        <f>'実質公債費比率（分子）の構造'!K$49</f>
        <v>45</v>
      </c>
      <c r="C45" s="173"/>
      <c r="D45" s="173"/>
      <c r="E45" s="173">
        <f>'実質公債費比率（分子）の構造'!L$49</f>
        <v>41</v>
      </c>
      <c r="F45" s="173"/>
      <c r="G45" s="173"/>
      <c r="H45" s="173">
        <f>'実質公債費比率（分子）の構造'!M$49</f>
        <v>23</v>
      </c>
      <c r="I45" s="173"/>
      <c r="J45" s="173"/>
      <c r="K45" s="173">
        <f>'実質公債費比率（分子）の構造'!N$49</f>
        <v>23</v>
      </c>
      <c r="L45" s="173"/>
      <c r="M45" s="173"/>
      <c r="N45" s="173">
        <f>'実質公債費比率（分子）の構造'!O$49</f>
        <v>38</v>
      </c>
      <c r="O45" s="173"/>
      <c r="P45" s="173"/>
    </row>
    <row r="46" spans="1:16" x14ac:dyDescent="0.15">
      <c r="A46" s="173" t="s">
        <v>67</v>
      </c>
      <c r="B46" s="173">
        <f>'実質公債費比率（分子）の構造'!K$48</f>
        <v>677</v>
      </c>
      <c r="C46" s="173"/>
      <c r="D46" s="173"/>
      <c r="E46" s="173">
        <f>'実質公債費比率（分子）の構造'!L$48</f>
        <v>654</v>
      </c>
      <c r="F46" s="173"/>
      <c r="G46" s="173"/>
      <c r="H46" s="173">
        <f>'実質公債費比率（分子）の構造'!M$48</f>
        <v>660</v>
      </c>
      <c r="I46" s="173"/>
      <c r="J46" s="173"/>
      <c r="K46" s="173">
        <f>'実質公債費比率（分子）の構造'!N$48</f>
        <v>620</v>
      </c>
      <c r="L46" s="173"/>
      <c r="M46" s="173"/>
      <c r="N46" s="173">
        <f>'実質公債費比率（分子）の構造'!O$48</f>
        <v>509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711</v>
      </c>
      <c r="C49" s="173"/>
      <c r="D49" s="173"/>
      <c r="E49" s="173">
        <f>'実質公債費比率（分子）の構造'!L$45</f>
        <v>673</v>
      </c>
      <c r="F49" s="173"/>
      <c r="G49" s="173"/>
      <c r="H49" s="173">
        <f>'実質公債費比率（分子）の構造'!M$45</f>
        <v>706</v>
      </c>
      <c r="I49" s="173"/>
      <c r="J49" s="173"/>
      <c r="K49" s="173">
        <f>'実質公債費比率（分子）の構造'!N$45</f>
        <v>697</v>
      </c>
      <c r="L49" s="173"/>
      <c r="M49" s="173"/>
      <c r="N49" s="173">
        <f>'実質公債費比率（分子）の構造'!O$45</f>
        <v>736</v>
      </c>
      <c r="O49" s="173"/>
      <c r="P49" s="173"/>
    </row>
    <row r="50" spans="1:16" x14ac:dyDescent="0.15">
      <c r="A50" s="173" t="s">
        <v>71</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403</v>
      </c>
      <c r="G50" s="173" t="e">
        <f>NA()</f>
        <v>#N/A</v>
      </c>
      <c r="H50" s="173" t="e">
        <f>NA()</f>
        <v>#N/A</v>
      </c>
      <c r="I50" s="173">
        <f>IF(ISNUMBER('実質公債費比率（分子）の構造'!M$53),'実質公債費比率（分子）の構造'!M$53,NA())</f>
        <v>423</v>
      </c>
      <c r="J50" s="173" t="e">
        <f>NA()</f>
        <v>#N/A</v>
      </c>
      <c r="K50" s="173" t="e">
        <f>NA()</f>
        <v>#N/A</v>
      </c>
      <c r="L50" s="173">
        <f>IF(ISNUMBER('実質公債費比率（分子）の構造'!N$53),'実質公債費比率（分子）の構造'!N$53,NA())</f>
        <v>376</v>
      </c>
      <c r="M50" s="173" t="e">
        <f>NA()</f>
        <v>#N/A</v>
      </c>
      <c r="N50" s="173" t="e">
        <f>NA()</f>
        <v>#N/A</v>
      </c>
      <c r="O50" s="173">
        <f>IF(ISNUMBER('実質公債費比率（分子）の構造'!O$53),'実質公債費比率（分子）の構造'!O$53,NA())</f>
        <v>336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10693</v>
      </c>
      <c r="E56" s="172"/>
      <c r="F56" s="172"/>
      <c r="G56" s="172">
        <f>'将来負担比率（分子）の構造'!J$52</f>
        <v>10570</v>
      </c>
      <c r="H56" s="172"/>
      <c r="I56" s="172"/>
      <c r="J56" s="172">
        <f>'将来負担比率（分子）の構造'!K$52</f>
        <v>10118</v>
      </c>
      <c r="K56" s="172"/>
      <c r="L56" s="172"/>
      <c r="M56" s="172">
        <f>'将来負担比率（分子）の構造'!L$52</f>
        <v>9831</v>
      </c>
      <c r="N56" s="172"/>
      <c r="O56" s="172"/>
      <c r="P56" s="172">
        <f>'将来負担比率（分子）の構造'!M$52</f>
        <v>9301</v>
      </c>
    </row>
    <row r="57" spans="1:16" x14ac:dyDescent="0.15">
      <c r="A57" s="172" t="s">
        <v>42</v>
      </c>
      <c r="B57" s="172"/>
      <c r="C57" s="172"/>
      <c r="D57" s="172">
        <f>'将来負担比率（分子）の構造'!I$51</f>
        <v>934</v>
      </c>
      <c r="E57" s="172"/>
      <c r="F57" s="172"/>
      <c r="G57" s="172">
        <f>'将来負担比率（分子）の構造'!J$51</f>
        <v>818</v>
      </c>
      <c r="H57" s="172"/>
      <c r="I57" s="172"/>
      <c r="J57" s="172">
        <f>'将来負担比率（分子）の構造'!K$51</f>
        <v>694</v>
      </c>
      <c r="K57" s="172"/>
      <c r="L57" s="172"/>
      <c r="M57" s="172">
        <f>'将来負担比率（分子）の構造'!L$51</f>
        <v>617</v>
      </c>
      <c r="N57" s="172"/>
      <c r="O57" s="172"/>
      <c r="P57" s="172">
        <f>'将来負担比率（分子）の構造'!M$51</f>
        <v>536</v>
      </c>
    </row>
    <row r="58" spans="1:16" x14ac:dyDescent="0.15">
      <c r="A58" s="172" t="s">
        <v>41</v>
      </c>
      <c r="B58" s="172"/>
      <c r="C58" s="172"/>
      <c r="D58" s="172">
        <f>'将来負担比率（分子）の構造'!I$50</f>
        <v>3790</v>
      </c>
      <c r="E58" s="172"/>
      <c r="F58" s="172"/>
      <c r="G58" s="172">
        <f>'将来負担比率（分子）の構造'!J$50</f>
        <v>3856</v>
      </c>
      <c r="H58" s="172"/>
      <c r="I58" s="172"/>
      <c r="J58" s="172">
        <f>'将来負担比率（分子）の構造'!K$50</f>
        <v>3666</v>
      </c>
      <c r="K58" s="172"/>
      <c r="L58" s="172"/>
      <c r="M58" s="172">
        <f>'将来負担比率（分子）の構造'!L$50</f>
        <v>3656</v>
      </c>
      <c r="N58" s="172"/>
      <c r="O58" s="172"/>
      <c r="P58" s="172">
        <f>'将来負担比率（分子）の構造'!M$50</f>
        <v>3977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94</v>
      </c>
      <c r="C61" s="172"/>
      <c r="D61" s="172"/>
      <c r="E61" s="172">
        <f>'将来負担比率（分子）の構造'!J$46</f>
        <v>71</v>
      </c>
      <c r="F61" s="172"/>
      <c r="G61" s="172"/>
      <c r="H61" s="172">
        <f>'将来負担比率（分子）の構造'!K$46</f>
        <v>52</v>
      </c>
      <c r="I61" s="172"/>
      <c r="J61" s="172"/>
      <c r="K61" s="172">
        <f>'将来負担比率（分子）の構造'!L$46</f>
        <v>25</v>
      </c>
      <c r="L61" s="172"/>
      <c r="M61" s="172"/>
      <c r="N61" s="172">
        <f>'将来負担比率（分子）の構造'!M$46</f>
        <v>19</v>
      </c>
      <c r="O61" s="172"/>
      <c r="P61" s="172"/>
    </row>
    <row r="62" spans="1:16" x14ac:dyDescent="0.15">
      <c r="A62" s="172" t="s">
        <v>35</v>
      </c>
      <c r="B62" s="172">
        <f>'将来負担比率（分子）の構造'!I$45</f>
        <v>1262</v>
      </c>
      <c r="C62" s="172"/>
      <c r="D62" s="172"/>
      <c r="E62" s="172">
        <f>'将来負担比率（分子）の構造'!J$45</f>
        <v>1137</v>
      </c>
      <c r="F62" s="172"/>
      <c r="G62" s="172"/>
      <c r="H62" s="172">
        <f>'将来負担比率（分子）の構造'!K$45</f>
        <v>1125</v>
      </c>
      <c r="I62" s="172"/>
      <c r="J62" s="172"/>
      <c r="K62" s="172">
        <f>'将来負担比率（分子）の構造'!L$45</f>
        <v>1137</v>
      </c>
      <c r="L62" s="172"/>
      <c r="M62" s="172"/>
      <c r="N62" s="172">
        <f>'将来負担比率（分子）の構造'!M$45</f>
        <v>1046</v>
      </c>
      <c r="O62" s="172"/>
      <c r="P62" s="172"/>
    </row>
    <row r="63" spans="1:16" x14ac:dyDescent="0.15">
      <c r="A63" s="172" t="s">
        <v>34</v>
      </c>
      <c r="B63" s="172">
        <f>'将来負担比率（分子）の構造'!I$44</f>
        <v>309</v>
      </c>
      <c r="C63" s="172"/>
      <c r="D63" s="172"/>
      <c r="E63" s="172">
        <f>'将来負担比率（分子）の構造'!J$44</f>
        <v>783</v>
      </c>
      <c r="F63" s="172"/>
      <c r="G63" s="172"/>
      <c r="H63" s="172">
        <f>'将来負担比率（分子）の構造'!K$44</f>
        <v>767</v>
      </c>
      <c r="I63" s="172"/>
      <c r="J63" s="172"/>
      <c r="K63" s="172">
        <f>'将来負担比率（分子）の構造'!L$44</f>
        <v>773</v>
      </c>
      <c r="L63" s="172"/>
      <c r="M63" s="172"/>
      <c r="N63" s="172">
        <f>'将来負担比率（分子）の構造'!M$44</f>
        <v>813</v>
      </c>
      <c r="O63" s="172"/>
      <c r="P63" s="172"/>
    </row>
    <row r="64" spans="1:16" x14ac:dyDescent="0.15">
      <c r="A64" s="172" t="s">
        <v>33</v>
      </c>
      <c r="B64" s="172">
        <f>'将来負担比率（分子）の構造'!I$43</f>
        <v>7075</v>
      </c>
      <c r="C64" s="172"/>
      <c r="D64" s="172"/>
      <c r="E64" s="172">
        <f>'将来負担比率（分子）の構造'!J$43</f>
        <v>6586</v>
      </c>
      <c r="F64" s="172"/>
      <c r="G64" s="172"/>
      <c r="H64" s="172">
        <f>'将来負担比率（分子）の構造'!K$43</f>
        <v>6122</v>
      </c>
      <c r="I64" s="172"/>
      <c r="J64" s="172"/>
      <c r="K64" s="172">
        <f>'将来負担比率（分子）の構造'!L$43</f>
        <v>5429</v>
      </c>
      <c r="L64" s="172"/>
      <c r="M64" s="172"/>
      <c r="N64" s="172">
        <f>'将来負担比率（分子）の構造'!M$43</f>
        <v>4670</v>
      </c>
      <c r="O64" s="172"/>
      <c r="P64" s="172"/>
    </row>
    <row r="65" spans="1:16" x14ac:dyDescent="0.15">
      <c r="A65" s="172" t="s">
        <v>32</v>
      </c>
      <c r="B65" s="172">
        <f>'将来負担比率（分子）の構造'!I$42</f>
        <v>49</v>
      </c>
      <c r="C65" s="172"/>
      <c r="D65" s="172"/>
      <c r="E65" s="172">
        <f>'将来負担比率（分子）の構造'!J$42</f>
        <v>39</v>
      </c>
      <c r="F65" s="172"/>
      <c r="G65" s="172"/>
      <c r="H65" s="172">
        <f>'将来負担比率（分子）の構造'!K$42</f>
        <v>33</v>
      </c>
      <c r="I65" s="172"/>
      <c r="J65" s="172"/>
      <c r="K65" s="172">
        <f>'将来負担比率（分子）の構造'!L$42</f>
        <v>25</v>
      </c>
      <c r="L65" s="172"/>
      <c r="M65" s="172"/>
      <c r="N65" s="172">
        <f>'将来負担比率（分子）の構造'!M$42</f>
        <v>21</v>
      </c>
      <c r="O65" s="172"/>
      <c r="P65" s="172"/>
    </row>
    <row r="66" spans="1:16" x14ac:dyDescent="0.15">
      <c r="A66" s="172" t="s">
        <v>31</v>
      </c>
      <c r="B66" s="172">
        <f>'将来負担比率（分子）の構造'!I$41</f>
        <v>7356</v>
      </c>
      <c r="C66" s="172"/>
      <c r="D66" s="172"/>
      <c r="E66" s="172">
        <f>'将来負担比率（分子）の構造'!J$41</f>
        <v>7243</v>
      </c>
      <c r="F66" s="172"/>
      <c r="G66" s="172"/>
      <c r="H66" s="172">
        <f>'将来負担比率（分子）の構造'!K$41</f>
        <v>7404</v>
      </c>
      <c r="I66" s="172"/>
      <c r="J66" s="172"/>
      <c r="K66" s="172">
        <f>'将来負担比率（分子）の構造'!L$41</f>
        <v>7412</v>
      </c>
      <c r="L66" s="172"/>
      <c r="M66" s="172"/>
      <c r="N66" s="172">
        <f>'将来負担比率（分子）の構造'!M$41</f>
        <v>7548</v>
      </c>
      <c r="O66" s="172"/>
      <c r="P66" s="172"/>
    </row>
    <row r="67" spans="1:16" x14ac:dyDescent="0.15">
      <c r="A67" s="172" t="s">
        <v>75</v>
      </c>
      <c r="B67" s="172" t="e">
        <f>NA()</f>
        <v>#N/A</v>
      </c>
      <c r="C67" s="172">
        <f>IF(ISNUMBER('将来負担比率（分子）の構造'!I$53), IF('将来負担比率（分子）の構造'!I$53 &lt; 0, 0, '将来負担比率（分子）の構造'!I$53), NA())</f>
        <v>729</v>
      </c>
      <c r="D67" s="172" t="e">
        <f>NA()</f>
        <v>#N/A</v>
      </c>
      <c r="E67" s="172" t="e">
        <f>NA()</f>
        <v>#N/A</v>
      </c>
      <c r="F67" s="172">
        <f>IF(ISNUMBER('将来負担比率（分子）の構造'!J$53), IF('将来負担比率（分子）の構造'!J$53 &lt; 0, 0, '将来負担比率（分子）の構造'!J$53), NA())</f>
        <v>614</v>
      </c>
      <c r="G67" s="172" t="e">
        <f>NA()</f>
        <v>#N/A</v>
      </c>
      <c r="H67" s="172" t="e">
        <f>NA()</f>
        <v>#N/A</v>
      </c>
      <c r="I67" s="172">
        <f>IF(ISNUMBER('将来負担比率（分子）の構造'!K$53), IF('将来負担比率（分子）の構造'!K$53 &lt; 0, 0, '将来負担比率（分子）の構造'!K$53), NA())</f>
        <v>1024</v>
      </c>
      <c r="J67" s="172" t="e">
        <f>NA()</f>
        <v>#N/A</v>
      </c>
      <c r="K67" s="172" t="e">
        <f>NA()</f>
        <v>#N/A</v>
      </c>
      <c r="L67" s="172">
        <f>IF(ISNUMBER('将来負担比率（分子）の構造'!L$53), IF('将来負担比率（分子）の構造'!L$53 &lt; 0, 0, '将来負担比率（分子）の構造'!L$53), NA())</f>
        <v>696</v>
      </c>
      <c r="M67" s="172" t="e">
        <f>NA()</f>
        <v>#N/A</v>
      </c>
      <c r="N67" s="172" t="e">
        <f>NA()</f>
        <v>#N/A</v>
      </c>
      <c r="O67" s="172">
        <f>IF(ISNUMBER('将来負担比率（分子）の構造'!M$53), IF('将来負担比率（分子）の構造'!M$53 &lt; 0, 0, '将来負担比率（分子）の構造'!M$53), NA())</f>
        <v>303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1880</v>
      </c>
      <c r="C72" s="176">
        <f>基金残高に係る経年分析!G55</f>
        <v>1911</v>
      </c>
      <c r="D72" s="176">
        <f>基金残高に係る経年分析!H55</f>
        <v>2012</v>
      </c>
    </row>
    <row r="73" spans="1:16" x14ac:dyDescent="0.15">
      <c r="A73" s="175" t="s">
        <v>78</v>
      </c>
      <c r="B73" s="176">
        <f>基金残高に係る経年分析!F56</f>
        <v>134</v>
      </c>
      <c r="C73" s="176">
        <f>基金残高に係る経年分析!G56</f>
        <v>134</v>
      </c>
      <c r="D73" s="176">
        <f>基金残高に係る経年分析!H56</f>
        <v>229</v>
      </c>
    </row>
    <row r="74" spans="1:16" x14ac:dyDescent="0.15">
      <c r="A74" s="175" t="s">
        <v>79</v>
      </c>
      <c r="B74" s="176">
        <f>基金残高に係る経年分析!F57</f>
        <v>1055</v>
      </c>
      <c r="C74" s="176">
        <f>基金残高に係る経年分析!G57</f>
        <v>1010</v>
      </c>
      <c r="D74" s="176">
        <f>基金残高に係る経年分析!H57</f>
        <v>1148</v>
      </c>
    </row>
  </sheetData>
  <sheetProtection algorithmName="SHA-512" hashValue="TKdYgNFTpIzbyGga/Zs1do55TbnFZgqCdRsRbp1LM4+gyoJ5yWk1rZpyQJP4kl1ffzaTm+NvpgTB7ABAurkLCg==" saltValue="QhXvTgEr8eNLK5c53v71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EB89-8623-4EAA-AF35-E7FFB211C61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2326243</v>
      </c>
      <c r="S5" s="706"/>
      <c r="T5" s="706"/>
      <c r="U5" s="706"/>
      <c r="V5" s="706"/>
      <c r="W5" s="706"/>
      <c r="X5" s="706"/>
      <c r="Y5" s="734"/>
      <c r="Z5" s="747">
        <v>21.6</v>
      </c>
      <c r="AA5" s="747"/>
      <c r="AB5" s="747"/>
      <c r="AC5" s="747"/>
      <c r="AD5" s="748">
        <v>2271465</v>
      </c>
      <c r="AE5" s="748"/>
      <c r="AF5" s="748"/>
      <c r="AG5" s="748"/>
      <c r="AH5" s="748"/>
      <c r="AI5" s="748"/>
      <c r="AJ5" s="748"/>
      <c r="AK5" s="748"/>
      <c r="AL5" s="735">
        <v>37.799999999999997</v>
      </c>
      <c r="AM5" s="721"/>
      <c r="AN5" s="721"/>
      <c r="AO5" s="736"/>
      <c r="AP5" s="708" t="s">
        <v>229</v>
      </c>
      <c r="AQ5" s="709"/>
      <c r="AR5" s="709"/>
      <c r="AS5" s="709"/>
      <c r="AT5" s="709"/>
      <c r="AU5" s="709"/>
      <c r="AV5" s="709"/>
      <c r="AW5" s="709"/>
      <c r="AX5" s="709"/>
      <c r="AY5" s="709"/>
      <c r="AZ5" s="709"/>
      <c r="BA5" s="709"/>
      <c r="BB5" s="709"/>
      <c r="BC5" s="709"/>
      <c r="BD5" s="709"/>
      <c r="BE5" s="709"/>
      <c r="BF5" s="710"/>
      <c r="BG5" s="658">
        <v>2257781</v>
      </c>
      <c r="BH5" s="659"/>
      <c r="BI5" s="659"/>
      <c r="BJ5" s="659"/>
      <c r="BK5" s="659"/>
      <c r="BL5" s="659"/>
      <c r="BM5" s="659"/>
      <c r="BN5" s="660"/>
      <c r="BO5" s="684">
        <v>97.1</v>
      </c>
      <c r="BP5" s="684"/>
      <c r="BQ5" s="684"/>
      <c r="BR5" s="684"/>
      <c r="BS5" s="685" t="s">
        <v>130</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128296</v>
      </c>
      <c r="S6" s="659"/>
      <c r="T6" s="659"/>
      <c r="U6" s="659"/>
      <c r="V6" s="659"/>
      <c r="W6" s="659"/>
      <c r="X6" s="659"/>
      <c r="Y6" s="660"/>
      <c r="Z6" s="684">
        <v>1.2</v>
      </c>
      <c r="AA6" s="684"/>
      <c r="AB6" s="684"/>
      <c r="AC6" s="684"/>
      <c r="AD6" s="685">
        <v>128296</v>
      </c>
      <c r="AE6" s="685"/>
      <c r="AF6" s="685"/>
      <c r="AG6" s="685"/>
      <c r="AH6" s="685"/>
      <c r="AI6" s="685"/>
      <c r="AJ6" s="685"/>
      <c r="AK6" s="685"/>
      <c r="AL6" s="661">
        <v>2.1</v>
      </c>
      <c r="AM6" s="662"/>
      <c r="AN6" s="662"/>
      <c r="AO6" s="686"/>
      <c r="AP6" s="655" t="s">
        <v>234</v>
      </c>
      <c r="AQ6" s="656"/>
      <c r="AR6" s="656"/>
      <c r="AS6" s="656"/>
      <c r="AT6" s="656"/>
      <c r="AU6" s="656"/>
      <c r="AV6" s="656"/>
      <c r="AW6" s="656"/>
      <c r="AX6" s="656"/>
      <c r="AY6" s="656"/>
      <c r="AZ6" s="656"/>
      <c r="BA6" s="656"/>
      <c r="BB6" s="656"/>
      <c r="BC6" s="656"/>
      <c r="BD6" s="656"/>
      <c r="BE6" s="656"/>
      <c r="BF6" s="657"/>
      <c r="BG6" s="658">
        <v>2257781</v>
      </c>
      <c r="BH6" s="659"/>
      <c r="BI6" s="659"/>
      <c r="BJ6" s="659"/>
      <c r="BK6" s="659"/>
      <c r="BL6" s="659"/>
      <c r="BM6" s="659"/>
      <c r="BN6" s="660"/>
      <c r="BO6" s="684">
        <v>97.1</v>
      </c>
      <c r="BP6" s="684"/>
      <c r="BQ6" s="684"/>
      <c r="BR6" s="684"/>
      <c r="BS6" s="685" t="s">
        <v>130</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82058</v>
      </c>
      <c r="CS6" s="659"/>
      <c r="CT6" s="659"/>
      <c r="CU6" s="659"/>
      <c r="CV6" s="659"/>
      <c r="CW6" s="659"/>
      <c r="CX6" s="659"/>
      <c r="CY6" s="660"/>
      <c r="CZ6" s="735">
        <v>0.8</v>
      </c>
      <c r="DA6" s="721"/>
      <c r="DB6" s="721"/>
      <c r="DC6" s="737"/>
      <c r="DD6" s="664" t="s">
        <v>130</v>
      </c>
      <c r="DE6" s="659"/>
      <c r="DF6" s="659"/>
      <c r="DG6" s="659"/>
      <c r="DH6" s="659"/>
      <c r="DI6" s="659"/>
      <c r="DJ6" s="659"/>
      <c r="DK6" s="659"/>
      <c r="DL6" s="659"/>
      <c r="DM6" s="659"/>
      <c r="DN6" s="659"/>
      <c r="DO6" s="659"/>
      <c r="DP6" s="660"/>
      <c r="DQ6" s="664">
        <v>82058</v>
      </c>
      <c r="DR6" s="659"/>
      <c r="DS6" s="659"/>
      <c r="DT6" s="659"/>
      <c r="DU6" s="659"/>
      <c r="DV6" s="659"/>
      <c r="DW6" s="659"/>
      <c r="DX6" s="659"/>
      <c r="DY6" s="659"/>
      <c r="DZ6" s="659"/>
      <c r="EA6" s="659"/>
      <c r="EB6" s="659"/>
      <c r="EC6" s="696"/>
    </row>
    <row r="7" spans="2:143" ht="11.25" customHeight="1" x14ac:dyDescent="0.15">
      <c r="B7" s="655" t="s">
        <v>236</v>
      </c>
      <c r="C7" s="656"/>
      <c r="D7" s="656"/>
      <c r="E7" s="656"/>
      <c r="F7" s="656"/>
      <c r="G7" s="656"/>
      <c r="H7" s="656"/>
      <c r="I7" s="656"/>
      <c r="J7" s="656"/>
      <c r="K7" s="656"/>
      <c r="L7" s="656"/>
      <c r="M7" s="656"/>
      <c r="N7" s="656"/>
      <c r="O7" s="656"/>
      <c r="P7" s="656"/>
      <c r="Q7" s="657"/>
      <c r="R7" s="658">
        <v>1651</v>
      </c>
      <c r="S7" s="659"/>
      <c r="T7" s="659"/>
      <c r="U7" s="659"/>
      <c r="V7" s="659"/>
      <c r="W7" s="659"/>
      <c r="X7" s="659"/>
      <c r="Y7" s="660"/>
      <c r="Z7" s="684">
        <v>0</v>
      </c>
      <c r="AA7" s="684"/>
      <c r="AB7" s="684"/>
      <c r="AC7" s="684"/>
      <c r="AD7" s="685">
        <v>1651</v>
      </c>
      <c r="AE7" s="685"/>
      <c r="AF7" s="685"/>
      <c r="AG7" s="685"/>
      <c r="AH7" s="685"/>
      <c r="AI7" s="685"/>
      <c r="AJ7" s="685"/>
      <c r="AK7" s="685"/>
      <c r="AL7" s="661">
        <v>0</v>
      </c>
      <c r="AM7" s="662"/>
      <c r="AN7" s="662"/>
      <c r="AO7" s="686"/>
      <c r="AP7" s="655" t="s">
        <v>237</v>
      </c>
      <c r="AQ7" s="656"/>
      <c r="AR7" s="656"/>
      <c r="AS7" s="656"/>
      <c r="AT7" s="656"/>
      <c r="AU7" s="656"/>
      <c r="AV7" s="656"/>
      <c r="AW7" s="656"/>
      <c r="AX7" s="656"/>
      <c r="AY7" s="656"/>
      <c r="AZ7" s="656"/>
      <c r="BA7" s="656"/>
      <c r="BB7" s="656"/>
      <c r="BC7" s="656"/>
      <c r="BD7" s="656"/>
      <c r="BE7" s="656"/>
      <c r="BF7" s="657"/>
      <c r="BG7" s="658">
        <v>966341</v>
      </c>
      <c r="BH7" s="659"/>
      <c r="BI7" s="659"/>
      <c r="BJ7" s="659"/>
      <c r="BK7" s="659"/>
      <c r="BL7" s="659"/>
      <c r="BM7" s="659"/>
      <c r="BN7" s="660"/>
      <c r="BO7" s="684">
        <v>41.5</v>
      </c>
      <c r="BP7" s="684"/>
      <c r="BQ7" s="684"/>
      <c r="BR7" s="684"/>
      <c r="BS7" s="685" t="s">
        <v>130</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1384451</v>
      </c>
      <c r="CS7" s="659"/>
      <c r="CT7" s="659"/>
      <c r="CU7" s="659"/>
      <c r="CV7" s="659"/>
      <c r="CW7" s="659"/>
      <c r="CX7" s="659"/>
      <c r="CY7" s="660"/>
      <c r="CZ7" s="684">
        <v>13.6</v>
      </c>
      <c r="DA7" s="684"/>
      <c r="DB7" s="684"/>
      <c r="DC7" s="684"/>
      <c r="DD7" s="664">
        <v>51081</v>
      </c>
      <c r="DE7" s="659"/>
      <c r="DF7" s="659"/>
      <c r="DG7" s="659"/>
      <c r="DH7" s="659"/>
      <c r="DI7" s="659"/>
      <c r="DJ7" s="659"/>
      <c r="DK7" s="659"/>
      <c r="DL7" s="659"/>
      <c r="DM7" s="659"/>
      <c r="DN7" s="659"/>
      <c r="DO7" s="659"/>
      <c r="DP7" s="660"/>
      <c r="DQ7" s="664">
        <v>1259920</v>
      </c>
      <c r="DR7" s="659"/>
      <c r="DS7" s="659"/>
      <c r="DT7" s="659"/>
      <c r="DU7" s="659"/>
      <c r="DV7" s="659"/>
      <c r="DW7" s="659"/>
      <c r="DX7" s="659"/>
      <c r="DY7" s="659"/>
      <c r="DZ7" s="659"/>
      <c r="EA7" s="659"/>
      <c r="EB7" s="659"/>
      <c r="EC7" s="696"/>
    </row>
    <row r="8" spans="2:143" ht="11.25" customHeight="1" x14ac:dyDescent="0.15">
      <c r="B8" s="655" t="s">
        <v>239</v>
      </c>
      <c r="C8" s="656"/>
      <c r="D8" s="656"/>
      <c r="E8" s="656"/>
      <c r="F8" s="656"/>
      <c r="G8" s="656"/>
      <c r="H8" s="656"/>
      <c r="I8" s="656"/>
      <c r="J8" s="656"/>
      <c r="K8" s="656"/>
      <c r="L8" s="656"/>
      <c r="M8" s="656"/>
      <c r="N8" s="656"/>
      <c r="O8" s="656"/>
      <c r="P8" s="656"/>
      <c r="Q8" s="657"/>
      <c r="R8" s="658">
        <v>12761</v>
      </c>
      <c r="S8" s="659"/>
      <c r="T8" s="659"/>
      <c r="U8" s="659"/>
      <c r="V8" s="659"/>
      <c r="W8" s="659"/>
      <c r="X8" s="659"/>
      <c r="Y8" s="660"/>
      <c r="Z8" s="684">
        <v>0.1</v>
      </c>
      <c r="AA8" s="684"/>
      <c r="AB8" s="684"/>
      <c r="AC8" s="684"/>
      <c r="AD8" s="685">
        <v>12761</v>
      </c>
      <c r="AE8" s="685"/>
      <c r="AF8" s="685"/>
      <c r="AG8" s="685"/>
      <c r="AH8" s="685"/>
      <c r="AI8" s="685"/>
      <c r="AJ8" s="685"/>
      <c r="AK8" s="685"/>
      <c r="AL8" s="661">
        <v>0.2</v>
      </c>
      <c r="AM8" s="662"/>
      <c r="AN8" s="662"/>
      <c r="AO8" s="686"/>
      <c r="AP8" s="655" t="s">
        <v>240</v>
      </c>
      <c r="AQ8" s="656"/>
      <c r="AR8" s="656"/>
      <c r="AS8" s="656"/>
      <c r="AT8" s="656"/>
      <c r="AU8" s="656"/>
      <c r="AV8" s="656"/>
      <c r="AW8" s="656"/>
      <c r="AX8" s="656"/>
      <c r="AY8" s="656"/>
      <c r="AZ8" s="656"/>
      <c r="BA8" s="656"/>
      <c r="BB8" s="656"/>
      <c r="BC8" s="656"/>
      <c r="BD8" s="656"/>
      <c r="BE8" s="656"/>
      <c r="BF8" s="657"/>
      <c r="BG8" s="658">
        <v>35591</v>
      </c>
      <c r="BH8" s="659"/>
      <c r="BI8" s="659"/>
      <c r="BJ8" s="659"/>
      <c r="BK8" s="659"/>
      <c r="BL8" s="659"/>
      <c r="BM8" s="659"/>
      <c r="BN8" s="660"/>
      <c r="BO8" s="684">
        <v>1.5</v>
      </c>
      <c r="BP8" s="684"/>
      <c r="BQ8" s="684"/>
      <c r="BR8" s="684"/>
      <c r="BS8" s="685" t="s">
        <v>130</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2795932</v>
      </c>
      <c r="CS8" s="659"/>
      <c r="CT8" s="659"/>
      <c r="CU8" s="659"/>
      <c r="CV8" s="659"/>
      <c r="CW8" s="659"/>
      <c r="CX8" s="659"/>
      <c r="CY8" s="660"/>
      <c r="CZ8" s="684">
        <v>27.6</v>
      </c>
      <c r="DA8" s="684"/>
      <c r="DB8" s="684"/>
      <c r="DC8" s="684"/>
      <c r="DD8" s="664">
        <v>34070</v>
      </c>
      <c r="DE8" s="659"/>
      <c r="DF8" s="659"/>
      <c r="DG8" s="659"/>
      <c r="DH8" s="659"/>
      <c r="DI8" s="659"/>
      <c r="DJ8" s="659"/>
      <c r="DK8" s="659"/>
      <c r="DL8" s="659"/>
      <c r="DM8" s="659"/>
      <c r="DN8" s="659"/>
      <c r="DO8" s="659"/>
      <c r="DP8" s="660"/>
      <c r="DQ8" s="664">
        <v>1599662</v>
      </c>
      <c r="DR8" s="659"/>
      <c r="DS8" s="659"/>
      <c r="DT8" s="659"/>
      <c r="DU8" s="659"/>
      <c r="DV8" s="659"/>
      <c r="DW8" s="659"/>
      <c r="DX8" s="659"/>
      <c r="DY8" s="659"/>
      <c r="DZ8" s="659"/>
      <c r="EA8" s="659"/>
      <c r="EB8" s="659"/>
      <c r="EC8" s="696"/>
    </row>
    <row r="9" spans="2:143" ht="11.25" customHeight="1" x14ac:dyDescent="0.15">
      <c r="B9" s="655" t="s">
        <v>242</v>
      </c>
      <c r="C9" s="656"/>
      <c r="D9" s="656"/>
      <c r="E9" s="656"/>
      <c r="F9" s="656"/>
      <c r="G9" s="656"/>
      <c r="H9" s="656"/>
      <c r="I9" s="656"/>
      <c r="J9" s="656"/>
      <c r="K9" s="656"/>
      <c r="L9" s="656"/>
      <c r="M9" s="656"/>
      <c r="N9" s="656"/>
      <c r="O9" s="656"/>
      <c r="P9" s="656"/>
      <c r="Q9" s="657"/>
      <c r="R9" s="658">
        <v>13678</v>
      </c>
      <c r="S9" s="659"/>
      <c r="T9" s="659"/>
      <c r="U9" s="659"/>
      <c r="V9" s="659"/>
      <c r="W9" s="659"/>
      <c r="X9" s="659"/>
      <c r="Y9" s="660"/>
      <c r="Z9" s="684">
        <v>0.1</v>
      </c>
      <c r="AA9" s="684"/>
      <c r="AB9" s="684"/>
      <c r="AC9" s="684"/>
      <c r="AD9" s="685">
        <v>13678</v>
      </c>
      <c r="AE9" s="685"/>
      <c r="AF9" s="685"/>
      <c r="AG9" s="685"/>
      <c r="AH9" s="685"/>
      <c r="AI9" s="685"/>
      <c r="AJ9" s="685"/>
      <c r="AK9" s="685"/>
      <c r="AL9" s="661">
        <v>0.2</v>
      </c>
      <c r="AM9" s="662"/>
      <c r="AN9" s="662"/>
      <c r="AO9" s="686"/>
      <c r="AP9" s="655" t="s">
        <v>243</v>
      </c>
      <c r="AQ9" s="656"/>
      <c r="AR9" s="656"/>
      <c r="AS9" s="656"/>
      <c r="AT9" s="656"/>
      <c r="AU9" s="656"/>
      <c r="AV9" s="656"/>
      <c r="AW9" s="656"/>
      <c r="AX9" s="656"/>
      <c r="AY9" s="656"/>
      <c r="AZ9" s="656"/>
      <c r="BA9" s="656"/>
      <c r="BB9" s="656"/>
      <c r="BC9" s="656"/>
      <c r="BD9" s="656"/>
      <c r="BE9" s="656"/>
      <c r="BF9" s="657"/>
      <c r="BG9" s="658">
        <v>829000</v>
      </c>
      <c r="BH9" s="659"/>
      <c r="BI9" s="659"/>
      <c r="BJ9" s="659"/>
      <c r="BK9" s="659"/>
      <c r="BL9" s="659"/>
      <c r="BM9" s="659"/>
      <c r="BN9" s="660"/>
      <c r="BO9" s="684">
        <v>35.6</v>
      </c>
      <c r="BP9" s="684"/>
      <c r="BQ9" s="684"/>
      <c r="BR9" s="684"/>
      <c r="BS9" s="685" t="s">
        <v>130</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1061703</v>
      </c>
      <c r="CS9" s="659"/>
      <c r="CT9" s="659"/>
      <c r="CU9" s="659"/>
      <c r="CV9" s="659"/>
      <c r="CW9" s="659"/>
      <c r="CX9" s="659"/>
      <c r="CY9" s="660"/>
      <c r="CZ9" s="684">
        <v>10.5</v>
      </c>
      <c r="DA9" s="684"/>
      <c r="DB9" s="684"/>
      <c r="DC9" s="684"/>
      <c r="DD9" s="664">
        <v>21268</v>
      </c>
      <c r="DE9" s="659"/>
      <c r="DF9" s="659"/>
      <c r="DG9" s="659"/>
      <c r="DH9" s="659"/>
      <c r="DI9" s="659"/>
      <c r="DJ9" s="659"/>
      <c r="DK9" s="659"/>
      <c r="DL9" s="659"/>
      <c r="DM9" s="659"/>
      <c r="DN9" s="659"/>
      <c r="DO9" s="659"/>
      <c r="DP9" s="660"/>
      <c r="DQ9" s="664">
        <v>778338</v>
      </c>
      <c r="DR9" s="659"/>
      <c r="DS9" s="659"/>
      <c r="DT9" s="659"/>
      <c r="DU9" s="659"/>
      <c r="DV9" s="659"/>
      <c r="DW9" s="659"/>
      <c r="DX9" s="659"/>
      <c r="DY9" s="659"/>
      <c r="DZ9" s="659"/>
      <c r="EA9" s="659"/>
      <c r="EB9" s="659"/>
      <c r="EC9" s="696"/>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130</v>
      </c>
      <c r="S10" s="659"/>
      <c r="T10" s="659"/>
      <c r="U10" s="659"/>
      <c r="V10" s="659"/>
      <c r="W10" s="659"/>
      <c r="X10" s="659"/>
      <c r="Y10" s="660"/>
      <c r="Z10" s="684" t="s">
        <v>130</v>
      </c>
      <c r="AA10" s="684"/>
      <c r="AB10" s="684"/>
      <c r="AC10" s="684"/>
      <c r="AD10" s="685" t="s">
        <v>130</v>
      </c>
      <c r="AE10" s="685"/>
      <c r="AF10" s="685"/>
      <c r="AG10" s="685"/>
      <c r="AH10" s="685"/>
      <c r="AI10" s="685"/>
      <c r="AJ10" s="685"/>
      <c r="AK10" s="685"/>
      <c r="AL10" s="661" t="s">
        <v>130</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52354</v>
      </c>
      <c r="BH10" s="659"/>
      <c r="BI10" s="659"/>
      <c r="BJ10" s="659"/>
      <c r="BK10" s="659"/>
      <c r="BL10" s="659"/>
      <c r="BM10" s="659"/>
      <c r="BN10" s="660"/>
      <c r="BO10" s="684">
        <v>2.2999999999999998</v>
      </c>
      <c r="BP10" s="684"/>
      <c r="BQ10" s="684"/>
      <c r="BR10" s="684"/>
      <c r="BS10" s="685" t="s">
        <v>130</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1855</v>
      </c>
      <c r="CS10" s="659"/>
      <c r="CT10" s="659"/>
      <c r="CU10" s="659"/>
      <c r="CV10" s="659"/>
      <c r="CW10" s="659"/>
      <c r="CX10" s="659"/>
      <c r="CY10" s="660"/>
      <c r="CZ10" s="684">
        <v>0</v>
      </c>
      <c r="DA10" s="684"/>
      <c r="DB10" s="684"/>
      <c r="DC10" s="684"/>
      <c r="DD10" s="664" t="s">
        <v>130</v>
      </c>
      <c r="DE10" s="659"/>
      <c r="DF10" s="659"/>
      <c r="DG10" s="659"/>
      <c r="DH10" s="659"/>
      <c r="DI10" s="659"/>
      <c r="DJ10" s="659"/>
      <c r="DK10" s="659"/>
      <c r="DL10" s="659"/>
      <c r="DM10" s="659"/>
      <c r="DN10" s="659"/>
      <c r="DO10" s="659"/>
      <c r="DP10" s="660"/>
      <c r="DQ10" s="664">
        <v>795</v>
      </c>
      <c r="DR10" s="659"/>
      <c r="DS10" s="659"/>
      <c r="DT10" s="659"/>
      <c r="DU10" s="659"/>
      <c r="DV10" s="659"/>
      <c r="DW10" s="659"/>
      <c r="DX10" s="659"/>
      <c r="DY10" s="659"/>
      <c r="DZ10" s="659"/>
      <c r="EA10" s="659"/>
      <c r="EB10" s="659"/>
      <c r="EC10" s="696"/>
    </row>
    <row r="11" spans="2:143" ht="11.25" customHeight="1" x14ac:dyDescent="0.15">
      <c r="B11" s="655" t="s">
        <v>248</v>
      </c>
      <c r="C11" s="656"/>
      <c r="D11" s="656"/>
      <c r="E11" s="656"/>
      <c r="F11" s="656"/>
      <c r="G11" s="656"/>
      <c r="H11" s="656"/>
      <c r="I11" s="656"/>
      <c r="J11" s="656"/>
      <c r="K11" s="656"/>
      <c r="L11" s="656"/>
      <c r="M11" s="656"/>
      <c r="N11" s="656"/>
      <c r="O11" s="656"/>
      <c r="P11" s="656"/>
      <c r="Q11" s="657"/>
      <c r="R11" s="658">
        <v>482881</v>
      </c>
      <c r="S11" s="659"/>
      <c r="T11" s="659"/>
      <c r="U11" s="659"/>
      <c r="V11" s="659"/>
      <c r="W11" s="659"/>
      <c r="X11" s="659"/>
      <c r="Y11" s="660"/>
      <c r="Z11" s="661">
        <v>4.5</v>
      </c>
      <c r="AA11" s="662"/>
      <c r="AB11" s="662"/>
      <c r="AC11" s="663"/>
      <c r="AD11" s="664">
        <v>482881</v>
      </c>
      <c r="AE11" s="659"/>
      <c r="AF11" s="659"/>
      <c r="AG11" s="659"/>
      <c r="AH11" s="659"/>
      <c r="AI11" s="659"/>
      <c r="AJ11" s="659"/>
      <c r="AK11" s="660"/>
      <c r="AL11" s="661">
        <v>8</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49396</v>
      </c>
      <c r="BH11" s="659"/>
      <c r="BI11" s="659"/>
      <c r="BJ11" s="659"/>
      <c r="BK11" s="659"/>
      <c r="BL11" s="659"/>
      <c r="BM11" s="659"/>
      <c r="BN11" s="660"/>
      <c r="BO11" s="684">
        <v>2.1</v>
      </c>
      <c r="BP11" s="684"/>
      <c r="BQ11" s="684"/>
      <c r="BR11" s="684"/>
      <c r="BS11" s="685" t="s">
        <v>130</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255822</v>
      </c>
      <c r="CS11" s="659"/>
      <c r="CT11" s="659"/>
      <c r="CU11" s="659"/>
      <c r="CV11" s="659"/>
      <c r="CW11" s="659"/>
      <c r="CX11" s="659"/>
      <c r="CY11" s="660"/>
      <c r="CZ11" s="684">
        <v>2.5</v>
      </c>
      <c r="DA11" s="684"/>
      <c r="DB11" s="684"/>
      <c r="DC11" s="684"/>
      <c r="DD11" s="664">
        <v>25588</v>
      </c>
      <c r="DE11" s="659"/>
      <c r="DF11" s="659"/>
      <c r="DG11" s="659"/>
      <c r="DH11" s="659"/>
      <c r="DI11" s="659"/>
      <c r="DJ11" s="659"/>
      <c r="DK11" s="659"/>
      <c r="DL11" s="659"/>
      <c r="DM11" s="659"/>
      <c r="DN11" s="659"/>
      <c r="DO11" s="659"/>
      <c r="DP11" s="660"/>
      <c r="DQ11" s="664">
        <v>200420</v>
      </c>
      <c r="DR11" s="659"/>
      <c r="DS11" s="659"/>
      <c r="DT11" s="659"/>
      <c r="DU11" s="659"/>
      <c r="DV11" s="659"/>
      <c r="DW11" s="659"/>
      <c r="DX11" s="659"/>
      <c r="DY11" s="659"/>
      <c r="DZ11" s="659"/>
      <c r="EA11" s="659"/>
      <c r="EB11" s="659"/>
      <c r="EC11" s="696"/>
    </row>
    <row r="12" spans="2:143" ht="11.25" customHeight="1" x14ac:dyDescent="0.15">
      <c r="B12" s="655" t="s">
        <v>251</v>
      </c>
      <c r="C12" s="656"/>
      <c r="D12" s="656"/>
      <c r="E12" s="656"/>
      <c r="F12" s="656"/>
      <c r="G12" s="656"/>
      <c r="H12" s="656"/>
      <c r="I12" s="656"/>
      <c r="J12" s="656"/>
      <c r="K12" s="656"/>
      <c r="L12" s="656"/>
      <c r="M12" s="656"/>
      <c r="N12" s="656"/>
      <c r="O12" s="656"/>
      <c r="P12" s="656"/>
      <c r="Q12" s="657"/>
      <c r="R12" s="658" t="s">
        <v>130</v>
      </c>
      <c r="S12" s="659"/>
      <c r="T12" s="659"/>
      <c r="U12" s="659"/>
      <c r="V12" s="659"/>
      <c r="W12" s="659"/>
      <c r="X12" s="659"/>
      <c r="Y12" s="660"/>
      <c r="Z12" s="684" t="s">
        <v>130</v>
      </c>
      <c r="AA12" s="684"/>
      <c r="AB12" s="684"/>
      <c r="AC12" s="684"/>
      <c r="AD12" s="685" t="s">
        <v>130</v>
      </c>
      <c r="AE12" s="685"/>
      <c r="AF12" s="685"/>
      <c r="AG12" s="685"/>
      <c r="AH12" s="685"/>
      <c r="AI12" s="685"/>
      <c r="AJ12" s="685"/>
      <c r="AK12" s="685"/>
      <c r="AL12" s="661" t="s">
        <v>130</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1093959</v>
      </c>
      <c r="BH12" s="659"/>
      <c r="BI12" s="659"/>
      <c r="BJ12" s="659"/>
      <c r="BK12" s="659"/>
      <c r="BL12" s="659"/>
      <c r="BM12" s="659"/>
      <c r="BN12" s="660"/>
      <c r="BO12" s="684">
        <v>47</v>
      </c>
      <c r="BP12" s="684"/>
      <c r="BQ12" s="684"/>
      <c r="BR12" s="684"/>
      <c r="BS12" s="685" t="s">
        <v>130</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667386</v>
      </c>
      <c r="CS12" s="659"/>
      <c r="CT12" s="659"/>
      <c r="CU12" s="659"/>
      <c r="CV12" s="659"/>
      <c r="CW12" s="659"/>
      <c r="CX12" s="659"/>
      <c r="CY12" s="660"/>
      <c r="CZ12" s="684">
        <v>6.6</v>
      </c>
      <c r="DA12" s="684"/>
      <c r="DB12" s="684"/>
      <c r="DC12" s="684"/>
      <c r="DD12" s="664">
        <v>683</v>
      </c>
      <c r="DE12" s="659"/>
      <c r="DF12" s="659"/>
      <c r="DG12" s="659"/>
      <c r="DH12" s="659"/>
      <c r="DI12" s="659"/>
      <c r="DJ12" s="659"/>
      <c r="DK12" s="659"/>
      <c r="DL12" s="659"/>
      <c r="DM12" s="659"/>
      <c r="DN12" s="659"/>
      <c r="DO12" s="659"/>
      <c r="DP12" s="660"/>
      <c r="DQ12" s="664">
        <v>145715</v>
      </c>
      <c r="DR12" s="659"/>
      <c r="DS12" s="659"/>
      <c r="DT12" s="659"/>
      <c r="DU12" s="659"/>
      <c r="DV12" s="659"/>
      <c r="DW12" s="659"/>
      <c r="DX12" s="659"/>
      <c r="DY12" s="659"/>
      <c r="DZ12" s="659"/>
      <c r="EA12" s="659"/>
      <c r="EB12" s="659"/>
      <c r="EC12" s="696"/>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130</v>
      </c>
      <c r="S13" s="659"/>
      <c r="T13" s="659"/>
      <c r="U13" s="659"/>
      <c r="V13" s="659"/>
      <c r="W13" s="659"/>
      <c r="X13" s="659"/>
      <c r="Y13" s="660"/>
      <c r="Z13" s="684" t="s">
        <v>130</v>
      </c>
      <c r="AA13" s="684"/>
      <c r="AB13" s="684"/>
      <c r="AC13" s="684"/>
      <c r="AD13" s="685" t="s">
        <v>130</v>
      </c>
      <c r="AE13" s="685"/>
      <c r="AF13" s="685"/>
      <c r="AG13" s="685"/>
      <c r="AH13" s="685"/>
      <c r="AI13" s="685"/>
      <c r="AJ13" s="685"/>
      <c r="AK13" s="685"/>
      <c r="AL13" s="661" t="s">
        <v>130</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1085949</v>
      </c>
      <c r="BH13" s="659"/>
      <c r="BI13" s="659"/>
      <c r="BJ13" s="659"/>
      <c r="BK13" s="659"/>
      <c r="BL13" s="659"/>
      <c r="BM13" s="659"/>
      <c r="BN13" s="660"/>
      <c r="BO13" s="684">
        <v>46.7</v>
      </c>
      <c r="BP13" s="684"/>
      <c r="BQ13" s="684"/>
      <c r="BR13" s="684"/>
      <c r="BS13" s="685" t="s">
        <v>130</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1113034</v>
      </c>
      <c r="CS13" s="659"/>
      <c r="CT13" s="659"/>
      <c r="CU13" s="659"/>
      <c r="CV13" s="659"/>
      <c r="CW13" s="659"/>
      <c r="CX13" s="659"/>
      <c r="CY13" s="660"/>
      <c r="CZ13" s="684">
        <v>11</v>
      </c>
      <c r="DA13" s="684"/>
      <c r="DB13" s="684"/>
      <c r="DC13" s="684"/>
      <c r="DD13" s="664">
        <v>380085</v>
      </c>
      <c r="DE13" s="659"/>
      <c r="DF13" s="659"/>
      <c r="DG13" s="659"/>
      <c r="DH13" s="659"/>
      <c r="DI13" s="659"/>
      <c r="DJ13" s="659"/>
      <c r="DK13" s="659"/>
      <c r="DL13" s="659"/>
      <c r="DM13" s="659"/>
      <c r="DN13" s="659"/>
      <c r="DO13" s="659"/>
      <c r="DP13" s="660"/>
      <c r="DQ13" s="664">
        <v>804480</v>
      </c>
      <c r="DR13" s="659"/>
      <c r="DS13" s="659"/>
      <c r="DT13" s="659"/>
      <c r="DU13" s="659"/>
      <c r="DV13" s="659"/>
      <c r="DW13" s="659"/>
      <c r="DX13" s="659"/>
      <c r="DY13" s="659"/>
      <c r="DZ13" s="659"/>
      <c r="EA13" s="659"/>
      <c r="EB13" s="659"/>
      <c r="EC13" s="696"/>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130</v>
      </c>
      <c r="S14" s="659"/>
      <c r="T14" s="659"/>
      <c r="U14" s="659"/>
      <c r="V14" s="659"/>
      <c r="W14" s="659"/>
      <c r="X14" s="659"/>
      <c r="Y14" s="660"/>
      <c r="Z14" s="684" t="s">
        <v>130</v>
      </c>
      <c r="AA14" s="684"/>
      <c r="AB14" s="684"/>
      <c r="AC14" s="684"/>
      <c r="AD14" s="685" t="s">
        <v>130</v>
      </c>
      <c r="AE14" s="685"/>
      <c r="AF14" s="685"/>
      <c r="AG14" s="685"/>
      <c r="AH14" s="685"/>
      <c r="AI14" s="685"/>
      <c r="AJ14" s="685"/>
      <c r="AK14" s="685"/>
      <c r="AL14" s="661" t="s">
        <v>130</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80541</v>
      </c>
      <c r="BH14" s="659"/>
      <c r="BI14" s="659"/>
      <c r="BJ14" s="659"/>
      <c r="BK14" s="659"/>
      <c r="BL14" s="659"/>
      <c r="BM14" s="659"/>
      <c r="BN14" s="660"/>
      <c r="BO14" s="684">
        <v>3.5</v>
      </c>
      <c r="BP14" s="684"/>
      <c r="BQ14" s="684"/>
      <c r="BR14" s="684"/>
      <c r="BS14" s="685" t="s">
        <v>130</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264563</v>
      </c>
      <c r="CS14" s="659"/>
      <c r="CT14" s="659"/>
      <c r="CU14" s="659"/>
      <c r="CV14" s="659"/>
      <c r="CW14" s="659"/>
      <c r="CX14" s="659"/>
      <c r="CY14" s="660"/>
      <c r="CZ14" s="684">
        <v>2.6</v>
      </c>
      <c r="DA14" s="684"/>
      <c r="DB14" s="684"/>
      <c r="DC14" s="684"/>
      <c r="DD14" s="664">
        <v>6723</v>
      </c>
      <c r="DE14" s="659"/>
      <c r="DF14" s="659"/>
      <c r="DG14" s="659"/>
      <c r="DH14" s="659"/>
      <c r="DI14" s="659"/>
      <c r="DJ14" s="659"/>
      <c r="DK14" s="659"/>
      <c r="DL14" s="659"/>
      <c r="DM14" s="659"/>
      <c r="DN14" s="659"/>
      <c r="DO14" s="659"/>
      <c r="DP14" s="660"/>
      <c r="DQ14" s="664">
        <v>238029</v>
      </c>
      <c r="DR14" s="659"/>
      <c r="DS14" s="659"/>
      <c r="DT14" s="659"/>
      <c r="DU14" s="659"/>
      <c r="DV14" s="659"/>
      <c r="DW14" s="659"/>
      <c r="DX14" s="659"/>
      <c r="DY14" s="659"/>
      <c r="DZ14" s="659"/>
      <c r="EA14" s="659"/>
      <c r="EB14" s="659"/>
      <c r="EC14" s="696"/>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130</v>
      </c>
      <c r="S15" s="659"/>
      <c r="T15" s="659"/>
      <c r="U15" s="659"/>
      <c r="V15" s="659"/>
      <c r="W15" s="659"/>
      <c r="X15" s="659"/>
      <c r="Y15" s="660"/>
      <c r="Z15" s="684" t="s">
        <v>130</v>
      </c>
      <c r="AA15" s="684"/>
      <c r="AB15" s="684"/>
      <c r="AC15" s="684"/>
      <c r="AD15" s="685" t="s">
        <v>130</v>
      </c>
      <c r="AE15" s="685"/>
      <c r="AF15" s="685"/>
      <c r="AG15" s="685"/>
      <c r="AH15" s="685"/>
      <c r="AI15" s="685"/>
      <c r="AJ15" s="685"/>
      <c r="AK15" s="685"/>
      <c r="AL15" s="661" t="s">
        <v>130</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116940</v>
      </c>
      <c r="BH15" s="659"/>
      <c r="BI15" s="659"/>
      <c r="BJ15" s="659"/>
      <c r="BK15" s="659"/>
      <c r="BL15" s="659"/>
      <c r="BM15" s="659"/>
      <c r="BN15" s="660"/>
      <c r="BO15" s="684">
        <v>5</v>
      </c>
      <c r="BP15" s="684"/>
      <c r="BQ15" s="684"/>
      <c r="BR15" s="684"/>
      <c r="BS15" s="685" t="s">
        <v>130</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1569141</v>
      </c>
      <c r="CS15" s="659"/>
      <c r="CT15" s="659"/>
      <c r="CU15" s="659"/>
      <c r="CV15" s="659"/>
      <c r="CW15" s="659"/>
      <c r="CX15" s="659"/>
      <c r="CY15" s="660"/>
      <c r="CZ15" s="684">
        <v>15.5</v>
      </c>
      <c r="DA15" s="684"/>
      <c r="DB15" s="684"/>
      <c r="DC15" s="684"/>
      <c r="DD15" s="664">
        <v>588067</v>
      </c>
      <c r="DE15" s="659"/>
      <c r="DF15" s="659"/>
      <c r="DG15" s="659"/>
      <c r="DH15" s="659"/>
      <c r="DI15" s="659"/>
      <c r="DJ15" s="659"/>
      <c r="DK15" s="659"/>
      <c r="DL15" s="659"/>
      <c r="DM15" s="659"/>
      <c r="DN15" s="659"/>
      <c r="DO15" s="659"/>
      <c r="DP15" s="660"/>
      <c r="DQ15" s="664">
        <v>1043867</v>
      </c>
      <c r="DR15" s="659"/>
      <c r="DS15" s="659"/>
      <c r="DT15" s="659"/>
      <c r="DU15" s="659"/>
      <c r="DV15" s="659"/>
      <c r="DW15" s="659"/>
      <c r="DX15" s="659"/>
      <c r="DY15" s="659"/>
      <c r="DZ15" s="659"/>
      <c r="EA15" s="659"/>
      <c r="EB15" s="659"/>
      <c r="EC15" s="696"/>
    </row>
    <row r="16" spans="2:143" ht="11.25" customHeight="1" x14ac:dyDescent="0.15">
      <c r="B16" s="655" t="s">
        <v>263</v>
      </c>
      <c r="C16" s="656"/>
      <c r="D16" s="656"/>
      <c r="E16" s="656"/>
      <c r="F16" s="656"/>
      <c r="G16" s="656"/>
      <c r="H16" s="656"/>
      <c r="I16" s="656"/>
      <c r="J16" s="656"/>
      <c r="K16" s="656"/>
      <c r="L16" s="656"/>
      <c r="M16" s="656"/>
      <c r="N16" s="656"/>
      <c r="O16" s="656"/>
      <c r="P16" s="656"/>
      <c r="Q16" s="657"/>
      <c r="R16" s="658">
        <v>8023</v>
      </c>
      <c r="S16" s="659"/>
      <c r="T16" s="659"/>
      <c r="U16" s="659"/>
      <c r="V16" s="659"/>
      <c r="W16" s="659"/>
      <c r="X16" s="659"/>
      <c r="Y16" s="660"/>
      <c r="Z16" s="684">
        <v>0.1</v>
      </c>
      <c r="AA16" s="684"/>
      <c r="AB16" s="684"/>
      <c r="AC16" s="684"/>
      <c r="AD16" s="685">
        <v>8023</v>
      </c>
      <c r="AE16" s="685"/>
      <c r="AF16" s="685"/>
      <c r="AG16" s="685"/>
      <c r="AH16" s="685"/>
      <c r="AI16" s="685"/>
      <c r="AJ16" s="685"/>
      <c r="AK16" s="685"/>
      <c r="AL16" s="661">
        <v>0.1</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130</v>
      </c>
      <c r="BH16" s="659"/>
      <c r="BI16" s="659"/>
      <c r="BJ16" s="659"/>
      <c r="BK16" s="659"/>
      <c r="BL16" s="659"/>
      <c r="BM16" s="659"/>
      <c r="BN16" s="660"/>
      <c r="BO16" s="684" t="s">
        <v>130</v>
      </c>
      <c r="BP16" s="684"/>
      <c r="BQ16" s="684"/>
      <c r="BR16" s="684"/>
      <c r="BS16" s="685" t="s">
        <v>130</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v>215799</v>
      </c>
      <c r="CS16" s="659"/>
      <c r="CT16" s="659"/>
      <c r="CU16" s="659"/>
      <c r="CV16" s="659"/>
      <c r="CW16" s="659"/>
      <c r="CX16" s="659"/>
      <c r="CY16" s="660"/>
      <c r="CZ16" s="684">
        <v>2.1</v>
      </c>
      <c r="DA16" s="684"/>
      <c r="DB16" s="684"/>
      <c r="DC16" s="684"/>
      <c r="DD16" s="664" t="s">
        <v>130</v>
      </c>
      <c r="DE16" s="659"/>
      <c r="DF16" s="659"/>
      <c r="DG16" s="659"/>
      <c r="DH16" s="659"/>
      <c r="DI16" s="659"/>
      <c r="DJ16" s="659"/>
      <c r="DK16" s="659"/>
      <c r="DL16" s="659"/>
      <c r="DM16" s="659"/>
      <c r="DN16" s="659"/>
      <c r="DO16" s="659"/>
      <c r="DP16" s="660"/>
      <c r="DQ16" s="664">
        <v>117224</v>
      </c>
      <c r="DR16" s="659"/>
      <c r="DS16" s="659"/>
      <c r="DT16" s="659"/>
      <c r="DU16" s="659"/>
      <c r="DV16" s="659"/>
      <c r="DW16" s="659"/>
      <c r="DX16" s="659"/>
      <c r="DY16" s="659"/>
      <c r="DZ16" s="659"/>
      <c r="EA16" s="659"/>
      <c r="EB16" s="659"/>
      <c r="EC16" s="696"/>
    </row>
    <row r="17" spans="2:133" ht="11.25" customHeight="1" x14ac:dyDescent="0.15">
      <c r="B17" s="655" t="s">
        <v>266</v>
      </c>
      <c r="C17" s="656"/>
      <c r="D17" s="656"/>
      <c r="E17" s="656"/>
      <c r="F17" s="656"/>
      <c r="G17" s="656"/>
      <c r="H17" s="656"/>
      <c r="I17" s="656"/>
      <c r="J17" s="656"/>
      <c r="K17" s="656"/>
      <c r="L17" s="656"/>
      <c r="M17" s="656"/>
      <c r="N17" s="656"/>
      <c r="O17" s="656"/>
      <c r="P17" s="656"/>
      <c r="Q17" s="657"/>
      <c r="R17" s="658">
        <v>36638</v>
      </c>
      <c r="S17" s="659"/>
      <c r="T17" s="659"/>
      <c r="U17" s="659"/>
      <c r="V17" s="659"/>
      <c r="W17" s="659"/>
      <c r="X17" s="659"/>
      <c r="Y17" s="660"/>
      <c r="Z17" s="684">
        <v>0.3</v>
      </c>
      <c r="AA17" s="684"/>
      <c r="AB17" s="684"/>
      <c r="AC17" s="684"/>
      <c r="AD17" s="685">
        <v>36638</v>
      </c>
      <c r="AE17" s="685"/>
      <c r="AF17" s="685"/>
      <c r="AG17" s="685"/>
      <c r="AH17" s="685"/>
      <c r="AI17" s="685"/>
      <c r="AJ17" s="685"/>
      <c r="AK17" s="685"/>
      <c r="AL17" s="661">
        <v>0.6</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130</v>
      </c>
      <c r="BH17" s="659"/>
      <c r="BI17" s="659"/>
      <c r="BJ17" s="659"/>
      <c r="BK17" s="659"/>
      <c r="BL17" s="659"/>
      <c r="BM17" s="659"/>
      <c r="BN17" s="660"/>
      <c r="BO17" s="684" t="s">
        <v>130</v>
      </c>
      <c r="BP17" s="684"/>
      <c r="BQ17" s="684"/>
      <c r="BR17" s="684"/>
      <c r="BS17" s="685" t="s">
        <v>130</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735603</v>
      </c>
      <c r="CS17" s="659"/>
      <c r="CT17" s="659"/>
      <c r="CU17" s="659"/>
      <c r="CV17" s="659"/>
      <c r="CW17" s="659"/>
      <c r="CX17" s="659"/>
      <c r="CY17" s="660"/>
      <c r="CZ17" s="684">
        <v>7.2</v>
      </c>
      <c r="DA17" s="684"/>
      <c r="DB17" s="684"/>
      <c r="DC17" s="684"/>
      <c r="DD17" s="664" t="s">
        <v>130</v>
      </c>
      <c r="DE17" s="659"/>
      <c r="DF17" s="659"/>
      <c r="DG17" s="659"/>
      <c r="DH17" s="659"/>
      <c r="DI17" s="659"/>
      <c r="DJ17" s="659"/>
      <c r="DK17" s="659"/>
      <c r="DL17" s="659"/>
      <c r="DM17" s="659"/>
      <c r="DN17" s="659"/>
      <c r="DO17" s="659"/>
      <c r="DP17" s="660"/>
      <c r="DQ17" s="664">
        <v>728099</v>
      </c>
      <c r="DR17" s="659"/>
      <c r="DS17" s="659"/>
      <c r="DT17" s="659"/>
      <c r="DU17" s="659"/>
      <c r="DV17" s="659"/>
      <c r="DW17" s="659"/>
      <c r="DX17" s="659"/>
      <c r="DY17" s="659"/>
      <c r="DZ17" s="659"/>
      <c r="EA17" s="659"/>
      <c r="EB17" s="659"/>
      <c r="EC17" s="696"/>
    </row>
    <row r="18" spans="2:133" ht="11.25" customHeight="1" x14ac:dyDescent="0.15">
      <c r="B18" s="655" t="s">
        <v>269</v>
      </c>
      <c r="C18" s="656"/>
      <c r="D18" s="656"/>
      <c r="E18" s="656"/>
      <c r="F18" s="656"/>
      <c r="G18" s="656"/>
      <c r="H18" s="656"/>
      <c r="I18" s="656"/>
      <c r="J18" s="656"/>
      <c r="K18" s="656"/>
      <c r="L18" s="656"/>
      <c r="M18" s="656"/>
      <c r="N18" s="656"/>
      <c r="O18" s="656"/>
      <c r="P18" s="656"/>
      <c r="Q18" s="657"/>
      <c r="R18" s="658">
        <v>60944</v>
      </c>
      <c r="S18" s="659"/>
      <c r="T18" s="659"/>
      <c r="U18" s="659"/>
      <c r="V18" s="659"/>
      <c r="W18" s="659"/>
      <c r="X18" s="659"/>
      <c r="Y18" s="660"/>
      <c r="Z18" s="684">
        <v>0.6</v>
      </c>
      <c r="AA18" s="684"/>
      <c r="AB18" s="684"/>
      <c r="AC18" s="684"/>
      <c r="AD18" s="685">
        <v>59125</v>
      </c>
      <c r="AE18" s="685"/>
      <c r="AF18" s="685"/>
      <c r="AG18" s="685"/>
      <c r="AH18" s="685"/>
      <c r="AI18" s="685"/>
      <c r="AJ18" s="685"/>
      <c r="AK18" s="685"/>
      <c r="AL18" s="661">
        <v>1</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130</v>
      </c>
      <c r="BH18" s="659"/>
      <c r="BI18" s="659"/>
      <c r="BJ18" s="659"/>
      <c r="BK18" s="659"/>
      <c r="BL18" s="659"/>
      <c r="BM18" s="659"/>
      <c r="BN18" s="660"/>
      <c r="BO18" s="684" t="s">
        <v>130</v>
      </c>
      <c r="BP18" s="684"/>
      <c r="BQ18" s="684"/>
      <c r="BR18" s="684"/>
      <c r="BS18" s="685" t="s">
        <v>130</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130</v>
      </c>
      <c r="CS18" s="659"/>
      <c r="CT18" s="659"/>
      <c r="CU18" s="659"/>
      <c r="CV18" s="659"/>
      <c r="CW18" s="659"/>
      <c r="CX18" s="659"/>
      <c r="CY18" s="660"/>
      <c r="CZ18" s="684" t="s">
        <v>130</v>
      </c>
      <c r="DA18" s="684"/>
      <c r="DB18" s="684"/>
      <c r="DC18" s="684"/>
      <c r="DD18" s="664" t="s">
        <v>130</v>
      </c>
      <c r="DE18" s="659"/>
      <c r="DF18" s="659"/>
      <c r="DG18" s="659"/>
      <c r="DH18" s="659"/>
      <c r="DI18" s="659"/>
      <c r="DJ18" s="659"/>
      <c r="DK18" s="659"/>
      <c r="DL18" s="659"/>
      <c r="DM18" s="659"/>
      <c r="DN18" s="659"/>
      <c r="DO18" s="659"/>
      <c r="DP18" s="660"/>
      <c r="DQ18" s="664" t="s">
        <v>130</v>
      </c>
      <c r="DR18" s="659"/>
      <c r="DS18" s="659"/>
      <c r="DT18" s="659"/>
      <c r="DU18" s="659"/>
      <c r="DV18" s="659"/>
      <c r="DW18" s="659"/>
      <c r="DX18" s="659"/>
      <c r="DY18" s="659"/>
      <c r="DZ18" s="659"/>
      <c r="EA18" s="659"/>
      <c r="EB18" s="659"/>
      <c r="EC18" s="696"/>
    </row>
    <row r="19" spans="2:133" ht="11.25" customHeight="1" x14ac:dyDescent="0.15">
      <c r="B19" s="655" t="s">
        <v>272</v>
      </c>
      <c r="C19" s="656"/>
      <c r="D19" s="656"/>
      <c r="E19" s="656"/>
      <c r="F19" s="656"/>
      <c r="G19" s="656"/>
      <c r="H19" s="656"/>
      <c r="I19" s="656"/>
      <c r="J19" s="656"/>
      <c r="K19" s="656"/>
      <c r="L19" s="656"/>
      <c r="M19" s="656"/>
      <c r="N19" s="656"/>
      <c r="O19" s="656"/>
      <c r="P19" s="656"/>
      <c r="Q19" s="657"/>
      <c r="R19" s="658">
        <v>13237</v>
      </c>
      <c r="S19" s="659"/>
      <c r="T19" s="659"/>
      <c r="U19" s="659"/>
      <c r="V19" s="659"/>
      <c r="W19" s="659"/>
      <c r="X19" s="659"/>
      <c r="Y19" s="660"/>
      <c r="Z19" s="684">
        <v>0.1</v>
      </c>
      <c r="AA19" s="684"/>
      <c r="AB19" s="684"/>
      <c r="AC19" s="684"/>
      <c r="AD19" s="685">
        <v>13237</v>
      </c>
      <c r="AE19" s="685"/>
      <c r="AF19" s="685"/>
      <c r="AG19" s="685"/>
      <c r="AH19" s="685"/>
      <c r="AI19" s="685"/>
      <c r="AJ19" s="685"/>
      <c r="AK19" s="685"/>
      <c r="AL19" s="661">
        <v>0.2</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68462</v>
      </c>
      <c r="BH19" s="659"/>
      <c r="BI19" s="659"/>
      <c r="BJ19" s="659"/>
      <c r="BK19" s="659"/>
      <c r="BL19" s="659"/>
      <c r="BM19" s="659"/>
      <c r="BN19" s="660"/>
      <c r="BO19" s="684">
        <v>2.9</v>
      </c>
      <c r="BP19" s="684"/>
      <c r="BQ19" s="684"/>
      <c r="BR19" s="684"/>
      <c r="BS19" s="685" t="s">
        <v>130</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130</v>
      </c>
      <c r="CS19" s="659"/>
      <c r="CT19" s="659"/>
      <c r="CU19" s="659"/>
      <c r="CV19" s="659"/>
      <c r="CW19" s="659"/>
      <c r="CX19" s="659"/>
      <c r="CY19" s="660"/>
      <c r="CZ19" s="684" t="s">
        <v>130</v>
      </c>
      <c r="DA19" s="684"/>
      <c r="DB19" s="684"/>
      <c r="DC19" s="684"/>
      <c r="DD19" s="664" t="s">
        <v>130</v>
      </c>
      <c r="DE19" s="659"/>
      <c r="DF19" s="659"/>
      <c r="DG19" s="659"/>
      <c r="DH19" s="659"/>
      <c r="DI19" s="659"/>
      <c r="DJ19" s="659"/>
      <c r="DK19" s="659"/>
      <c r="DL19" s="659"/>
      <c r="DM19" s="659"/>
      <c r="DN19" s="659"/>
      <c r="DO19" s="659"/>
      <c r="DP19" s="660"/>
      <c r="DQ19" s="664" t="s">
        <v>130</v>
      </c>
      <c r="DR19" s="659"/>
      <c r="DS19" s="659"/>
      <c r="DT19" s="659"/>
      <c r="DU19" s="659"/>
      <c r="DV19" s="659"/>
      <c r="DW19" s="659"/>
      <c r="DX19" s="659"/>
      <c r="DY19" s="659"/>
      <c r="DZ19" s="659"/>
      <c r="EA19" s="659"/>
      <c r="EB19" s="659"/>
      <c r="EC19" s="696"/>
    </row>
    <row r="20" spans="2:133" ht="11.25" customHeight="1" x14ac:dyDescent="0.15">
      <c r="B20" s="655" t="s">
        <v>275</v>
      </c>
      <c r="C20" s="656"/>
      <c r="D20" s="656"/>
      <c r="E20" s="656"/>
      <c r="F20" s="656"/>
      <c r="G20" s="656"/>
      <c r="H20" s="656"/>
      <c r="I20" s="656"/>
      <c r="J20" s="656"/>
      <c r="K20" s="656"/>
      <c r="L20" s="656"/>
      <c r="M20" s="656"/>
      <c r="N20" s="656"/>
      <c r="O20" s="656"/>
      <c r="P20" s="656"/>
      <c r="Q20" s="657"/>
      <c r="R20" s="658">
        <v>2340</v>
      </c>
      <c r="S20" s="659"/>
      <c r="T20" s="659"/>
      <c r="U20" s="659"/>
      <c r="V20" s="659"/>
      <c r="W20" s="659"/>
      <c r="X20" s="659"/>
      <c r="Y20" s="660"/>
      <c r="Z20" s="684">
        <v>0</v>
      </c>
      <c r="AA20" s="684"/>
      <c r="AB20" s="684"/>
      <c r="AC20" s="684"/>
      <c r="AD20" s="685">
        <v>2340</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68462</v>
      </c>
      <c r="BH20" s="659"/>
      <c r="BI20" s="659"/>
      <c r="BJ20" s="659"/>
      <c r="BK20" s="659"/>
      <c r="BL20" s="659"/>
      <c r="BM20" s="659"/>
      <c r="BN20" s="660"/>
      <c r="BO20" s="684">
        <v>2.9</v>
      </c>
      <c r="BP20" s="684"/>
      <c r="BQ20" s="684"/>
      <c r="BR20" s="684"/>
      <c r="BS20" s="685" t="s">
        <v>130</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10147347</v>
      </c>
      <c r="CS20" s="659"/>
      <c r="CT20" s="659"/>
      <c r="CU20" s="659"/>
      <c r="CV20" s="659"/>
      <c r="CW20" s="659"/>
      <c r="CX20" s="659"/>
      <c r="CY20" s="660"/>
      <c r="CZ20" s="684">
        <v>100</v>
      </c>
      <c r="DA20" s="684"/>
      <c r="DB20" s="684"/>
      <c r="DC20" s="684"/>
      <c r="DD20" s="664">
        <v>1107565</v>
      </c>
      <c r="DE20" s="659"/>
      <c r="DF20" s="659"/>
      <c r="DG20" s="659"/>
      <c r="DH20" s="659"/>
      <c r="DI20" s="659"/>
      <c r="DJ20" s="659"/>
      <c r="DK20" s="659"/>
      <c r="DL20" s="659"/>
      <c r="DM20" s="659"/>
      <c r="DN20" s="659"/>
      <c r="DO20" s="659"/>
      <c r="DP20" s="660"/>
      <c r="DQ20" s="664">
        <v>6998607</v>
      </c>
      <c r="DR20" s="659"/>
      <c r="DS20" s="659"/>
      <c r="DT20" s="659"/>
      <c r="DU20" s="659"/>
      <c r="DV20" s="659"/>
      <c r="DW20" s="659"/>
      <c r="DX20" s="659"/>
      <c r="DY20" s="659"/>
      <c r="DZ20" s="659"/>
      <c r="EA20" s="659"/>
      <c r="EB20" s="659"/>
      <c r="EC20" s="696"/>
    </row>
    <row r="21" spans="2:133" ht="11.25" customHeight="1" x14ac:dyDescent="0.15">
      <c r="B21" s="655" t="s">
        <v>278</v>
      </c>
      <c r="C21" s="656"/>
      <c r="D21" s="656"/>
      <c r="E21" s="656"/>
      <c r="F21" s="656"/>
      <c r="G21" s="656"/>
      <c r="H21" s="656"/>
      <c r="I21" s="656"/>
      <c r="J21" s="656"/>
      <c r="K21" s="656"/>
      <c r="L21" s="656"/>
      <c r="M21" s="656"/>
      <c r="N21" s="656"/>
      <c r="O21" s="656"/>
      <c r="P21" s="656"/>
      <c r="Q21" s="657"/>
      <c r="R21" s="658">
        <v>1809</v>
      </c>
      <c r="S21" s="659"/>
      <c r="T21" s="659"/>
      <c r="U21" s="659"/>
      <c r="V21" s="659"/>
      <c r="W21" s="659"/>
      <c r="X21" s="659"/>
      <c r="Y21" s="660"/>
      <c r="Z21" s="684">
        <v>0</v>
      </c>
      <c r="AA21" s="684"/>
      <c r="AB21" s="684"/>
      <c r="AC21" s="684"/>
      <c r="AD21" s="685">
        <v>1809</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v>13684</v>
      </c>
      <c r="BH21" s="659"/>
      <c r="BI21" s="659"/>
      <c r="BJ21" s="659"/>
      <c r="BK21" s="659"/>
      <c r="BL21" s="659"/>
      <c r="BM21" s="659"/>
      <c r="BN21" s="660"/>
      <c r="BO21" s="684">
        <v>0.6</v>
      </c>
      <c r="BP21" s="684"/>
      <c r="BQ21" s="684"/>
      <c r="BR21" s="684"/>
      <c r="BS21" s="685" t="s">
        <v>130</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43558</v>
      </c>
      <c r="S22" s="659"/>
      <c r="T22" s="659"/>
      <c r="U22" s="659"/>
      <c r="V22" s="659"/>
      <c r="W22" s="659"/>
      <c r="X22" s="659"/>
      <c r="Y22" s="660"/>
      <c r="Z22" s="684">
        <v>0.4</v>
      </c>
      <c r="AA22" s="684"/>
      <c r="AB22" s="684"/>
      <c r="AC22" s="684"/>
      <c r="AD22" s="685">
        <v>41739</v>
      </c>
      <c r="AE22" s="685"/>
      <c r="AF22" s="685"/>
      <c r="AG22" s="685"/>
      <c r="AH22" s="685"/>
      <c r="AI22" s="685"/>
      <c r="AJ22" s="685"/>
      <c r="AK22" s="685"/>
      <c r="AL22" s="661">
        <v>0.69999998807907104</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130</v>
      </c>
      <c r="BH22" s="659"/>
      <c r="BI22" s="659"/>
      <c r="BJ22" s="659"/>
      <c r="BK22" s="659"/>
      <c r="BL22" s="659"/>
      <c r="BM22" s="659"/>
      <c r="BN22" s="660"/>
      <c r="BO22" s="684" t="s">
        <v>130</v>
      </c>
      <c r="BP22" s="684"/>
      <c r="BQ22" s="684"/>
      <c r="BR22" s="684"/>
      <c r="BS22" s="685" t="s">
        <v>130</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3370538</v>
      </c>
      <c r="S23" s="659"/>
      <c r="T23" s="659"/>
      <c r="U23" s="659"/>
      <c r="V23" s="659"/>
      <c r="W23" s="659"/>
      <c r="X23" s="659"/>
      <c r="Y23" s="660"/>
      <c r="Z23" s="684">
        <v>31.2</v>
      </c>
      <c r="AA23" s="684"/>
      <c r="AB23" s="684"/>
      <c r="AC23" s="684"/>
      <c r="AD23" s="685">
        <v>2984937</v>
      </c>
      <c r="AE23" s="685"/>
      <c r="AF23" s="685"/>
      <c r="AG23" s="685"/>
      <c r="AH23" s="685"/>
      <c r="AI23" s="685"/>
      <c r="AJ23" s="685"/>
      <c r="AK23" s="685"/>
      <c r="AL23" s="661">
        <v>49.7</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54778</v>
      </c>
      <c r="BH23" s="659"/>
      <c r="BI23" s="659"/>
      <c r="BJ23" s="659"/>
      <c r="BK23" s="659"/>
      <c r="BL23" s="659"/>
      <c r="BM23" s="659"/>
      <c r="BN23" s="660"/>
      <c r="BO23" s="684">
        <v>2.4</v>
      </c>
      <c r="BP23" s="684"/>
      <c r="BQ23" s="684"/>
      <c r="BR23" s="684"/>
      <c r="BS23" s="685" t="s">
        <v>130</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2984937</v>
      </c>
      <c r="S24" s="659"/>
      <c r="T24" s="659"/>
      <c r="U24" s="659"/>
      <c r="V24" s="659"/>
      <c r="W24" s="659"/>
      <c r="X24" s="659"/>
      <c r="Y24" s="660"/>
      <c r="Z24" s="684">
        <v>27.7</v>
      </c>
      <c r="AA24" s="684"/>
      <c r="AB24" s="684"/>
      <c r="AC24" s="684"/>
      <c r="AD24" s="685">
        <v>2984937</v>
      </c>
      <c r="AE24" s="685"/>
      <c r="AF24" s="685"/>
      <c r="AG24" s="685"/>
      <c r="AH24" s="685"/>
      <c r="AI24" s="685"/>
      <c r="AJ24" s="685"/>
      <c r="AK24" s="685"/>
      <c r="AL24" s="661">
        <v>49.7</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130</v>
      </c>
      <c r="BH24" s="659"/>
      <c r="BI24" s="659"/>
      <c r="BJ24" s="659"/>
      <c r="BK24" s="659"/>
      <c r="BL24" s="659"/>
      <c r="BM24" s="659"/>
      <c r="BN24" s="660"/>
      <c r="BO24" s="684" t="s">
        <v>130</v>
      </c>
      <c r="BP24" s="684"/>
      <c r="BQ24" s="684"/>
      <c r="BR24" s="684"/>
      <c r="BS24" s="685" t="s">
        <v>130</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3837106</v>
      </c>
      <c r="CS24" s="706"/>
      <c r="CT24" s="706"/>
      <c r="CU24" s="706"/>
      <c r="CV24" s="706"/>
      <c r="CW24" s="706"/>
      <c r="CX24" s="706"/>
      <c r="CY24" s="734"/>
      <c r="CZ24" s="735">
        <v>37.799999999999997</v>
      </c>
      <c r="DA24" s="721"/>
      <c r="DB24" s="721"/>
      <c r="DC24" s="737"/>
      <c r="DD24" s="733">
        <v>2636055</v>
      </c>
      <c r="DE24" s="706"/>
      <c r="DF24" s="706"/>
      <c r="DG24" s="706"/>
      <c r="DH24" s="706"/>
      <c r="DI24" s="706"/>
      <c r="DJ24" s="706"/>
      <c r="DK24" s="734"/>
      <c r="DL24" s="733">
        <v>2244605</v>
      </c>
      <c r="DM24" s="706"/>
      <c r="DN24" s="706"/>
      <c r="DO24" s="706"/>
      <c r="DP24" s="706"/>
      <c r="DQ24" s="706"/>
      <c r="DR24" s="706"/>
      <c r="DS24" s="706"/>
      <c r="DT24" s="706"/>
      <c r="DU24" s="706"/>
      <c r="DV24" s="734"/>
      <c r="DW24" s="735">
        <v>35.4</v>
      </c>
      <c r="DX24" s="721"/>
      <c r="DY24" s="721"/>
      <c r="DZ24" s="721"/>
      <c r="EA24" s="721"/>
      <c r="EB24" s="721"/>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385550</v>
      </c>
      <c r="S25" s="659"/>
      <c r="T25" s="659"/>
      <c r="U25" s="659"/>
      <c r="V25" s="659"/>
      <c r="W25" s="659"/>
      <c r="X25" s="659"/>
      <c r="Y25" s="660"/>
      <c r="Z25" s="684">
        <v>3.6</v>
      </c>
      <c r="AA25" s="684"/>
      <c r="AB25" s="684"/>
      <c r="AC25" s="684"/>
      <c r="AD25" s="685" t="s">
        <v>130</v>
      </c>
      <c r="AE25" s="685"/>
      <c r="AF25" s="685"/>
      <c r="AG25" s="685"/>
      <c r="AH25" s="685"/>
      <c r="AI25" s="685"/>
      <c r="AJ25" s="685"/>
      <c r="AK25" s="685"/>
      <c r="AL25" s="661" t="s">
        <v>130</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130</v>
      </c>
      <c r="BH25" s="659"/>
      <c r="BI25" s="659"/>
      <c r="BJ25" s="659"/>
      <c r="BK25" s="659"/>
      <c r="BL25" s="659"/>
      <c r="BM25" s="659"/>
      <c r="BN25" s="660"/>
      <c r="BO25" s="684" t="s">
        <v>130</v>
      </c>
      <c r="BP25" s="684"/>
      <c r="BQ25" s="684"/>
      <c r="BR25" s="684"/>
      <c r="BS25" s="685" t="s">
        <v>130</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1796186</v>
      </c>
      <c r="CS25" s="668"/>
      <c r="CT25" s="668"/>
      <c r="CU25" s="668"/>
      <c r="CV25" s="668"/>
      <c r="CW25" s="668"/>
      <c r="CX25" s="668"/>
      <c r="CY25" s="669"/>
      <c r="CZ25" s="661">
        <v>17.7</v>
      </c>
      <c r="DA25" s="670"/>
      <c r="DB25" s="670"/>
      <c r="DC25" s="671"/>
      <c r="DD25" s="664">
        <v>1578144</v>
      </c>
      <c r="DE25" s="668"/>
      <c r="DF25" s="668"/>
      <c r="DG25" s="668"/>
      <c r="DH25" s="668"/>
      <c r="DI25" s="668"/>
      <c r="DJ25" s="668"/>
      <c r="DK25" s="669"/>
      <c r="DL25" s="664">
        <v>1200179</v>
      </c>
      <c r="DM25" s="668"/>
      <c r="DN25" s="668"/>
      <c r="DO25" s="668"/>
      <c r="DP25" s="668"/>
      <c r="DQ25" s="668"/>
      <c r="DR25" s="668"/>
      <c r="DS25" s="668"/>
      <c r="DT25" s="668"/>
      <c r="DU25" s="668"/>
      <c r="DV25" s="669"/>
      <c r="DW25" s="661">
        <v>18.899999999999999</v>
      </c>
      <c r="DX25" s="670"/>
      <c r="DY25" s="670"/>
      <c r="DZ25" s="670"/>
      <c r="EA25" s="670"/>
      <c r="EB25" s="670"/>
      <c r="EC25" s="697"/>
    </row>
    <row r="26" spans="2:133" ht="11.25" customHeight="1" x14ac:dyDescent="0.15">
      <c r="B26" s="655" t="s">
        <v>296</v>
      </c>
      <c r="C26" s="656"/>
      <c r="D26" s="656"/>
      <c r="E26" s="656"/>
      <c r="F26" s="656"/>
      <c r="G26" s="656"/>
      <c r="H26" s="656"/>
      <c r="I26" s="656"/>
      <c r="J26" s="656"/>
      <c r="K26" s="656"/>
      <c r="L26" s="656"/>
      <c r="M26" s="656"/>
      <c r="N26" s="656"/>
      <c r="O26" s="656"/>
      <c r="P26" s="656"/>
      <c r="Q26" s="657"/>
      <c r="R26" s="658">
        <v>51</v>
      </c>
      <c r="S26" s="659"/>
      <c r="T26" s="659"/>
      <c r="U26" s="659"/>
      <c r="V26" s="659"/>
      <c r="W26" s="659"/>
      <c r="X26" s="659"/>
      <c r="Y26" s="660"/>
      <c r="Z26" s="684">
        <v>0</v>
      </c>
      <c r="AA26" s="684"/>
      <c r="AB26" s="684"/>
      <c r="AC26" s="684"/>
      <c r="AD26" s="685" t="s">
        <v>130</v>
      </c>
      <c r="AE26" s="685"/>
      <c r="AF26" s="685"/>
      <c r="AG26" s="685"/>
      <c r="AH26" s="685"/>
      <c r="AI26" s="685"/>
      <c r="AJ26" s="685"/>
      <c r="AK26" s="685"/>
      <c r="AL26" s="661" t="s">
        <v>130</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130</v>
      </c>
      <c r="BH26" s="659"/>
      <c r="BI26" s="659"/>
      <c r="BJ26" s="659"/>
      <c r="BK26" s="659"/>
      <c r="BL26" s="659"/>
      <c r="BM26" s="659"/>
      <c r="BN26" s="660"/>
      <c r="BO26" s="684" t="s">
        <v>130</v>
      </c>
      <c r="BP26" s="684"/>
      <c r="BQ26" s="684"/>
      <c r="BR26" s="684"/>
      <c r="BS26" s="685" t="s">
        <v>130</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884514</v>
      </c>
      <c r="CS26" s="659"/>
      <c r="CT26" s="659"/>
      <c r="CU26" s="659"/>
      <c r="CV26" s="659"/>
      <c r="CW26" s="659"/>
      <c r="CX26" s="659"/>
      <c r="CY26" s="660"/>
      <c r="CZ26" s="661">
        <v>8.6999999999999993</v>
      </c>
      <c r="DA26" s="670"/>
      <c r="DB26" s="670"/>
      <c r="DC26" s="671"/>
      <c r="DD26" s="664">
        <v>763153</v>
      </c>
      <c r="DE26" s="659"/>
      <c r="DF26" s="659"/>
      <c r="DG26" s="659"/>
      <c r="DH26" s="659"/>
      <c r="DI26" s="659"/>
      <c r="DJ26" s="659"/>
      <c r="DK26" s="660"/>
      <c r="DL26" s="664" t="s">
        <v>130</v>
      </c>
      <c r="DM26" s="659"/>
      <c r="DN26" s="659"/>
      <c r="DO26" s="659"/>
      <c r="DP26" s="659"/>
      <c r="DQ26" s="659"/>
      <c r="DR26" s="659"/>
      <c r="DS26" s="659"/>
      <c r="DT26" s="659"/>
      <c r="DU26" s="659"/>
      <c r="DV26" s="660"/>
      <c r="DW26" s="661" t="s">
        <v>130</v>
      </c>
      <c r="DX26" s="670"/>
      <c r="DY26" s="670"/>
      <c r="DZ26" s="670"/>
      <c r="EA26" s="670"/>
      <c r="EB26" s="670"/>
      <c r="EC26" s="697"/>
    </row>
    <row r="27" spans="2:133" ht="11.25" customHeight="1" x14ac:dyDescent="0.15">
      <c r="B27" s="655" t="s">
        <v>299</v>
      </c>
      <c r="C27" s="656"/>
      <c r="D27" s="656"/>
      <c r="E27" s="656"/>
      <c r="F27" s="656"/>
      <c r="G27" s="656"/>
      <c r="H27" s="656"/>
      <c r="I27" s="656"/>
      <c r="J27" s="656"/>
      <c r="K27" s="656"/>
      <c r="L27" s="656"/>
      <c r="M27" s="656"/>
      <c r="N27" s="656"/>
      <c r="O27" s="656"/>
      <c r="P27" s="656"/>
      <c r="Q27" s="657"/>
      <c r="R27" s="658">
        <v>6441653</v>
      </c>
      <c r="S27" s="659"/>
      <c r="T27" s="659"/>
      <c r="U27" s="659"/>
      <c r="V27" s="659"/>
      <c r="W27" s="659"/>
      <c r="X27" s="659"/>
      <c r="Y27" s="660"/>
      <c r="Z27" s="684">
        <v>59.7</v>
      </c>
      <c r="AA27" s="684"/>
      <c r="AB27" s="684"/>
      <c r="AC27" s="684"/>
      <c r="AD27" s="685">
        <v>5999455</v>
      </c>
      <c r="AE27" s="685"/>
      <c r="AF27" s="685"/>
      <c r="AG27" s="685"/>
      <c r="AH27" s="685"/>
      <c r="AI27" s="685"/>
      <c r="AJ27" s="685"/>
      <c r="AK27" s="685"/>
      <c r="AL27" s="661">
        <v>100</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2326243</v>
      </c>
      <c r="BH27" s="659"/>
      <c r="BI27" s="659"/>
      <c r="BJ27" s="659"/>
      <c r="BK27" s="659"/>
      <c r="BL27" s="659"/>
      <c r="BM27" s="659"/>
      <c r="BN27" s="660"/>
      <c r="BO27" s="684">
        <v>100</v>
      </c>
      <c r="BP27" s="684"/>
      <c r="BQ27" s="684"/>
      <c r="BR27" s="684"/>
      <c r="BS27" s="685" t="s">
        <v>130</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1305317</v>
      </c>
      <c r="CS27" s="668"/>
      <c r="CT27" s="668"/>
      <c r="CU27" s="668"/>
      <c r="CV27" s="668"/>
      <c r="CW27" s="668"/>
      <c r="CX27" s="668"/>
      <c r="CY27" s="669"/>
      <c r="CZ27" s="661">
        <v>12.9</v>
      </c>
      <c r="DA27" s="670"/>
      <c r="DB27" s="670"/>
      <c r="DC27" s="671"/>
      <c r="DD27" s="664">
        <v>329812</v>
      </c>
      <c r="DE27" s="668"/>
      <c r="DF27" s="668"/>
      <c r="DG27" s="668"/>
      <c r="DH27" s="668"/>
      <c r="DI27" s="668"/>
      <c r="DJ27" s="668"/>
      <c r="DK27" s="669"/>
      <c r="DL27" s="664">
        <v>316327</v>
      </c>
      <c r="DM27" s="668"/>
      <c r="DN27" s="668"/>
      <c r="DO27" s="668"/>
      <c r="DP27" s="668"/>
      <c r="DQ27" s="668"/>
      <c r="DR27" s="668"/>
      <c r="DS27" s="668"/>
      <c r="DT27" s="668"/>
      <c r="DU27" s="668"/>
      <c r="DV27" s="669"/>
      <c r="DW27" s="661">
        <v>5</v>
      </c>
      <c r="DX27" s="670"/>
      <c r="DY27" s="670"/>
      <c r="DZ27" s="670"/>
      <c r="EA27" s="670"/>
      <c r="EB27" s="670"/>
      <c r="EC27" s="697"/>
    </row>
    <row r="28" spans="2:133" ht="11.25" customHeight="1" x14ac:dyDescent="0.15">
      <c r="B28" s="655" t="s">
        <v>302</v>
      </c>
      <c r="C28" s="656"/>
      <c r="D28" s="656"/>
      <c r="E28" s="656"/>
      <c r="F28" s="656"/>
      <c r="G28" s="656"/>
      <c r="H28" s="656"/>
      <c r="I28" s="656"/>
      <c r="J28" s="656"/>
      <c r="K28" s="656"/>
      <c r="L28" s="656"/>
      <c r="M28" s="656"/>
      <c r="N28" s="656"/>
      <c r="O28" s="656"/>
      <c r="P28" s="656"/>
      <c r="Q28" s="657"/>
      <c r="R28" s="658">
        <v>1747</v>
      </c>
      <c r="S28" s="659"/>
      <c r="T28" s="659"/>
      <c r="U28" s="659"/>
      <c r="V28" s="659"/>
      <c r="W28" s="659"/>
      <c r="X28" s="659"/>
      <c r="Y28" s="660"/>
      <c r="Z28" s="684">
        <v>0</v>
      </c>
      <c r="AA28" s="684"/>
      <c r="AB28" s="684"/>
      <c r="AC28" s="684"/>
      <c r="AD28" s="685">
        <v>1747</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303</v>
      </c>
      <c r="CE28" s="656"/>
      <c r="CF28" s="656"/>
      <c r="CG28" s="656"/>
      <c r="CH28" s="656"/>
      <c r="CI28" s="656"/>
      <c r="CJ28" s="656"/>
      <c r="CK28" s="656"/>
      <c r="CL28" s="656"/>
      <c r="CM28" s="656"/>
      <c r="CN28" s="656"/>
      <c r="CO28" s="656"/>
      <c r="CP28" s="656"/>
      <c r="CQ28" s="657"/>
      <c r="CR28" s="658">
        <v>735603</v>
      </c>
      <c r="CS28" s="659"/>
      <c r="CT28" s="659"/>
      <c r="CU28" s="659"/>
      <c r="CV28" s="659"/>
      <c r="CW28" s="659"/>
      <c r="CX28" s="659"/>
      <c r="CY28" s="660"/>
      <c r="CZ28" s="661">
        <v>7.2</v>
      </c>
      <c r="DA28" s="670"/>
      <c r="DB28" s="670"/>
      <c r="DC28" s="671"/>
      <c r="DD28" s="664">
        <v>728099</v>
      </c>
      <c r="DE28" s="659"/>
      <c r="DF28" s="659"/>
      <c r="DG28" s="659"/>
      <c r="DH28" s="659"/>
      <c r="DI28" s="659"/>
      <c r="DJ28" s="659"/>
      <c r="DK28" s="660"/>
      <c r="DL28" s="664">
        <v>728099</v>
      </c>
      <c r="DM28" s="659"/>
      <c r="DN28" s="659"/>
      <c r="DO28" s="659"/>
      <c r="DP28" s="659"/>
      <c r="DQ28" s="659"/>
      <c r="DR28" s="659"/>
      <c r="DS28" s="659"/>
      <c r="DT28" s="659"/>
      <c r="DU28" s="659"/>
      <c r="DV28" s="660"/>
      <c r="DW28" s="661">
        <v>11.5</v>
      </c>
      <c r="DX28" s="670"/>
      <c r="DY28" s="670"/>
      <c r="DZ28" s="670"/>
      <c r="EA28" s="670"/>
      <c r="EB28" s="670"/>
      <c r="EC28" s="697"/>
    </row>
    <row r="29" spans="2:133" ht="11.25" customHeight="1" x14ac:dyDescent="0.15">
      <c r="B29" s="655" t="s">
        <v>304</v>
      </c>
      <c r="C29" s="656"/>
      <c r="D29" s="656"/>
      <c r="E29" s="656"/>
      <c r="F29" s="656"/>
      <c r="G29" s="656"/>
      <c r="H29" s="656"/>
      <c r="I29" s="656"/>
      <c r="J29" s="656"/>
      <c r="K29" s="656"/>
      <c r="L29" s="656"/>
      <c r="M29" s="656"/>
      <c r="N29" s="656"/>
      <c r="O29" s="656"/>
      <c r="P29" s="656"/>
      <c r="Q29" s="657"/>
      <c r="R29" s="658">
        <v>33245</v>
      </c>
      <c r="S29" s="659"/>
      <c r="T29" s="659"/>
      <c r="U29" s="659"/>
      <c r="V29" s="659"/>
      <c r="W29" s="659"/>
      <c r="X29" s="659"/>
      <c r="Y29" s="660"/>
      <c r="Z29" s="684">
        <v>0.3</v>
      </c>
      <c r="AA29" s="684"/>
      <c r="AB29" s="684"/>
      <c r="AC29" s="684"/>
      <c r="AD29" s="685" t="s">
        <v>130</v>
      </c>
      <c r="AE29" s="685"/>
      <c r="AF29" s="685"/>
      <c r="AG29" s="685"/>
      <c r="AH29" s="685"/>
      <c r="AI29" s="685"/>
      <c r="AJ29" s="685"/>
      <c r="AK29" s="685"/>
      <c r="AL29" s="661" t="s">
        <v>130</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735603</v>
      </c>
      <c r="CS29" s="668"/>
      <c r="CT29" s="668"/>
      <c r="CU29" s="668"/>
      <c r="CV29" s="668"/>
      <c r="CW29" s="668"/>
      <c r="CX29" s="668"/>
      <c r="CY29" s="669"/>
      <c r="CZ29" s="661">
        <v>7.2</v>
      </c>
      <c r="DA29" s="670"/>
      <c r="DB29" s="670"/>
      <c r="DC29" s="671"/>
      <c r="DD29" s="664">
        <v>728099</v>
      </c>
      <c r="DE29" s="668"/>
      <c r="DF29" s="668"/>
      <c r="DG29" s="668"/>
      <c r="DH29" s="668"/>
      <c r="DI29" s="668"/>
      <c r="DJ29" s="668"/>
      <c r="DK29" s="669"/>
      <c r="DL29" s="664">
        <v>728099</v>
      </c>
      <c r="DM29" s="668"/>
      <c r="DN29" s="668"/>
      <c r="DO29" s="668"/>
      <c r="DP29" s="668"/>
      <c r="DQ29" s="668"/>
      <c r="DR29" s="668"/>
      <c r="DS29" s="668"/>
      <c r="DT29" s="668"/>
      <c r="DU29" s="668"/>
      <c r="DV29" s="669"/>
      <c r="DW29" s="661">
        <v>11.5</v>
      </c>
      <c r="DX29" s="670"/>
      <c r="DY29" s="670"/>
      <c r="DZ29" s="670"/>
      <c r="EA29" s="670"/>
      <c r="EB29" s="670"/>
      <c r="EC29" s="697"/>
    </row>
    <row r="30" spans="2:133" ht="11.25" customHeight="1" x14ac:dyDescent="0.15">
      <c r="B30" s="655" t="s">
        <v>306</v>
      </c>
      <c r="C30" s="656"/>
      <c r="D30" s="656"/>
      <c r="E30" s="656"/>
      <c r="F30" s="656"/>
      <c r="G30" s="656"/>
      <c r="H30" s="656"/>
      <c r="I30" s="656"/>
      <c r="J30" s="656"/>
      <c r="K30" s="656"/>
      <c r="L30" s="656"/>
      <c r="M30" s="656"/>
      <c r="N30" s="656"/>
      <c r="O30" s="656"/>
      <c r="P30" s="656"/>
      <c r="Q30" s="657"/>
      <c r="R30" s="658">
        <v>101812</v>
      </c>
      <c r="S30" s="659"/>
      <c r="T30" s="659"/>
      <c r="U30" s="659"/>
      <c r="V30" s="659"/>
      <c r="W30" s="659"/>
      <c r="X30" s="659"/>
      <c r="Y30" s="660"/>
      <c r="Z30" s="684">
        <v>0.9</v>
      </c>
      <c r="AA30" s="684"/>
      <c r="AB30" s="684"/>
      <c r="AC30" s="684"/>
      <c r="AD30" s="685" t="s">
        <v>130</v>
      </c>
      <c r="AE30" s="685"/>
      <c r="AF30" s="685"/>
      <c r="AG30" s="685"/>
      <c r="AH30" s="685"/>
      <c r="AI30" s="685"/>
      <c r="AJ30" s="685"/>
      <c r="AK30" s="685"/>
      <c r="AL30" s="661" t="s">
        <v>130</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728529</v>
      </c>
      <c r="CS30" s="659"/>
      <c r="CT30" s="659"/>
      <c r="CU30" s="659"/>
      <c r="CV30" s="659"/>
      <c r="CW30" s="659"/>
      <c r="CX30" s="659"/>
      <c r="CY30" s="660"/>
      <c r="CZ30" s="661">
        <v>7.2</v>
      </c>
      <c r="DA30" s="670"/>
      <c r="DB30" s="670"/>
      <c r="DC30" s="671"/>
      <c r="DD30" s="664">
        <v>721419</v>
      </c>
      <c r="DE30" s="659"/>
      <c r="DF30" s="659"/>
      <c r="DG30" s="659"/>
      <c r="DH30" s="659"/>
      <c r="DI30" s="659"/>
      <c r="DJ30" s="659"/>
      <c r="DK30" s="660"/>
      <c r="DL30" s="664">
        <v>721419</v>
      </c>
      <c r="DM30" s="659"/>
      <c r="DN30" s="659"/>
      <c r="DO30" s="659"/>
      <c r="DP30" s="659"/>
      <c r="DQ30" s="659"/>
      <c r="DR30" s="659"/>
      <c r="DS30" s="659"/>
      <c r="DT30" s="659"/>
      <c r="DU30" s="659"/>
      <c r="DV30" s="660"/>
      <c r="DW30" s="661">
        <v>11.4</v>
      </c>
      <c r="DX30" s="670"/>
      <c r="DY30" s="670"/>
      <c r="DZ30" s="670"/>
      <c r="EA30" s="670"/>
      <c r="EB30" s="670"/>
      <c r="EC30" s="697"/>
    </row>
    <row r="31" spans="2:133" ht="11.25" customHeight="1" x14ac:dyDescent="0.15">
      <c r="B31" s="655" t="s">
        <v>310</v>
      </c>
      <c r="C31" s="656"/>
      <c r="D31" s="656"/>
      <c r="E31" s="656"/>
      <c r="F31" s="656"/>
      <c r="G31" s="656"/>
      <c r="H31" s="656"/>
      <c r="I31" s="656"/>
      <c r="J31" s="656"/>
      <c r="K31" s="656"/>
      <c r="L31" s="656"/>
      <c r="M31" s="656"/>
      <c r="N31" s="656"/>
      <c r="O31" s="656"/>
      <c r="P31" s="656"/>
      <c r="Q31" s="657"/>
      <c r="R31" s="658">
        <v>32096</v>
      </c>
      <c r="S31" s="659"/>
      <c r="T31" s="659"/>
      <c r="U31" s="659"/>
      <c r="V31" s="659"/>
      <c r="W31" s="659"/>
      <c r="X31" s="659"/>
      <c r="Y31" s="660"/>
      <c r="Z31" s="684">
        <v>0.3</v>
      </c>
      <c r="AA31" s="684"/>
      <c r="AB31" s="684"/>
      <c r="AC31" s="684"/>
      <c r="AD31" s="685" t="s">
        <v>130</v>
      </c>
      <c r="AE31" s="685"/>
      <c r="AF31" s="685"/>
      <c r="AG31" s="685"/>
      <c r="AH31" s="685"/>
      <c r="AI31" s="685"/>
      <c r="AJ31" s="685"/>
      <c r="AK31" s="685"/>
      <c r="AL31" s="661" t="s">
        <v>130</v>
      </c>
      <c r="AM31" s="662"/>
      <c r="AN31" s="662"/>
      <c r="AO31" s="686"/>
      <c r="AP31" s="723" t="s">
        <v>311</v>
      </c>
      <c r="AQ31" s="724"/>
      <c r="AR31" s="724"/>
      <c r="AS31" s="724"/>
      <c r="AT31" s="725" t="s">
        <v>312</v>
      </c>
      <c r="AU31" s="355"/>
      <c r="AV31" s="355"/>
      <c r="AW31" s="355"/>
      <c r="AX31" s="708" t="s">
        <v>189</v>
      </c>
      <c r="AY31" s="709"/>
      <c r="AZ31" s="709"/>
      <c r="BA31" s="709"/>
      <c r="BB31" s="709"/>
      <c r="BC31" s="709"/>
      <c r="BD31" s="709"/>
      <c r="BE31" s="709"/>
      <c r="BF31" s="710"/>
      <c r="BG31" s="719">
        <v>99.5</v>
      </c>
      <c r="BH31" s="720"/>
      <c r="BI31" s="720"/>
      <c r="BJ31" s="720"/>
      <c r="BK31" s="720"/>
      <c r="BL31" s="720"/>
      <c r="BM31" s="721">
        <v>98.2</v>
      </c>
      <c r="BN31" s="720"/>
      <c r="BO31" s="720"/>
      <c r="BP31" s="720"/>
      <c r="BQ31" s="722"/>
      <c r="BR31" s="719">
        <v>99.3</v>
      </c>
      <c r="BS31" s="720"/>
      <c r="BT31" s="720"/>
      <c r="BU31" s="720"/>
      <c r="BV31" s="720"/>
      <c r="BW31" s="720"/>
      <c r="BX31" s="721">
        <v>97.9</v>
      </c>
      <c r="BY31" s="720"/>
      <c r="BZ31" s="720"/>
      <c r="CA31" s="720"/>
      <c r="CB31" s="722"/>
      <c r="CD31" s="680"/>
      <c r="CE31" s="681"/>
      <c r="CF31" s="655" t="s">
        <v>313</v>
      </c>
      <c r="CG31" s="656"/>
      <c r="CH31" s="656"/>
      <c r="CI31" s="656"/>
      <c r="CJ31" s="656"/>
      <c r="CK31" s="656"/>
      <c r="CL31" s="656"/>
      <c r="CM31" s="656"/>
      <c r="CN31" s="656"/>
      <c r="CO31" s="656"/>
      <c r="CP31" s="656"/>
      <c r="CQ31" s="657"/>
      <c r="CR31" s="658">
        <v>7074</v>
      </c>
      <c r="CS31" s="668"/>
      <c r="CT31" s="668"/>
      <c r="CU31" s="668"/>
      <c r="CV31" s="668"/>
      <c r="CW31" s="668"/>
      <c r="CX31" s="668"/>
      <c r="CY31" s="669"/>
      <c r="CZ31" s="661">
        <v>0.1</v>
      </c>
      <c r="DA31" s="670"/>
      <c r="DB31" s="670"/>
      <c r="DC31" s="671"/>
      <c r="DD31" s="664">
        <v>6680</v>
      </c>
      <c r="DE31" s="668"/>
      <c r="DF31" s="668"/>
      <c r="DG31" s="668"/>
      <c r="DH31" s="668"/>
      <c r="DI31" s="668"/>
      <c r="DJ31" s="668"/>
      <c r="DK31" s="669"/>
      <c r="DL31" s="664">
        <v>6680</v>
      </c>
      <c r="DM31" s="668"/>
      <c r="DN31" s="668"/>
      <c r="DO31" s="668"/>
      <c r="DP31" s="668"/>
      <c r="DQ31" s="668"/>
      <c r="DR31" s="668"/>
      <c r="DS31" s="668"/>
      <c r="DT31" s="668"/>
      <c r="DU31" s="668"/>
      <c r="DV31" s="669"/>
      <c r="DW31" s="661">
        <v>0.1</v>
      </c>
      <c r="DX31" s="670"/>
      <c r="DY31" s="670"/>
      <c r="DZ31" s="670"/>
      <c r="EA31" s="670"/>
      <c r="EB31" s="670"/>
      <c r="EC31" s="697"/>
    </row>
    <row r="32" spans="2:133" ht="11.25" customHeight="1" x14ac:dyDescent="0.15">
      <c r="B32" s="655" t="s">
        <v>314</v>
      </c>
      <c r="C32" s="656"/>
      <c r="D32" s="656"/>
      <c r="E32" s="656"/>
      <c r="F32" s="656"/>
      <c r="G32" s="656"/>
      <c r="H32" s="656"/>
      <c r="I32" s="656"/>
      <c r="J32" s="656"/>
      <c r="K32" s="656"/>
      <c r="L32" s="656"/>
      <c r="M32" s="656"/>
      <c r="N32" s="656"/>
      <c r="O32" s="656"/>
      <c r="P32" s="656"/>
      <c r="Q32" s="657"/>
      <c r="R32" s="658">
        <v>1645063</v>
      </c>
      <c r="S32" s="659"/>
      <c r="T32" s="659"/>
      <c r="U32" s="659"/>
      <c r="V32" s="659"/>
      <c r="W32" s="659"/>
      <c r="X32" s="659"/>
      <c r="Y32" s="660"/>
      <c r="Z32" s="684">
        <v>15.2</v>
      </c>
      <c r="AA32" s="684"/>
      <c r="AB32" s="684"/>
      <c r="AC32" s="684"/>
      <c r="AD32" s="685" t="s">
        <v>130</v>
      </c>
      <c r="AE32" s="685"/>
      <c r="AF32" s="685"/>
      <c r="AG32" s="685"/>
      <c r="AH32" s="685"/>
      <c r="AI32" s="685"/>
      <c r="AJ32" s="685"/>
      <c r="AK32" s="685"/>
      <c r="AL32" s="661" t="s">
        <v>130</v>
      </c>
      <c r="AM32" s="662"/>
      <c r="AN32" s="662"/>
      <c r="AO32" s="686"/>
      <c r="AP32" s="698"/>
      <c r="AQ32" s="699"/>
      <c r="AR32" s="699"/>
      <c r="AS32" s="699"/>
      <c r="AT32" s="726"/>
      <c r="AU32" s="211" t="s">
        <v>315</v>
      </c>
      <c r="AX32" s="655" t="s">
        <v>316</v>
      </c>
      <c r="AY32" s="656"/>
      <c r="AZ32" s="656"/>
      <c r="BA32" s="656"/>
      <c r="BB32" s="656"/>
      <c r="BC32" s="656"/>
      <c r="BD32" s="656"/>
      <c r="BE32" s="656"/>
      <c r="BF32" s="657"/>
      <c r="BG32" s="718">
        <v>99.6</v>
      </c>
      <c r="BH32" s="668"/>
      <c r="BI32" s="668"/>
      <c r="BJ32" s="668"/>
      <c r="BK32" s="668"/>
      <c r="BL32" s="668"/>
      <c r="BM32" s="662">
        <v>98.2</v>
      </c>
      <c r="BN32" s="668"/>
      <c r="BO32" s="668"/>
      <c r="BP32" s="668"/>
      <c r="BQ32" s="695"/>
      <c r="BR32" s="718">
        <v>99.2</v>
      </c>
      <c r="BS32" s="668"/>
      <c r="BT32" s="668"/>
      <c r="BU32" s="668"/>
      <c r="BV32" s="668"/>
      <c r="BW32" s="668"/>
      <c r="BX32" s="662">
        <v>98</v>
      </c>
      <c r="BY32" s="668"/>
      <c r="BZ32" s="668"/>
      <c r="CA32" s="668"/>
      <c r="CB32" s="695"/>
      <c r="CD32" s="682"/>
      <c r="CE32" s="683"/>
      <c r="CF32" s="655" t="s">
        <v>317</v>
      </c>
      <c r="CG32" s="656"/>
      <c r="CH32" s="656"/>
      <c r="CI32" s="656"/>
      <c r="CJ32" s="656"/>
      <c r="CK32" s="656"/>
      <c r="CL32" s="656"/>
      <c r="CM32" s="656"/>
      <c r="CN32" s="656"/>
      <c r="CO32" s="656"/>
      <c r="CP32" s="656"/>
      <c r="CQ32" s="657"/>
      <c r="CR32" s="658" t="s">
        <v>130</v>
      </c>
      <c r="CS32" s="659"/>
      <c r="CT32" s="659"/>
      <c r="CU32" s="659"/>
      <c r="CV32" s="659"/>
      <c r="CW32" s="659"/>
      <c r="CX32" s="659"/>
      <c r="CY32" s="660"/>
      <c r="CZ32" s="661" t="s">
        <v>130</v>
      </c>
      <c r="DA32" s="670"/>
      <c r="DB32" s="670"/>
      <c r="DC32" s="671"/>
      <c r="DD32" s="664" t="s">
        <v>130</v>
      </c>
      <c r="DE32" s="659"/>
      <c r="DF32" s="659"/>
      <c r="DG32" s="659"/>
      <c r="DH32" s="659"/>
      <c r="DI32" s="659"/>
      <c r="DJ32" s="659"/>
      <c r="DK32" s="660"/>
      <c r="DL32" s="664" t="s">
        <v>130</v>
      </c>
      <c r="DM32" s="659"/>
      <c r="DN32" s="659"/>
      <c r="DO32" s="659"/>
      <c r="DP32" s="659"/>
      <c r="DQ32" s="659"/>
      <c r="DR32" s="659"/>
      <c r="DS32" s="659"/>
      <c r="DT32" s="659"/>
      <c r="DU32" s="659"/>
      <c r="DV32" s="660"/>
      <c r="DW32" s="661" t="s">
        <v>130</v>
      </c>
      <c r="DX32" s="670"/>
      <c r="DY32" s="670"/>
      <c r="DZ32" s="670"/>
      <c r="EA32" s="670"/>
      <c r="EB32" s="670"/>
      <c r="EC32" s="697"/>
    </row>
    <row r="33" spans="2:133" ht="11.25" customHeight="1" x14ac:dyDescent="0.15">
      <c r="B33" s="715" t="s">
        <v>318</v>
      </c>
      <c r="C33" s="716"/>
      <c r="D33" s="716"/>
      <c r="E33" s="716"/>
      <c r="F33" s="716"/>
      <c r="G33" s="716"/>
      <c r="H33" s="716"/>
      <c r="I33" s="716"/>
      <c r="J33" s="716"/>
      <c r="K33" s="716"/>
      <c r="L33" s="716"/>
      <c r="M33" s="716"/>
      <c r="N33" s="716"/>
      <c r="O33" s="716"/>
      <c r="P33" s="716"/>
      <c r="Q33" s="717"/>
      <c r="R33" s="658">
        <v>319</v>
      </c>
      <c r="S33" s="659"/>
      <c r="T33" s="659"/>
      <c r="U33" s="659"/>
      <c r="V33" s="659"/>
      <c r="W33" s="659"/>
      <c r="X33" s="659"/>
      <c r="Y33" s="660"/>
      <c r="Z33" s="684">
        <v>0</v>
      </c>
      <c r="AA33" s="684"/>
      <c r="AB33" s="684"/>
      <c r="AC33" s="684"/>
      <c r="AD33" s="685">
        <v>319</v>
      </c>
      <c r="AE33" s="685"/>
      <c r="AF33" s="685"/>
      <c r="AG33" s="685"/>
      <c r="AH33" s="685"/>
      <c r="AI33" s="685"/>
      <c r="AJ33" s="685"/>
      <c r="AK33" s="685"/>
      <c r="AL33" s="661">
        <v>0</v>
      </c>
      <c r="AM33" s="662"/>
      <c r="AN33" s="662"/>
      <c r="AO33" s="686"/>
      <c r="AP33" s="700"/>
      <c r="AQ33" s="701"/>
      <c r="AR33" s="701"/>
      <c r="AS33" s="701"/>
      <c r="AT33" s="727"/>
      <c r="AU33" s="356"/>
      <c r="AV33" s="356"/>
      <c r="AW33" s="356"/>
      <c r="AX33" s="635" t="s">
        <v>319</v>
      </c>
      <c r="AY33" s="636"/>
      <c r="AZ33" s="636"/>
      <c r="BA33" s="636"/>
      <c r="BB33" s="636"/>
      <c r="BC33" s="636"/>
      <c r="BD33" s="636"/>
      <c r="BE33" s="636"/>
      <c r="BF33" s="637"/>
      <c r="BG33" s="714">
        <v>99.5</v>
      </c>
      <c r="BH33" s="639"/>
      <c r="BI33" s="639"/>
      <c r="BJ33" s="639"/>
      <c r="BK33" s="639"/>
      <c r="BL33" s="639"/>
      <c r="BM33" s="676">
        <v>98</v>
      </c>
      <c r="BN33" s="639"/>
      <c r="BO33" s="639"/>
      <c r="BP33" s="639"/>
      <c r="BQ33" s="687"/>
      <c r="BR33" s="714">
        <v>99.3</v>
      </c>
      <c r="BS33" s="639"/>
      <c r="BT33" s="639"/>
      <c r="BU33" s="639"/>
      <c r="BV33" s="639"/>
      <c r="BW33" s="639"/>
      <c r="BX33" s="676">
        <v>97.6</v>
      </c>
      <c r="BY33" s="639"/>
      <c r="BZ33" s="639"/>
      <c r="CA33" s="639"/>
      <c r="CB33" s="687"/>
      <c r="CD33" s="655" t="s">
        <v>320</v>
      </c>
      <c r="CE33" s="656"/>
      <c r="CF33" s="656"/>
      <c r="CG33" s="656"/>
      <c r="CH33" s="656"/>
      <c r="CI33" s="656"/>
      <c r="CJ33" s="656"/>
      <c r="CK33" s="656"/>
      <c r="CL33" s="656"/>
      <c r="CM33" s="656"/>
      <c r="CN33" s="656"/>
      <c r="CO33" s="656"/>
      <c r="CP33" s="656"/>
      <c r="CQ33" s="657"/>
      <c r="CR33" s="658">
        <v>4986877</v>
      </c>
      <c r="CS33" s="668"/>
      <c r="CT33" s="668"/>
      <c r="CU33" s="668"/>
      <c r="CV33" s="668"/>
      <c r="CW33" s="668"/>
      <c r="CX33" s="668"/>
      <c r="CY33" s="669"/>
      <c r="CZ33" s="661">
        <v>49.1</v>
      </c>
      <c r="DA33" s="670"/>
      <c r="DB33" s="670"/>
      <c r="DC33" s="671"/>
      <c r="DD33" s="664">
        <v>3932026</v>
      </c>
      <c r="DE33" s="668"/>
      <c r="DF33" s="668"/>
      <c r="DG33" s="668"/>
      <c r="DH33" s="668"/>
      <c r="DI33" s="668"/>
      <c r="DJ33" s="668"/>
      <c r="DK33" s="669"/>
      <c r="DL33" s="664">
        <v>2664626</v>
      </c>
      <c r="DM33" s="668"/>
      <c r="DN33" s="668"/>
      <c r="DO33" s="668"/>
      <c r="DP33" s="668"/>
      <c r="DQ33" s="668"/>
      <c r="DR33" s="668"/>
      <c r="DS33" s="668"/>
      <c r="DT33" s="668"/>
      <c r="DU33" s="668"/>
      <c r="DV33" s="669"/>
      <c r="DW33" s="661">
        <v>42</v>
      </c>
      <c r="DX33" s="670"/>
      <c r="DY33" s="670"/>
      <c r="DZ33" s="670"/>
      <c r="EA33" s="670"/>
      <c r="EB33" s="670"/>
      <c r="EC33" s="697"/>
    </row>
    <row r="34" spans="2:133" ht="11.25" customHeight="1" x14ac:dyDescent="0.15">
      <c r="B34" s="655" t="s">
        <v>321</v>
      </c>
      <c r="C34" s="656"/>
      <c r="D34" s="656"/>
      <c r="E34" s="656"/>
      <c r="F34" s="656"/>
      <c r="G34" s="656"/>
      <c r="H34" s="656"/>
      <c r="I34" s="656"/>
      <c r="J34" s="656"/>
      <c r="K34" s="656"/>
      <c r="L34" s="656"/>
      <c r="M34" s="656"/>
      <c r="N34" s="656"/>
      <c r="O34" s="656"/>
      <c r="P34" s="656"/>
      <c r="Q34" s="657"/>
      <c r="R34" s="658">
        <v>477073</v>
      </c>
      <c r="S34" s="659"/>
      <c r="T34" s="659"/>
      <c r="U34" s="659"/>
      <c r="V34" s="659"/>
      <c r="W34" s="659"/>
      <c r="X34" s="659"/>
      <c r="Y34" s="660"/>
      <c r="Z34" s="684">
        <v>4.4000000000000004</v>
      </c>
      <c r="AA34" s="684"/>
      <c r="AB34" s="684"/>
      <c r="AC34" s="684"/>
      <c r="AD34" s="685" t="s">
        <v>130</v>
      </c>
      <c r="AE34" s="685"/>
      <c r="AF34" s="685"/>
      <c r="AG34" s="685"/>
      <c r="AH34" s="685"/>
      <c r="AI34" s="685"/>
      <c r="AJ34" s="685"/>
      <c r="AK34" s="685"/>
      <c r="AL34" s="661" t="s">
        <v>130</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1265665</v>
      </c>
      <c r="CS34" s="659"/>
      <c r="CT34" s="659"/>
      <c r="CU34" s="659"/>
      <c r="CV34" s="659"/>
      <c r="CW34" s="659"/>
      <c r="CX34" s="659"/>
      <c r="CY34" s="660"/>
      <c r="CZ34" s="661">
        <v>12.5</v>
      </c>
      <c r="DA34" s="670"/>
      <c r="DB34" s="670"/>
      <c r="DC34" s="671"/>
      <c r="DD34" s="664">
        <v>1011026</v>
      </c>
      <c r="DE34" s="659"/>
      <c r="DF34" s="659"/>
      <c r="DG34" s="659"/>
      <c r="DH34" s="659"/>
      <c r="DI34" s="659"/>
      <c r="DJ34" s="659"/>
      <c r="DK34" s="660"/>
      <c r="DL34" s="664">
        <v>729041</v>
      </c>
      <c r="DM34" s="659"/>
      <c r="DN34" s="659"/>
      <c r="DO34" s="659"/>
      <c r="DP34" s="659"/>
      <c r="DQ34" s="659"/>
      <c r="DR34" s="659"/>
      <c r="DS34" s="659"/>
      <c r="DT34" s="659"/>
      <c r="DU34" s="659"/>
      <c r="DV34" s="660"/>
      <c r="DW34" s="661">
        <v>11.5</v>
      </c>
      <c r="DX34" s="670"/>
      <c r="DY34" s="670"/>
      <c r="DZ34" s="670"/>
      <c r="EA34" s="670"/>
      <c r="EB34" s="670"/>
      <c r="EC34" s="697"/>
    </row>
    <row r="35" spans="2:133" ht="11.25" customHeight="1" x14ac:dyDescent="0.15">
      <c r="B35" s="655" t="s">
        <v>323</v>
      </c>
      <c r="C35" s="656"/>
      <c r="D35" s="656"/>
      <c r="E35" s="656"/>
      <c r="F35" s="656"/>
      <c r="G35" s="656"/>
      <c r="H35" s="656"/>
      <c r="I35" s="656"/>
      <c r="J35" s="656"/>
      <c r="K35" s="656"/>
      <c r="L35" s="656"/>
      <c r="M35" s="656"/>
      <c r="N35" s="656"/>
      <c r="O35" s="656"/>
      <c r="P35" s="656"/>
      <c r="Q35" s="657"/>
      <c r="R35" s="658">
        <v>21180</v>
      </c>
      <c r="S35" s="659"/>
      <c r="T35" s="659"/>
      <c r="U35" s="659"/>
      <c r="V35" s="659"/>
      <c r="W35" s="659"/>
      <c r="X35" s="659"/>
      <c r="Y35" s="660"/>
      <c r="Z35" s="684">
        <v>0.2</v>
      </c>
      <c r="AA35" s="684"/>
      <c r="AB35" s="684"/>
      <c r="AC35" s="684"/>
      <c r="AD35" s="685" t="s">
        <v>130</v>
      </c>
      <c r="AE35" s="685"/>
      <c r="AF35" s="685"/>
      <c r="AG35" s="685"/>
      <c r="AH35" s="685"/>
      <c r="AI35" s="685"/>
      <c r="AJ35" s="685"/>
      <c r="AK35" s="685"/>
      <c r="AL35" s="661" t="s">
        <v>130</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40547</v>
      </c>
      <c r="CS35" s="668"/>
      <c r="CT35" s="668"/>
      <c r="CU35" s="668"/>
      <c r="CV35" s="668"/>
      <c r="CW35" s="668"/>
      <c r="CX35" s="668"/>
      <c r="CY35" s="669"/>
      <c r="CZ35" s="661">
        <v>0.4</v>
      </c>
      <c r="DA35" s="670"/>
      <c r="DB35" s="670"/>
      <c r="DC35" s="671"/>
      <c r="DD35" s="664">
        <v>37095</v>
      </c>
      <c r="DE35" s="668"/>
      <c r="DF35" s="668"/>
      <c r="DG35" s="668"/>
      <c r="DH35" s="668"/>
      <c r="DI35" s="668"/>
      <c r="DJ35" s="668"/>
      <c r="DK35" s="669"/>
      <c r="DL35" s="664">
        <v>10842</v>
      </c>
      <c r="DM35" s="668"/>
      <c r="DN35" s="668"/>
      <c r="DO35" s="668"/>
      <c r="DP35" s="668"/>
      <c r="DQ35" s="668"/>
      <c r="DR35" s="668"/>
      <c r="DS35" s="668"/>
      <c r="DT35" s="668"/>
      <c r="DU35" s="668"/>
      <c r="DV35" s="669"/>
      <c r="DW35" s="661">
        <v>0.2</v>
      </c>
      <c r="DX35" s="670"/>
      <c r="DY35" s="670"/>
      <c r="DZ35" s="670"/>
      <c r="EA35" s="670"/>
      <c r="EB35" s="670"/>
      <c r="EC35" s="697"/>
    </row>
    <row r="36" spans="2:133" ht="11.25" customHeight="1" x14ac:dyDescent="0.15">
      <c r="B36" s="655" t="s">
        <v>327</v>
      </c>
      <c r="C36" s="656"/>
      <c r="D36" s="656"/>
      <c r="E36" s="656"/>
      <c r="F36" s="656"/>
      <c r="G36" s="656"/>
      <c r="H36" s="656"/>
      <c r="I36" s="656"/>
      <c r="J36" s="656"/>
      <c r="K36" s="656"/>
      <c r="L36" s="656"/>
      <c r="M36" s="656"/>
      <c r="N36" s="656"/>
      <c r="O36" s="656"/>
      <c r="P36" s="656"/>
      <c r="Q36" s="657"/>
      <c r="R36" s="658">
        <v>114163</v>
      </c>
      <c r="S36" s="659"/>
      <c r="T36" s="659"/>
      <c r="U36" s="659"/>
      <c r="V36" s="659"/>
      <c r="W36" s="659"/>
      <c r="X36" s="659"/>
      <c r="Y36" s="660"/>
      <c r="Z36" s="684">
        <v>1.1000000000000001</v>
      </c>
      <c r="AA36" s="684"/>
      <c r="AB36" s="684"/>
      <c r="AC36" s="684"/>
      <c r="AD36" s="685" t="s">
        <v>130</v>
      </c>
      <c r="AE36" s="685"/>
      <c r="AF36" s="685"/>
      <c r="AG36" s="685"/>
      <c r="AH36" s="685"/>
      <c r="AI36" s="685"/>
      <c r="AJ36" s="685"/>
      <c r="AK36" s="685"/>
      <c r="AL36" s="661" t="s">
        <v>130</v>
      </c>
      <c r="AM36" s="662"/>
      <c r="AN36" s="662"/>
      <c r="AO36" s="686"/>
      <c r="AP36" s="216"/>
      <c r="AQ36" s="702" t="s">
        <v>328</v>
      </c>
      <c r="AR36" s="703"/>
      <c r="AS36" s="703"/>
      <c r="AT36" s="703"/>
      <c r="AU36" s="703"/>
      <c r="AV36" s="703"/>
      <c r="AW36" s="703"/>
      <c r="AX36" s="703"/>
      <c r="AY36" s="704"/>
      <c r="AZ36" s="705">
        <v>1809288</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1279</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1970289</v>
      </c>
      <c r="CS36" s="659"/>
      <c r="CT36" s="659"/>
      <c r="CU36" s="659"/>
      <c r="CV36" s="659"/>
      <c r="CW36" s="659"/>
      <c r="CX36" s="659"/>
      <c r="CY36" s="660"/>
      <c r="CZ36" s="661">
        <v>19.399999999999999</v>
      </c>
      <c r="DA36" s="670"/>
      <c r="DB36" s="670"/>
      <c r="DC36" s="671"/>
      <c r="DD36" s="664">
        <v>1785134</v>
      </c>
      <c r="DE36" s="659"/>
      <c r="DF36" s="659"/>
      <c r="DG36" s="659"/>
      <c r="DH36" s="659"/>
      <c r="DI36" s="659"/>
      <c r="DJ36" s="659"/>
      <c r="DK36" s="660"/>
      <c r="DL36" s="664">
        <v>1254872</v>
      </c>
      <c r="DM36" s="659"/>
      <c r="DN36" s="659"/>
      <c r="DO36" s="659"/>
      <c r="DP36" s="659"/>
      <c r="DQ36" s="659"/>
      <c r="DR36" s="659"/>
      <c r="DS36" s="659"/>
      <c r="DT36" s="659"/>
      <c r="DU36" s="659"/>
      <c r="DV36" s="660"/>
      <c r="DW36" s="661">
        <v>19.8</v>
      </c>
      <c r="DX36" s="670"/>
      <c r="DY36" s="670"/>
      <c r="DZ36" s="670"/>
      <c r="EA36" s="670"/>
      <c r="EB36" s="670"/>
      <c r="EC36" s="697"/>
    </row>
    <row r="37" spans="2:133" ht="11.25" customHeight="1" x14ac:dyDescent="0.15">
      <c r="B37" s="655" t="s">
        <v>331</v>
      </c>
      <c r="C37" s="656"/>
      <c r="D37" s="656"/>
      <c r="E37" s="656"/>
      <c r="F37" s="656"/>
      <c r="G37" s="656"/>
      <c r="H37" s="656"/>
      <c r="I37" s="656"/>
      <c r="J37" s="656"/>
      <c r="K37" s="656"/>
      <c r="L37" s="656"/>
      <c r="M37" s="656"/>
      <c r="N37" s="656"/>
      <c r="O37" s="656"/>
      <c r="P37" s="656"/>
      <c r="Q37" s="657"/>
      <c r="R37" s="658">
        <v>14335</v>
      </c>
      <c r="S37" s="659"/>
      <c r="T37" s="659"/>
      <c r="U37" s="659"/>
      <c r="V37" s="659"/>
      <c r="W37" s="659"/>
      <c r="X37" s="659"/>
      <c r="Y37" s="660"/>
      <c r="Z37" s="684">
        <v>0.1</v>
      </c>
      <c r="AA37" s="684"/>
      <c r="AB37" s="684"/>
      <c r="AC37" s="684"/>
      <c r="AD37" s="685" t="s">
        <v>130</v>
      </c>
      <c r="AE37" s="685"/>
      <c r="AF37" s="685"/>
      <c r="AG37" s="685"/>
      <c r="AH37" s="685"/>
      <c r="AI37" s="685"/>
      <c r="AJ37" s="685"/>
      <c r="AK37" s="685"/>
      <c r="AL37" s="661" t="s">
        <v>130</v>
      </c>
      <c r="AM37" s="662"/>
      <c r="AN37" s="662"/>
      <c r="AO37" s="686"/>
      <c r="AQ37" s="692" t="s">
        <v>332</v>
      </c>
      <c r="AR37" s="693"/>
      <c r="AS37" s="693"/>
      <c r="AT37" s="693"/>
      <c r="AU37" s="693"/>
      <c r="AV37" s="693"/>
      <c r="AW37" s="693"/>
      <c r="AX37" s="693"/>
      <c r="AY37" s="694"/>
      <c r="AZ37" s="658">
        <v>529807</v>
      </c>
      <c r="BA37" s="659"/>
      <c r="BB37" s="659"/>
      <c r="BC37" s="659"/>
      <c r="BD37" s="668"/>
      <c r="BE37" s="668"/>
      <c r="BF37" s="695"/>
      <c r="BG37" s="655" t="s">
        <v>333</v>
      </c>
      <c r="BH37" s="656"/>
      <c r="BI37" s="656"/>
      <c r="BJ37" s="656"/>
      <c r="BK37" s="656"/>
      <c r="BL37" s="656"/>
      <c r="BM37" s="656"/>
      <c r="BN37" s="656"/>
      <c r="BO37" s="656"/>
      <c r="BP37" s="656"/>
      <c r="BQ37" s="656"/>
      <c r="BR37" s="656"/>
      <c r="BS37" s="656"/>
      <c r="BT37" s="656"/>
      <c r="BU37" s="657"/>
      <c r="BV37" s="658">
        <v>-2627</v>
      </c>
      <c r="BW37" s="659"/>
      <c r="BX37" s="659"/>
      <c r="BY37" s="659"/>
      <c r="BZ37" s="659"/>
      <c r="CA37" s="659"/>
      <c r="CB37" s="696"/>
      <c r="CD37" s="655" t="s">
        <v>334</v>
      </c>
      <c r="CE37" s="656"/>
      <c r="CF37" s="656"/>
      <c r="CG37" s="656"/>
      <c r="CH37" s="656"/>
      <c r="CI37" s="656"/>
      <c r="CJ37" s="656"/>
      <c r="CK37" s="656"/>
      <c r="CL37" s="656"/>
      <c r="CM37" s="656"/>
      <c r="CN37" s="656"/>
      <c r="CO37" s="656"/>
      <c r="CP37" s="656"/>
      <c r="CQ37" s="657"/>
      <c r="CR37" s="658">
        <v>468273</v>
      </c>
      <c r="CS37" s="668"/>
      <c r="CT37" s="668"/>
      <c r="CU37" s="668"/>
      <c r="CV37" s="668"/>
      <c r="CW37" s="668"/>
      <c r="CX37" s="668"/>
      <c r="CY37" s="669"/>
      <c r="CZ37" s="661">
        <v>4.5999999999999996</v>
      </c>
      <c r="DA37" s="670"/>
      <c r="DB37" s="670"/>
      <c r="DC37" s="671"/>
      <c r="DD37" s="664">
        <v>438224</v>
      </c>
      <c r="DE37" s="668"/>
      <c r="DF37" s="668"/>
      <c r="DG37" s="668"/>
      <c r="DH37" s="668"/>
      <c r="DI37" s="668"/>
      <c r="DJ37" s="668"/>
      <c r="DK37" s="669"/>
      <c r="DL37" s="664">
        <v>404166</v>
      </c>
      <c r="DM37" s="668"/>
      <c r="DN37" s="668"/>
      <c r="DO37" s="668"/>
      <c r="DP37" s="668"/>
      <c r="DQ37" s="668"/>
      <c r="DR37" s="668"/>
      <c r="DS37" s="668"/>
      <c r="DT37" s="668"/>
      <c r="DU37" s="668"/>
      <c r="DV37" s="669"/>
      <c r="DW37" s="661">
        <v>6.4</v>
      </c>
      <c r="DX37" s="670"/>
      <c r="DY37" s="670"/>
      <c r="DZ37" s="670"/>
      <c r="EA37" s="670"/>
      <c r="EB37" s="670"/>
      <c r="EC37" s="697"/>
    </row>
    <row r="38" spans="2:133" ht="11.25" customHeight="1" x14ac:dyDescent="0.15">
      <c r="B38" s="655" t="s">
        <v>335</v>
      </c>
      <c r="C38" s="656"/>
      <c r="D38" s="656"/>
      <c r="E38" s="656"/>
      <c r="F38" s="656"/>
      <c r="G38" s="656"/>
      <c r="H38" s="656"/>
      <c r="I38" s="656"/>
      <c r="J38" s="656"/>
      <c r="K38" s="656"/>
      <c r="L38" s="656"/>
      <c r="M38" s="656"/>
      <c r="N38" s="656"/>
      <c r="O38" s="656"/>
      <c r="P38" s="656"/>
      <c r="Q38" s="657"/>
      <c r="R38" s="658">
        <v>479328</v>
      </c>
      <c r="S38" s="659"/>
      <c r="T38" s="659"/>
      <c r="U38" s="659"/>
      <c r="V38" s="659"/>
      <c r="W38" s="659"/>
      <c r="X38" s="659"/>
      <c r="Y38" s="660"/>
      <c r="Z38" s="684">
        <v>4.4000000000000004</v>
      </c>
      <c r="AA38" s="684"/>
      <c r="AB38" s="684"/>
      <c r="AC38" s="684"/>
      <c r="AD38" s="685" t="s">
        <v>130</v>
      </c>
      <c r="AE38" s="685"/>
      <c r="AF38" s="685"/>
      <c r="AG38" s="685"/>
      <c r="AH38" s="685"/>
      <c r="AI38" s="685"/>
      <c r="AJ38" s="685"/>
      <c r="AK38" s="685"/>
      <c r="AL38" s="661" t="s">
        <v>130</v>
      </c>
      <c r="AM38" s="662"/>
      <c r="AN38" s="662"/>
      <c r="AO38" s="686"/>
      <c r="AQ38" s="692" t="s">
        <v>336</v>
      </c>
      <c r="AR38" s="693"/>
      <c r="AS38" s="693"/>
      <c r="AT38" s="693"/>
      <c r="AU38" s="693"/>
      <c r="AV38" s="693"/>
      <c r="AW38" s="693"/>
      <c r="AX38" s="693"/>
      <c r="AY38" s="694"/>
      <c r="AZ38" s="658">
        <v>450000</v>
      </c>
      <c r="BA38" s="659"/>
      <c r="BB38" s="659"/>
      <c r="BC38" s="659"/>
      <c r="BD38" s="668"/>
      <c r="BE38" s="668"/>
      <c r="BF38" s="695"/>
      <c r="BG38" s="655" t="s">
        <v>337</v>
      </c>
      <c r="BH38" s="656"/>
      <c r="BI38" s="656"/>
      <c r="BJ38" s="656"/>
      <c r="BK38" s="656"/>
      <c r="BL38" s="656"/>
      <c r="BM38" s="656"/>
      <c r="BN38" s="656"/>
      <c r="BO38" s="656"/>
      <c r="BP38" s="656"/>
      <c r="BQ38" s="656"/>
      <c r="BR38" s="656"/>
      <c r="BS38" s="656"/>
      <c r="BT38" s="656"/>
      <c r="BU38" s="657"/>
      <c r="BV38" s="658">
        <v>2571</v>
      </c>
      <c r="BW38" s="659"/>
      <c r="BX38" s="659"/>
      <c r="BY38" s="659"/>
      <c r="BZ38" s="659"/>
      <c r="CA38" s="659"/>
      <c r="CB38" s="696"/>
      <c r="CD38" s="655" t="s">
        <v>338</v>
      </c>
      <c r="CE38" s="656"/>
      <c r="CF38" s="656"/>
      <c r="CG38" s="656"/>
      <c r="CH38" s="656"/>
      <c r="CI38" s="656"/>
      <c r="CJ38" s="656"/>
      <c r="CK38" s="656"/>
      <c r="CL38" s="656"/>
      <c r="CM38" s="656"/>
      <c r="CN38" s="656"/>
      <c r="CO38" s="656"/>
      <c r="CP38" s="656"/>
      <c r="CQ38" s="657"/>
      <c r="CR38" s="658">
        <v>804544</v>
      </c>
      <c r="CS38" s="659"/>
      <c r="CT38" s="659"/>
      <c r="CU38" s="659"/>
      <c r="CV38" s="659"/>
      <c r="CW38" s="659"/>
      <c r="CX38" s="659"/>
      <c r="CY38" s="660"/>
      <c r="CZ38" s="661">
        <v>7.9</v>
      </c>
      <c r="DA38" s="670"/>
      <c r="DB38" s="670"/>
      <c r="DC38" s="671"/>
      <c r="DD38" s="664">
        <v>679871</v>
      </c>
      <c r="DE38" s="659"/>
      <c r="DF38" s="659"/>
      <c r="DG38" s="659"/>
      <c r="DH38" s="659"/>
      <c r="DI38" s="659"/>
      <c r="DJ38" s="659"/>
      <c r="DK38" s="660"/>
      <c r="DL38" s="664">
        <v>669871</v>
      </c>
      <c r="DM38" s="659"/>
      <c r="DN38" s="659"/>
      <c r="DO38" s="659"/>
      <c r="DP38" s="659"/>
      <c r="DQ38" s="659"/>
      <c r="DR38" s="659"/>
      <c r="DS38" s="659"/>
      <c r="DT38" s="659"/>
      <c r="DU38" s="659"/>
      <c r="DV38" s="660"/>
      <c r="DW38" s="661">
        <v>10.6</v>
      </c>
      <c r="DX38" s="670"/>
      <c r="DY38" s="670"/>
      <c r="DZ38" s="670"/>
      <c r="EA38" s="670"/>
      <c r="EB38" s="670"/>
      <c r="EC38" s="697"/>
    </row>
    <row r="39" spans="2:133" ht="11.25" customHeight="1" x14ac:dyDescent="0.15">
      <c r="B39" s="655" t="s">
        <v>339</v>
      </c>
      <c r="C39" s="656"/>
      <c r="D39" s="656"/>
      <c r="E39" s="656"/>
      <c r="F39" s="656"/>
      <c r="G39" s="656"/>
      <c r="H39" s="656"/>
      <c r="I39" s="656"/>
      <c r="J39" s="656"/>
      <c r="K39" s="656"/>
      <c r="L39" s="656"/>
      <c r="M39" s="656"/>
      <c r="N39" s="656"/>
      <c r="O39" s="656"/>
      <c r="P39" s="656"/>
      <c r="Q39" s="657"/>
      <c r="R39" s="658">
        <v>561154</v>
      </c>
      <c r="S39" s="659"/>
      <c r="T39" s="659"/>
      <c r="U39" s="659"/>
      <c r="V39" s="659"/>
      <c r="W39" s="659"/>
      <c r="X39" s="659"/>
      <c r="Y39" s="660"/>
      <c r="Z39" s="684">
        <v>5.2</v>
      </c>
      <c r="AA39" s="684"/>
      <c r="AB39" s="684"/>
      <c r="AC39" s="684"/>
      <c r="AD39" s="685">
        <v>12</v>
      </c>
      <c r="AE39" s="685"/>
      <c r="AF39" s="685"/>
      <c r="AG39" s="685"/>
      <c r="AH39" s="685"/>
      <c r="AI39" s="685"/>
      <c r="AJ39" s="685"/>
      <c r="AK39" s="685"/>
      <c r="AL39" s="661">
        <v>0</v>
      </c>
      <c r="AM39" s="662"/>
      <c r="AN39" s="662"/>
      <c r="AO39" s="686"/>
      <c r="AQ39" s="692" t="s">
        <v>340</v>
      </c>
      <c r="AR39" s="693"/>
      <c r="AS39" s="693"/>
      <c r="AT39" s="693"/>
      <c r="AU39" s="693"/>
      <c r="AV39" s="693"/>
      <c r="AW39" s="693"/>
      <c r="AX39" s="693"/>
      <c r="AY39" s="694"/>
      <c r="AZ39" s="658">
        <v>24937</v>
      </c>
      <c r="BA39" s="659"/>
      <c r="BB39" s="659"/>
      <c r="BC39" s="659"/>
      <c r="BD39" s="668"/>
      <c r="BE39" s="668"/>
      <c r="BF39" s="695"/>
      <c r="BG39" s="655" t="s">
        <v>341</v>
      </c>
      <c r="BH39" s="656"/>
      <c r="BI39" s="656"/>
      <c r="BJ39" s="656"/>
      <c r="BK39" s="656"/>
      <c r="BL39" s="656"/>
      <c r="BM39" s="656"/>
      <c r="BN39" s="656"/>
      <c r="BO39" s="656"/>
      <c r="BP39" s="656"/>
      <c r="BQ39" s="656"/>
      <c r="BR39" s="656"/>
      <c r="BS39" s="656"/>
      <c r="BT39" s="656"/>
      <c r="BU39" s="657"/>
      <c r="BV39" s="658">
        <v>3886</v>
      </c>
      <c r="BW39" s="659"/>
      <c r="BX39" s="659"/>
      <c r="BY39" s="659"/>
      <c r="BZ39" s="659"/>
      <c r="CA39" s="659"/>
      <c r="CB39" s="696"/>
      <c r="CD39" s="655" t="s">
        <v>342</v>
      </c>
      <c r="CE39" s="656"/>
      <c r="CF39" s="656"/>
      <c r="CG39" s="656"/>
      <c r="CH39" s="656"/>
      <c r="CI39" s="656"/>
      <c r="CJ39" s="656"/>
      <c r="CK39" s="656"/>
      <c r="CL39" s="656"/>
      <c r="CM39" s="656"/>
      <c r="CN39" s="656"/>
      <c r="CO39" s="656"/>
      <c r="CP39" s="656"/>
      <c r="CQ39" s="657"/>
      <c r="CR39" s="658">
        <v>348565</v>
      </c>
      <c r="CS39" s="668"/>
      <c r="CT39" s="668"/>
      <c r="CU39" s="668"/>
      <c r="CV39" s="668"/>
      <c r="CW39" s="668"/>
      <c r="CX39" s="668"/>
      <c r="CY39" s="669"/>
      <c r="CZ39" s="661">
        <v>3.4</v>
      </c>
      <c r="DA39" s="670"/>
      <c r="DB39" s="670"/>
      <c r="DC39" s="671"/>
      <c r="DD39" s="664">
        <v>334633</v>
      </c>
      <c r="DE39" s="668"/>
      <c r="DF39" s="668"/>
      <c r="DG39" s="668"/>
      <c r="DH39" s="668"/>
      <c r="DI39" s="668"/>
      <c r="DJ39" s="668"/>
      <c r="DK39" s="669"/>
      <c r="DL39" s="664" t="s">
        <v>130</v>
      </c>
      <c r="DM39" s="668"/>
      <c r="DN39" s="668"/>
      <c r="DO39" s="668"/>
      <c r="DP39" s="668"/>
      <c r="DQ39" s="668"/>
      <c r="DR39" s="668"/>
      <c r="DS39" s="668"/>
      <c r="DT39" s="668"/>
      <c r="DU39" s="668"/>
      <c r="DV39" s="669"/>
      <c r="DW39" s="661" t="s">
        <v>130</v>
      </c>
      <c r="DX39" s="670"/>
      <c r="DY39" s="670"/>
      <c r="DZ39" s="670"/>
      <c r="EA39" s="670"/>
      <c r="EB39" s="670"/>
      <c r="EC39" s="697"/>
    </row>
    <row r="40" spans="2:133" ht="11.25" customHeight="1" x14ac:dyDescent="0.15">
      <c r="B40" s="655" t="s">
        <v>343</v>
      </c>
      <c r="C40" s="656"/>
      <c r="D40" s="656"/>
      <c r="E40" s="656"/>
      <c r="F40" s="656"/>
      <c r="G40" s="656"/>
      <c r="H40" s="656"/>
      <c r="I40" s="656"/>
      <c r="J40" s="656"/>
      <c r="K40" s="656"/>
      <c r="L40" s="656"/>
      <c r="M40" s="656"/>
      <c r="N40" s="656"/>
      <c r="O40" s="656"/>
      <c r="P40" s="656"/>
      <c r="Q40" s="657"/>
      <c r="R40" s="658">
        <v>865300</v>
      </c>
      <c r="S40" s="659"/>
      <c r="T40" s="659"/>
      <c r="U40" s="659"/>
      <c r="V40" s="659"/>
      <c r="W40" s="659"/>
      <c r="X40" s="659"/>
      <c r="Y40" s="660"/>
      <c r="Z40" s="684">
        <v>8</v>
      </c>
      <c r="AA40" s="684"/>
      <c r="AB40" s="684"/>
      <c r="AC40" s="684"/>
      <c r="AD40" s="685" t="s">
        <v>130</v>
      </c>
      <c r="AE40" s="685"/>
      <c r="AF40" s="685"/>
      <c r="AG40" s="685"/>
      <c r="AH40" s="685"/>
      <c r="AI40" s="685"/>
      <c r="AJ40" s="685"/>
      <c r="AK40" s="685"/>
      <c r="AL40" s="661" t="s">
        <v>130</v>
      </c>
      <c r="AM40" s="662"/>
      <c r="AN40" s="662"/>
      <c r="AO40" s="686"/>
      <c r="AQ40" s="692" t="s">
        <v>344</v>
      </c>
      <c r="AR40" s="693"/>
      <c r="AS40" s="693"/>
      <c r="AT40" s="693"/>
      <c r="AU40" s="693"/>
      <c r="AV40" s="693"/>
      <c r="AW40" s="693"/>
      <c r="AX40" s="693"/>
      <c r="AY40" s="694"/>
      <c r="AZ40" s="658" t="s">
        <v>130</v>
      </c>
      <c r="BA40" s="659"/>
      <c r="BB40" s="659"/>
      <c r="BC40" s="659"/>
      <c r="BD40" s="668"/>
      <c r="BE40" s="668"/>
      <c r="BF40" s="695"/>
      <c r="BG40" s="698" t="s">
        <v>345</v>
      </c>
      <c r="BH40" s="699"/>
      <c r="BI40" s="699"/>
      <c r="BJ40" s="699"/>
      <c r="BK40" s="699"/>
      <c r="BL40" s="359"/>
      <c r="BM40" s="656" t="s">
        <v>346</v>
      </c>
      <c r="BN40" s="656"/>
      <c r="BO40" s="656"/>
      <c r="BP40" s="656"/>
      <c r="BQ40" s="656"/>
      <c r="BR40" s="656"/>
      <c r="BS40" s="656"/>
      <c r="BT40" s="656"/>
      <c r="BU40" s="657"/>
      <c r="BV40" s="658">
        <v>82</v>
      </c>
      <c r="BW40" s="659"/>
      <c r="BX40" s="659"/>
      <c r="BY40" s="659"/>
      <c r="BZ40" s="659"/>
      <c r="CA40" s="659"/>
      <c r="CB40" s="696"/>
      <c r="CD40" s="655" t="s">
        <v>347</v>
      </c>
      <c r="CE40" s="656"/>
      <c r="CF40" s="656"/>
      <c r="CG40" s="656"/>
      <c r="CH40" s="656"/>
      <c r="CI40" s="656"/>
      <c r="CJ40" s="656"/>
      <c r="CK40" s="656"/>
      <c r="CL40" s="656"/>
      <c r="CM40" s="656"/>
      <c r="CN40" s="656"/>
      <c r="CO40" s="656"/>
      <c r="CP40" s="656"/>
      <c r="CQ40" s="657"/>
      <c r="CR40" s="658">
        <v>557267</v>
      </c>
      <c r="CS40" s="659"/>
      <c r="CT40" s="659"/>
      <c r="CU40" s="659"/>
      <c r="CV40" s="659"/>
      <c r="CW40" s="659"/>
      <c r="CX40" s="659"/>
      <c r="CY40" s="660"/>
      <c r="CZ40" s="661">
        <v>5.5</v>
      </c>
      <c r="DA40" s="670"/>
      <c r="DB40" s="670"/>
      <c r="DC40" s="671"/>
      <c r="DD40" s="664">
        <v>84267</v>
      </c>
      <c r="DE40" s="659"/>
      <c r="DF40" s="659"/>
      <c r="DG40" s="659"/>
      <c r="DH40" s="659"/>
      <c r="DI40" s="659"/>
      <c r="DJ40" s="659"/>
      <c r="DK40" s="660"/>
      <c r="DL40" s="664" t="s">
        <v>130</v>
      </c>
      <c r="DM40" s="659"/>
      <c r="DN40" s="659"/>
      <c r="DO40" s="659"/>
      <c r="DP40" s="659"/>
      <c r="DQ40" s="659"/>
      <c r="DR40" s="659"/>
      <c r="DS40" s="659"/>
      <c r="DT40" s="659"/>
      <c r="DU40" s="659"/>
      <c r="DV40" s="660"/>
      <c r="DW40" s="661" t="s">
        <v>130</v>
      </c>
      <c r="DX40" s="670"/>
      <c r="DY40" s="670"/>
      <c r="DZ40" s="670"/>
      <c r="EA40" s="670"/>
      <c r="EB40" s="670"/>
      <c r="EC40" s="697"/>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130</v>
      </c>
      <c r="S41" s="659"/>
      <c r="T41" s="659"/>
      <c r="U41" s="659"/>
      <c r="V41" s="659"/>
      <c r="W41" s="659"/>
      <c r="X41" s="659"/>
      <c r="Y41" s="660"/>
      <c r="Z41" s="684" t="s">
        <v>130</v>
      </c>
      <c r="AA41" s="684"/>
      <c r="AB41" s="684"/>
      <c r="AC41" s="684"/>
      <c r="AD41" s="685" t="s">
        <v>130</v>
      </c>
      <c r="AE41" s="685"/>
      <c r="AF41" s="685"/>
      <c r="AG41" s="685"/>
      <c r="AH41" s="685"/>
      <c r="AI41" s="685"/>
      <c r="AJ41" s="685"/>
      <c r="AK41" s="685"/>
      <c r="AL41" s="661" t="s">
        <v>130</v>
      </c>
      <c r="AM41" s="662"/>
      <c r="AN41" s="662"/>
      <c r="AO41" s="686"/>
      <c r="AQ41" s="692" t="s">
        <v>349</v>
      </c>
      <c r="AR41" s="693"/>
      <c r="AS41" s="693"/>
      <c r="AT41" s="693"/>
      <c r="AU41" s="693"/>
      <c r="AV41" s="693"/>
      <c r="AW41" s="693"/>
      <c r="AX41" s="693"/>
      <c r="AY41" s="694"/>
      <c r="AZ41" s="658">
        <v>144391</v>
      </c>
      <c r="BA41" s="659"/>
      <c r="BB41" s="659"/>
      <c r="BC41" s="659"/>
      <c r="BD41" s="668"/>
      <c r="BE41" s="668"/>
      <c r="BF41" s="695"/>
      <c r="BG41" s="698"/>
      <c r="BH41" s="699"/>
      <c r="BI41" s="699"/>
      <c r="BJ41" s="699"/>
      <c r="BK41" s="699"/>
      <c r="BL41" s="359"/>
      <c r="BM41" s="656" t="s">
        <v>350</v>
      </c>
      <c r="BN41" s="656"/>
      <c r="BO41" s="656"/>
      <c r="BP41" s="656"/>
      <c r="BQ41" s="656"/>
      <c r="BR41" s="656"/>
      <c r="BS41" s="656"/>
      <c r="BT41" s="656"/>
      <c r="BU41" s="657"/>
      <c r="BV41" s="658" t="s">
        <v>130</v>
      </c>
      <c r="BW41" s="659"/>
      <c r="BX41" s="659"/>
      <c r="BY41" s="659"/>
      <c r="BZ41" s="659"/>
      <c r="CA41" s="659"/>
      <c r="CB41" s="696"/>
      <c r="CD41" s="655" t="s">
        <v>351</v>
      </c>
      <c r="CE41" s="656"/>
      <c r="CF41" s="656"/>
      <c r="CG41" s="656"/>
      <c r="CH41" s="656"/>
      <c r="CI41" s="656"/>
      <c r="CJ41" s="656"/>
      <c r="CK41" s="656"/>
      <c r="CL41" s="656"/>
      <c r="CM41" s="656"/>
      <c r="CN41" s="656"/>
      <c r="CO41" s="656"/>
      <c r="CP41" s="656"/>
      <c r="CQ41" s="657"/>
      <c r="CR41" s="658" t="s">
        <v>130</v>
      </c>
      <c r="CS41" s="668"/>
      <c r="CT41" s="668"/>
      <c r="CU41" s="668"/>
      <c r="CV41" s="668"/>
      <c r="CW41" s="668"/>
      <c r="CX41" s="668"/>
      <c r="CY41" s="669"/>
      <c r="CZ41" s="661" t="s">
        <v>130</v>
      </c>
      <c r="DA41" s="670"/>
      <c r="DB41" s="670"/>
      <c r="DC41" s="671"/>
      <c r="DD41" s="664" t="s">
        <v>130</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130</v>
      </c>
      <c r="S42" s="659"/>
      <c r="T42" s="659"/>
      <c r="U42" s="659"/>
      <c r="V42" s="659"/>
      <c r="W42" s="659"/>
      <c r="X42" s="659"/>
      <c r="Y42" s="660"/>
      <c r="Z42" s="684" t="s">
        <v>130</v>
      </c>
      <c r="AA42" s="684"/>
      <c r="AB42" s="684"/>
      <c r="AC42" s="684"/>
      <c r="AD42" s="685" t="s">
        <v>130</v>
      </c>
      <c r="AE42" s="685"/>
      <c r="AF42" s="685"/>
      <c r="AG42" s="685"/>
      <c r="AH42" s="685"/>
      <c r="AI42" s="685"/>
      <c r="AJ42" s="685"/>
      <c r="AK42" s="685"/>
      <c r="AL42" s="661" t="s">
        <v>130</v>
      </c>
      <c r="AM42" s="662"/>
      <c r="AN42" s="662"/>
      <c r="AO42" s="686"/>
      <c r="AQ42" s="689" t="s">
        <v>353</v>
      </c>
      <c r="AR42" s="690"/>
      <c r="AS42" s="690"/>
      <c r="AT42" s="690"/>
      <c r="AU42" s="690"/>
      <c r="AV42" s="690"/>
      <c r="AW42" s="690"/>
      <c r="AX42" s="690"/>
      <c r="AY42" s="691"/>
      <c r="AZ42" s="638">
        <v>660153</v>
      </c>
      <c r="BA42" s="672"/>
      <c r="BB42" s="672"/>
      <c r="BC42" s="672"/>
      <c r="BD42" s="639"/>
      <c r="BE42" s="639"/>
      <c r="BF42" s="687"/>
      <c r="BG42" s="700"/>
      <c r="BH42" s="701"/>
      <c r="BI42" s="701"/>
      <c r="BJ42" s="701"/>
      <c r="BK42" s="701"/>
      <c r="BL42" s="357"/>
      <c r="BM42" s="636" t="s">
        <v>354</v>
      </c>
      <c r="BN42" s="636"/>
      <c r="BO42" s="636"/>
      <c r="BP42" s="636"/>
      <c r="BQ42" s="636"/>
      <c r="BR42" s="636"/>
      <c r="BS42" s="636"/>
      <c r="BT42" s="636"/>
      <c r="BU42" s="637"/>
      <c r="BV42" s="638">
        <v>343</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1323364</v>
      </c>
      <c r="CS42" s="668"/>
      <c r="CT42" s="668"/>
      <c r="CU42" s="668"/>
      <c r="CV42" s="668"/>
      <c r="CW42" s="668"/>
      <c r="CX42" s="668"/>
      <c r="CY42" s="669"/>
      <c r="CZ42" s="661">
        <v>13</v>
      </c>
      <c r="DA42" s="670"/>
      <c r="DB42" s="670"/>
      <c r="DC42" s="671"/>
      <c r="DD42" s="664">
        <v>430526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345100</v>
      </c>
      <c r="S43" s="659"/>
      <c r="T43" s="659"/>
      <c r="U43" s="659"/>
      <c r="V43" s="659"/>
      <c r="W43" s="659"/>
      <c r="X43" s="659"/>
      <c r="Y43" s="660"/>
      <c r="Z43" s="684">
        <v>3.2</v>
      </c>
      <c r="AA43" s="684"/>
      <c r="AB43" s="684"/>
      <c r="AC43" s="684"/>
      <c r="AD43" s="685" t="s">
        <v>130</v>
      </c>
      <c r="AE43" s="685"/>
      <c r="AF43" s="685"/>
      <c r="AG43" s="685"/>
      <c r="AH43" s="685"/>
      <c r="AI43" s="685"/>
      <c r="AJ43" s="685"/>
      <c r="AK43" s="685"/>
      <c r="AL43" s="661" t="s">
        <v>130</v>
      </c>
      <c r="AM43" s="662"/>
      <c r="AN43" s="662"/>
      <c r="AO43" s="686"/>
      <c r="CD43" s="655" t="s">
        <v>357</v>
      </c>
      <c r="CE43" s="656"/>
      <c r="CF43" s="656"/>
      <c r="CG43" s="656"/>
      <c r="CH43" s="656"/>
      <c r="CI43" s="656"/>
      <c r="CJ43" s="656"/>
      <c r="CK43" s="656"/>
      <c r="CL43" s="656"/>
      <c r="CM43" s="656"/>
      <c r="CN43" s="656"/>
      <c r="CO43" s="656"/>
      <c r="CP43" s="656"/>
      <c r="CQ43" s="657"/>
      <c r="CR43" s="658">
        <v>22649</v>
      </c>
      <c r="CS43" s="668"/>
      <c r="CT43" s="668"/>
      <c r="CU43" s="668"/>
      <c r="CV43" s="668"/>
      <c r="CW43" s="668"/>
      <c r="CX43" s="668"/>
      <c r="CY43" s="669"/>
      <c r="CZ43" s="661">
        <v>0.2</v>
      </c>
      <c r="DA43" s="670"/>
      <c r="DB43" s="670"/>
      <c r="DC43" s="671"/>
      <c r="DD43" s="664">
        <v>21848</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10788468</v>
      </c>
      <c r="S44" s="672"/>
      <c r="T44" s="672"/>
      <c r="U44" s="672"/>
      <c r="V44" s="672"/>
      <c r="W44" s="672"/>
      <c r="X44" s="672"/>
      <c r="Y44" s="673"/>
      <c r="Z44" s="674">
        <v>100</v>
      </c>
      <c r="AA44" s="674"/>
      <c r="AB44" s="674"/>
      <c r="AC44" s="674"/>
      <c r="AD44" s="675">
        <v>6001533</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1107565</v>
      </c>
      <c r="CS44" s="659"/>
      <c r="CT44" s="659"/>
      <c r="CU44" s="659"/>
      <c r="CV44" s="659"/>
      <c r="CW44" s="659"/>
      <c r="CX44" s="659"/>
      <c r="CY44" s="660"/>
      <c r="CZ44" s="661">
        <v>10.9</v>
      </c>
      <c r="DA44" s="662"/>
      <c r="DB44" s="662"/>
      <c r="DC44" s="663"/>
      <c r="DD44" s="664">
        <v>313302</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808031</v>
      </c>
      <c r="CS45" s="668"/>
      <c r="CT45" s="668"/>
      <c r="CU45" s="668"/>
      <c r="CV45" s="668"/>
      <c r="CW45" s="668"/>
      <c r="CX45" s="668"/>
      <c r="CY45" s="669"/>
      <c r="CZ45" s="661">
        <v>8</v>
      </c>
      <c r="DA45" s="670"/>
      <c r="DB45" s="670"/>
      <c r="DC45" s="671"/>
      <c r="DD45" s="664">
        <v>97661</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299534</v>
      </c>
      <c r="CS46" s="659"/>
      <c r="CT46" s="659"/>
      <c r="CU46" s="659"/>
      <c r="CV46" s="659"/>
      <c r="CW46" s="659"/>
      <c r="CX46" s="659"/>
      <c r="CY46" s="660"/>
      <c r="CZ46" s="661">
        <v>3</v>
      </c>
      <c r="DA46" s="662"/>
      <c r="DB46" s="662"/>
      <c r="DC46" s="663"/>
      <c r="DD46" s="664">
        <v>215641</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v>215799</v>
      </c>
      <c r="CS47" s="668"/>
      <c r="CT47" s="668"/>
      <c r="CU47" s="668"/>
      <c r="CV47" s="668"/>
      <c r="CW47" s="668"/>
      <c r="CX47" s="668"/>
      <c r="CY47" s="669"/>
      <c r="CZ47" s="661">
        <v>2.1</v>
      </c>
      <c r="DA47" s="670"/>
      <c r="DB47" s="670"/>
      <c r="DC47" s="671"/>
      <c r="DD47" s="664">
        <v>117224</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130</v>
      </c>
      <c r="CS48" s="659"/>
      <c r="CT48" s="659"/>
      <c r="CU48" s="659"/>
      <c r="CV48" s="659"/>
      <c r="CW48" s="659"/>
      <c r="CX48" s="659"/>
      <c r="CY48" s="660"/>
      <c r="CZ48" s="661" t="s">
        <v>130</v>
      </c>
      <c r="DA48" s="662"/>
      <c r="DB48" s="662"/>
      <c r="DC48" s="663"/>
      <c r="DD48" s="664" t="s">
        <v>130</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10147347</v>
      </c>
      <c r="CS49" s="639"/>
      <c r="CT49" s="639"/>
      <c r="CU49" s="639"/>
      <c r="CV49" s="639"/>
      <c r="CW49" s="639"/>
      <c r="CX49" s="639"/>
      <c r="CY49" s="640"/>
      <c r="CZ49" s="641">
        <v>100</v>
      </c>
      <c r="DA49" s="642"/>
      <c r="DB49" s="642"/>
      <c r="DC49" s="643"/>
      <c r="DD49" s="644">
        <v>6998607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FvjIxZwUypG5QbDZG2R1tcy99YLoZAUCDSg6Zmo9ERKnYgwd0OIws4eNYeJSMC+LhZEVQminL5gNvgEXvQUx3g==" saltValue="AMvv/G+foRWcDhrzUVDMS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50" zoomScaleNormal="50" zoomScaleSheetLayoutView="70" workbookViewId="0">
      <selection activeCell="B63" sqref="B63:P6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10776</v>
      </c>
      <c r="R7" s="785"/>
      <c r="S7" s="785"/>
      <c r="T7" s="785"/>
      <c r="U7" s="785"/>
      <c r="V7" s="785">
        <v>10137</v>
      </c>
      <c r="W7" s="785"/>
      <c r="X7" s="785"/>
      <c r="Y7" s="785"/>
      <c r="Z7" s="785"/>
      <c r="AA7" s="785">
        <f>Q7-V7</f>
        <v>639</v>
      </c>
      <c r="AB7" s="785"/>
      <c r="AC7" s="785"/>
      <c r="AD7" s="785"/>
      <c r="AE7" s="786"/>
      <c r="AF7" s="787">
        <v>438</v>
      </c>
      <c r="AG7" s="788"/>
      <c r="AH7" s="788"/>
      <c r="AI7" s="788"/>
      <c r="AJ7" s="789"/>
      <c r="AK7" s="790" t="s">
        <v>613</v>
      </c>
      <c r="AL7" s="791"/>
      <c r="AM7" s="791"/>
      <c r="AN7" s="791"/>
      <c r="AO7" s="791"/>
      <c r="AP7" s="791">
        <v>7548</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611</v>
      </c>
      <c r="BT7" s="779"/>
      <c r="BU7" s="779"/>
      <c r="BV7" s="779"/>
      <c r="BW7" s="779"/>
      <c r="BX7" s="779"/>
      <c r="BY7" s="779"/>
      <c r="BZ7" s="779"/>
      <c r="CA7" s="779"/>
      <c r="CB7" s="779"/>
      <c r="CC7" s="779"/>
      <c r="CD7" s="779"/>
      <c r="CE7" s="779"/>
      <c r="CF7" s="779"/>
      <c r="CG7" s="794"/>
      <c r="CH7" s="775">
        <v>6</v>
      </c>
      <c r="CI7" s="776"/>
      <c r="CJ7" s="776"/>
      <c r="CK7" s="776"/>
      <c r="CL7" s="777"/>
      <c r="CM7" s="775">
        <v>32</v>
      </c>
      <c r="CN7" s="776"/>
      <c r="CO7" s="776"/>
      <c r="CP7" s="776"/>
      <c r="CQ7" s="777"/>
      <c r="CR7" s="775">
        <v>3</v>
      </c>
      <c r="CS7" s="776"/>
      <c r="CT7" s="776"/>
      <c r="CU7" s="776"/>
      <c r="CV7" s="777"/>
      <c r="CW7" s="775">
        <v>1</v>
      </c>
      <c r="CX7" s="776"/>
      <c r="CY7" s="776"/>
      <c r="CZ7" s="776"/>
      <c r="DA7" s="777"/>
      <c r="DB7" s="775" t="s">
        <v>612</v>
      </c>
      <c r="DC7" s="776"/>
      <c r="DD7" s="776"/>
      <c r="DE7" s="776"/>
      <c r="DF7" s="777"/>
      <c r="DG7" s="775">
        <v>257</v>
      </c>
      <c r="DH7" s="776"/>
      <c r="DI7" s="776"/>
      <c r="DJ7" s="776"/>
      <c r="DK7" s="777"/>
      <c r="DL7" s="775" t="s">
        <v>612</v>
      </c>
      <c r="DM7" s="776"/>
      <c r="DN7" s="776"/>
      <c r="DO7" s="776"/>
      <c r="DP7" s="777"/>
      <c r="DQ7" s="775">
        <v>19</v>
      </c>
      <c r="DR7" s="776"/>
      <c r="DS7" s="776"/>
      <c r="DT7" s="776"/>
      <c r="DU7" s="777"/>
      <c r="DV7" s="778"/>
      <c r="DW7" s="779"/>
      <c r="DX7" s="779"/>
      <c r="DY7" s="779"/>
      <c r="DZ7" s="780"/>
      <c r="EA7" s="225"/>
    </row>
    <row r="8" spans="1:131" s="226" customFormat="1" ht="26.25" customHeight="1" x14ac:dyDescent="0.15">
      <c r="A8" s="229">
        <v>2</v>
      </c>
      <c r="B8" s="812" t="s">
        <v>391</v>
      </c>
      <c r="C8" s="813"/>
      <c r="D8" s="813"/>
      <c r="E8" s="813"/>
      <c r="F8" s="813"/>
      <c r="G8" s="813"/>
      <c r="H8" s="813"/>
      <c r="I8" s="813"/>
      <c r="J8" s="813"/>
      <c r="K8" s="813"/>
      <c r="L8" s="813"/>
      <c r="M8" s="813"/>
      <c r="N8" s="813"/>
      <c r="O8" s="813"/>
      <c r="P8" s="814"/>
      <c r="Q8" s="815">
        <v>16</v>
      </c>
      <c r="R8" s="816"/>
      <c r="S8" s="816"/>
      <c r="T8" s="816"/>
      <c r="U8" s="816"/>
      <c r="V8" s="816">
        <v>14</v>
      </c>
      <c r="W8" s="816"/>
      <c r="X8" s="816"/>
      <c r="Y8" s="816"/>
      <c r="Z8" s="816"/>
      <c r="AA8" s="816">
        <v>3</v>
      </c>
      <c r="AB8" s="816"/>
      <c r="AC8" s="816"/>
      <c r="AD8" s="816"/>
      <c r="AE8" s="817"/>
      <c r="AF8" s="818">
        <v>2</v>
      </c>
      <c r="AG8" s="819"/>
      <c r="AH8" s="819"/>
      <c r="AI8" s="819"/>
      <c r="AJ8" s="820"/>
      <c r="AK8" s="801" t="s">
        <v>613</v>
      </c>
      <c r="AL8" s="802"/>
      <c r="AM8" s="802"/>
      <c r="AN8" s="802"/>
      <c r="AO8" s="802"/>
      <c r="AP8" s="802" t="s">
        <v>613</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393</v>
      </c>
      <c r="B23" s="821" t="s">
        <v>394</v>
      </c>
      <c r="C23" s="822"/>
      <c r="D23" s="822"/>
      <c r="E23" s="822"/>
      <c r="F23" s="822"/>
      <c r="G23" s="822"/>
      <c r="H23" s="822"/>
      <c r="I23" s="822"/>
      <c r="J23" s="822"/>
      <c r="K23" s="822"/>
      <c r="L23" s="822"/>
      <c r="M23" s="822"/>
      <c r="N23" s="822"/>
      <c r="O23" s="822"/>
      <c r="P23" s="823"/>
      <c r="Q23" s="824">
        <v>10792</v>
      </c>
      <c r="R23" s="825"/>
      <c r="S23" s="825"/>
      <c r="T23" s="825"/>
      <c r="U23" s="825"/>
      <c r="V23" s="825">
        <v>10151</v>
      </c>
      <c r="W23" s="825"/>
      <c r="X23" s="825"/>
      <c r="Y23" s="825"/>
      <c r="Z23" s="825"/>
      <c r="AA23" s="825">
        <v>642</v>
      </c>
      <c r="AB23" s="825"/>
      <c r="AC23" s="825"/>
      <c r="AD23" s="825"/>
      <c r="AE23" s="826"/>
      <c r="AF23" s="827">
        <v>440</v>
      </c>
      <c r="AG23" s="825"/>
      <c r="AH23" s="825"/>
      <c r="AI23" s="825"/>
      <c r="AJ23" s="828"/>
      <c r="AK23" s="829"/>
      <c r="AL23" s="830"/>
      <c r="AM23" s="830"/>
      <c r="AN23" s="830"/>
      <c r="AO23" s="830"/>
      <c r="AP23" s="825">
        <v>7548</v>
      </c>
      <c r="AQ23" s="825"/>
      <c r="AR23" s="825"/>
      <c r="AS23" s="825"/>
      <c r="AT23" s="825"/>
      <c r="AU23" s="841"/>
      <c r="AV23" s="841"/>
      <c r="AW23" s="841"/>
      <c r="AX23" s="841"/>
      <c r="AY23" s="842"/>
      <c r="AZ23" s="843" t="s">
        <v>395</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396</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398</v>
      </c>
      <c r="R26" s="766"/>
      <c r="S26" s="766"/>
      <c r="T26" s="766"/>
      <c r="U26" s="767"/>
      <c r="V26" s="765" t="s">
        <v>399</v>
      </c>
      <c r="W26" s="766"/>
      <c r="X26" s="766"/>
      <c r="Y26" s="766"/>
      <c r="Z26" s="767"/>
      <c r="AA26" s="765" t="s">
        <v>400</v>
      </c>
      <c r="AB26" s="766"/>
      <c r="AC26" s="766"/>
      <c r="AD26" s="766"/>
      <c r="AE26" s="766"/>
      <c r="AF26" s="846" t="s">
        <v>401</v>
      </c>
      <c r="AG26" s="847"/>
      <c r="AH26" s="847"/>
      <c r="AI26" s="847"/>
      <c r="AJ26" s="848"/>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406</v>
      </c>
      <c r="C28" s="782"/>
      <c r="D28" s="782"/>
      <c r="E28" s="782"/>
      <c r="F28" s="782"/>
      <c r="G28" s="782"/>
      <c r="H28" s="782"/>
      <c r="I28" s="782"/>
      <c r="J28" s="782"/>
      <c r="K28" s="782"/>
      <c r="L28" s="782"/>
      <c r="M28" s="782"/>
      <c r="N28" s="782"/>
      <c r="O28" s="782"/>
      <c r="P28" s="783"/>
      <c r="Q28" s="854">
        <v>4</v>
      </c>
      <c r="R28" s="855"/>
      <c r="S28" s="855"/>
      <c r="T28" s="855"/>
      <c r="U28" s="855"/>
      <c r="V28" s="855">
        <v>4</v>
      </c>
      <c r="W28" s="855"/>
      <c r="X28" s="855"/>
      <c r="Y28" s="855"/>
      <c r="Z28" s="855"/>
      <c r="AA28" s="855">
        <v>0</v>
      </c>
      <c r="AB28" s="855"/>
      <c r="AC28" s="855"/>
      <c r="AD28" s="855"/>
      <c r="AE28" s="856"/>
      <c r="AF28" s="857">
        <v>0</v>
      </c>
      <c r="AG28" s="855"/>
      <c r="AH28" s="855"/>
      <c r="AI28" s="855"/>
      <c r="AJ28" s="858"/>
      <c r="AK28" s="859">
        <v>2</v>
      </c>
      <c r="AL28" s="860"/>
      <c r="AM28" s="860"/>
      <c r="AN28" s="860"/>
      <c r="AO28" s="860"/>
      <c r="AP28" s="860" t="s">
        <v>613</v>
      </c>
      <c r="AQ28" s="860"/>
      <c r="AR28" s="860"/>
      <c r="AS28" s="860"/>
      <c r="AT28" s="860"/>
      <c r="AU28" s="860" t="s">
        <v>613</v>
      </c>
      <c r="AV28" s="860"/>
      <c r="AW28" s="860"/>
      <c r="AX28" s="860"/>
      <c r="AY28" s="860"/>
      <c r="AZ28" s="861" t="s">
        <v>613</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407</v>
      </c>
      <c r="C29" s="813"/>
      <c r="D29" s="813"/>
      <c r="E29" s="813"/>
      <c r="F29" s="813"/>
      <c r="G29" s="813"/>
      <c r="H29" s="813"/>
      <c r="I29" s="813"/>
      <c r="J29" s="813"/>
      <c r="K29" s="813"/>
      <c r="L29" s="813"/>
      <c r="M29" s="813"/>
      <c r="N29" s="813"/>
      <c r="O29" s="813"/>
      <c r="P29" s="814"/>
      <c r="Q29" s="815">
        <v>1819</v>
      </c>
      <c r="R29" s="816"/>
      <c r="S29" s="816"/>
      <c r="T29" s="816"/>
      <c r="U29" s="816"/>
      <c r="V29" s="816">
        <v>1818</v>
      </c>
      <c r="W29" s="816"/>
      <c r="X29" s="816"/>
      <c r="Y29" s="816"/>
      <c r="Z29" s="816"/>
      <c r="AA29" s="816">
        <v>1</v>
      </c>
      <c r="AB29" s="816"/>
      <c r="AC29" s="816"/>
      <c r="AD29" s="816"/>
      <c r="AE29" s="817"/>
      <c r="AF29" s="818">
        <v>1</v>
      </c>
      <c r="AG29" s="819"/>
      <c r="AH29" s="819"/>
      <c r="AI29" s="819"/>
      <c r="AJ29" s="820"/>
      <c r="AK29" s="866">
        <v>132</v>
      </c>
      <c r="AL29" s="862"/>
      <c r="AM29" s="862"/>
      <c r="AN29" s="862"/>
      <c r="AO29" s="862"/>
      <c r="AP29" s="862" t="s">
        <v>613</v>
      </c>
      <c r="AQ29" s="862"/>
      <c r="AR29" s="862"/>
      <c r="AS29" s="862"/>
      <c r="AT29" s="862"/>
      <c r="AU29" s="862" t="s">
        <v>613</v>
      </c>
      <c r="AV29" s="862"/>
      <c r="AW29" s="862"/>
      <c r="AX29" s="862"/>
      <c r="AY29" s="862"/>
      <c r="AZ29" s="863" t="s">
        <v>613</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408</v>
      </c>
      <c r="C30" s="813"/>
      <c r="D30" s="813"/>
      <c r="E30" s="813"/>
      <c r="F30" s="813"/>
      <c r="G30" s="813"/>
      <c r="H30" s="813"/>
      <c r="I30" s="813"/>
      <c r="J30" s="813"/>
      <c r="K30" s="813"/>
      <c r="L30" s="813"/>
      <c r="M30" s="813"/>
      <c r="N30" s="813"/>
      <c r="O30" s="813"/>
      <c r="P30" s="814"/>
      <c r="Q30" s="815">
        <v>2127</v>
      </c>
      <c r="R30" s="816"/>
      <c r="S30" s="816"/>
      <c r="T30" s="816"/>
      <c r="U30" s="816"/>
      <c r="V30" s="816">
        <v>2051</v>
      </c>
      <c r="W30" s="816"/>
      <c r="X30" s="816"/>
      <c r="Y30" s="816"/>
      <c r="Z30" s="816"/>
      <c r="AA30" s="816">
        <v>76</v>
      </c>
      <c r="AB30" s="816"/>
      <c r="AC30" s="816"/>
      <c r="AD30" s="816"/>
      <c r="AE30" s="817"/>
      <c r="AF30" s="818">
        <v>76</v>
      </c>
      <c r="AG30" s="819"/>
      <c r="AH30" s="819"/>
      <c r="AI30" s="819"/>
      <c r="AJ30" s="820"/>
      <c r="AK30" s="866">
        <v>310</v>
      </c>
      <c r="AL30" s="862"/>
      <c r="AM30" s="862"/>
      <c r="AN30" s="862"/>
      <c r="AO30" s="862"/>
      <c r="AP30" s="862" t="s">
        <v>613</v>
      </c>
      <c r="AQ30" s="862"/>
      <c r="AR30" s="862"/>
      <c r="AS30" s="862"/>
      <c r="AT30" s="862"/>
      <c r="AU30" s="862" t="s">
        <v>613</v>
      </c>
      <c r="AV30" s="862"/>
      <c r="AW30" s="862"/>
      <c r="AX30" s="862"/>
      <c r="AY30" s="862"/>
      <c r="AZ30" s="863" t="s">
        <v>613</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409</v>
      </c>
      <c r="C31" s="813"/>
      <c r="D31" s="813"/>
      <c r="E31" s="813"/>
      <c r="F31" s="813"/>
      <c r="G31" s="813"/>
      <c r="H31" s="813"/>
      <c r="I31" s="813"/>
      <c r="J31" s="813"/>
      <c r="K31" s="813"/>
      <c r="L31" s="813"/>
      <c r="M31" s="813"/>
      <c r="N31" s="813"/>
      <c r="O31" s="813"/>
      <c r="P31" s="814"/>
      <c r="Q31" s="815">
        <v>305</v>
      </c>
      <c r="R31" s="816"/>
      <c r="S31" s="816"/>
      <c r="T31" s="816"/>
      <c r="U31" s="816"/>
      <c r="V31" s="816">
        <v>304</v>
      </c>
      <c r="W31" s="816"/>
      <c r="X31" s="816"/>
      <c r="Y31" s="816"/>
      <c r="Z31" s="816"/>
      <c r="AA31" s="816">
        <v>1</v>
      </c>
      <c r="AB31" s="816"/>
      <c r="AC31" s="816"/>
      <c r="AD31" s="816"/>
      <c r="AE31" s="817"/>
      <c r="AF31" s="818">
        <v>1</v>
      </c>
      <c r="AG31" s="819"/>
      <c r="AH31" s="819"/>
      <c r="AI31" s="819"/>
      <c r="AJ31" s="820"/>
      <c r="AK31" s="866">
        <v>67</v>
      </c>
      <c r="AL31" s="862"/>
      <c r="AM31" s="862"/>
      <c r="AN31" s="862"/>
      <c r="AO31" s="862"/>
      <c r="AP31" s="862" t="s">
        <v>613</v>
      </c>
      <c r="AQ31" s="862"/>
      <c r="AR31" s="862"/>
      <c r="AS31" s="862"/>
      <c r="AT31" s="862"/>
      <c r="AU31" s="862" t="s">
        <v>613</v>
      </c>
      <c r="AV31" s="862"/>
      <c r="AW31" s="862"/>
      <c r="AX31" s="862"/>
      <c r="AY31" s="862"/>
      <c r="AZ31" s="863" t="s">
        <v>613</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410</v>
      </c>
      <c r="C32" s="813"/>
      <c r="D32" s="813"/>
      <c r="E32" s="813"/>
      <c r="F32" s="813"/>
      <c r="G32" s="813"/>
      <c r="H32" s="813"/>
      <c r="I32" s="813"/>
      <c r="J32" s="813"/>
      <c r="K32" s="813"/>
      <c r="L32" s="813"/>
      <c r="M32" s="813"/>
      <c r="N32" s="813"/>
      <c r="O32" s="813"/>
      <c r="P32" s="814"/>
      <c r="Q32" s="815">
        <v>427</v>
      </c>
      <c r="R32" s="816"/>
      <c r="S32" s="816"/>
      <c r="T32" s="816"/>
      <c r="U32" s="816"/>
      <c r="V32" s="816">
        <v>386</v>
      </c>
      <c r="W32" s="816"/>
      <c r="X32" s="816"/>
      <c r="Y32" s="816"/>
      <c r="Z32" s="816"/>
      <c r="AA32" s="816">
        <v>41</v>
      </c>
      <c r="AB32" s="816"/>
      <c r="AC32" s="816"/>
      <c r="AD32" s="816"/>
      <c r="AE32" s="817"/>
      <c r="AF32" s="818">
        <v>528</v>
      </c>
      <c r="AG32" s="819"/>
      <c r="AH32" s="819"/>
      <c r="AI32" s="819"/>
      <c r="AJ32" s="820"/>
      <c r="AK32" s="866">
        <v>20</v>
      </c>
      <c r="AL32" s="862"/>
      <c r="AM32" s="862"/>
      <c r="AN32" s="862"/>
      <c r="AO32" s="862"/>
      <c r="AP32" s="862">
        <v>1573</v>
      </c>
      <c r="AQ32" s="862"/>
      <c r="AR32" s="862"/>
      <c r="AS32" s="862"/>
      <c r="AT32" s="862"/>
      <c r="AU32" s="862">
        <v>200</v>
      </c>
      <c r="AV32" s="862"/>
      <c r="AW32" s="862"/>
      <c r="AX32" s="862"/>
      <c r="AY32" s="862"/>
      <c r="AZ32" s="863" t="s">
        <v>613</v>
      </c>
      <c r="BA32" s="863"/>
      <c r="BB32" s="863"/>
      <c r="BC32" s="863"/>
      <c r="BD32" s="863"/>
      <c r="BE32" s="864" t="s">
        <v>411</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614</v>
      </c>
      <c r="C33" s="813"/>
      <c r="D33" s="813"/>
      <c r="E33" s="813"/>
      <c r="F33" s="813"/>
      <c r="G33" s="813"/>
      <c r="H33" s="813"/>
      <c r="I33" s="813"/>
      <c r="J33" s="813"/>
      <c r="K33" s="813"/>
      <c r="L33" s="813"/>
      <c r="M33" s="813"/>
      <c r="N33" s="813"/>
      <c r="O33" s="813"/>
      <c r="P33" s="814"/>
      <c r="Q33" s="815">
        <v>912</v>
      </c>
      <c r="R33" s="816"/>
      <c r="S33" s="816"/>
      <c r="T33" s="816"/>
      <c r="U33" s="816"/>
      <c r="V33" s="816">
        <v>839</v>
      </c>
      <c r="W33" s="816"/>
      <c r="X33" s="816"/>
      <c r="Y33" s="816"/>
      <c r="Z33" s="816"/>
      <c r="AA33" s="816">
        <v>73</v>
      </c>
      <c r="AB33" s="816"/>
      <c r="AC33" s="816"/>
      <c r="AD33" s="816"/>
      <c r="AE33" s="817"/>
      <c r="AF33" s="818">
        <v>299</v>
      </c>
      <c r="AG33" s="819"/>
      <c r="AH33" s="819"/>
      <c r="AI33" s="819"/>
      <c r="AJ33" s="820"/>
      <c r="AK33" s="866">
        <v>319</v>
      </c>
      <c r="AL33" s="862"/>
      <c r="AM33" s="862"/>
      <c r="AN33" s="862"/>
      <c r="AO33" s="862"/>
      <c r="AP33" s="862">
        <v>5170</v>
      </c>
      <c r="AQ33" s="862"/>
      <c r="AR33" s="862"/>
      <c r="AS33" s="862"/>
      <c r="AT33" s="862"/>
      <c r="AU33" s="862">
        <v>3335</v>
      </c>
      <c r="AV33" s="862"/>
      <c r="AW33" s="862"/>
      <c r="AX33" s="862"/>
      <c r="AY33" s="862"/>
      <c r="AZ33" s="863" t="s">
        <v>613</v>
      </c>
      <c r="BA33" s="863"/>
      <c r="BB33" s="863"/>
      <c r="BC33" s="863"/>
      <c r="BD33" s="863"/>
      <c r="BE33" s="864" t="s">
        <v>412</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413</v>
      </c>
      <c r="C34" s="813"/>
      <c r="D34" s="813"/>
      <c r="E34" s="813"/>
      <c r="F34" s="813"/>
      <c r="G34" s="813"/>
      <c r="H34" s="813"/>
      <c r="I34" s="813"/>
      <c r="J34" s="813"/>
      <c r="K34" s="813"/>
      <c r="L34" s="813"/>
      <c r="M34" s="813"/>
      <c r="N34" s="813"/>
      <c r="O34" s="813"/>
      <c r="P34" s="814"/>
      <c r="Q34" s="815">
        <v>2302</v>
      </c>
      <c r="R34" s="816"/>
      <c r="S34" s="816"/>
      <c r="T34" s="816"/>
      <c r="U34" s="816"/>
      <c r="V34" s="816">
        <v>2249</v>
      </c>
      <c r="W34" s="816"/>
      <c r="X34" s="816"/>
      <c r="Y34" s="816"/>
      <c r="Z34" s="816"/>
      <c r="AA34" s="816">
        <v>53</v>
      </c>
      <c r="AB34" s="816"/>
      <c r="AC34" s="816"/>
      <c r="AD34" s="816"/>
      <c r="AE34" s="817"/>
      <c r="AF34" s="818">
        <v>77</v>
      </c>
      <c r="AG34" s="819"/>
      <c r="AH34" s="819"/>
      <c r="AI34" s="819"/>
      <c r="AJ34" s="820"/>
      <c r="AK34" s="866">
        <v>71</v>
      </c>
      <c r="AL34" s="862"/>
      <c r="AM34" s="862"/>
      <c r="AN34" s="862"/>
      <c r="AO34" s="862"/>
      <c r="AP34" s="862">
        <v>1593</v>
      </c>
      <c r="AQ34" s="862"/>
      <c r="AR34" s="862"/>
      <c r="AS34" s="862"/>
      <c r="AT34" s="862"/>
      <c r="AU34" s="862">
        <v>1136</v>
      </c>
      <c r="AV34" s="862"/>
      <c r="AW34" s="862"/>
      <c r="AX34" s="862"/>
      <c r="AY34" s="862"/>
      <c r="AZ34" s="863" t="s">
        <v>613</v>
      </c>
      <c r="BA34" s="863"/>
      <c r="BB34" s="863"/>
      <c r="BC34" s="863"/>
      <c r="BD34" s="863"/>
      <c r="BE34" s="864" t="s">
        <v>412</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414</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393</v>
      </c>
      <c r="B63" s="821" t="s">
        <v>415</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983</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395</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417</v>
      </c>
      <c r="B66" s="760"/>
      <c r="C66" s="760"/>
      <c r="D66" s="760"/>
      <c r="E66" s="760"/>
      <c r="F66" s="760"/>
      <c r="G66" s="760"/>
      <c r="H66" s="760"/>
      <c r="I66" s="760"/>
      <c r="J66" s="760"/>
      <c r="K66" s="760"/>
      <c r="L66" s="760"/>
      <c r="M66" s="760"/>
      <c r="N66" s="760"/>
      <c r="O66" s="760"/>
      <c r="P66" s="761"/>
      <c r="Q66" s="765" t="s">
        <v>418</v>
      </c>
      <c r="R66" s="766"/>
      <c r="S66" s="766"/>
      <c r="T66" s="766"/>
      <c r="U66" s="767"/>
      <c r="V66" s="765" t="s">
        <v>419</v>
      </c>
      <c r="W66" s="766"/>
      <c r="X66" s="766"/>
      <c r="Y66" s="766"/>
      <c r="Z66" s="767"/>
      <c r="AA66" s="765" t="s">
        <v>420</v>
      </c>
      <c r="AB66" s="766"/>
      <c r="AC66" s="766"/>
      <c r="AD66" s="766"/>
      <c r="AE66" s="767"/>
      <c r="AF66" s="886" t="s">
        <v>421</v>
      </c>
      <c r="AG66" s="847"/>
      <c r="AH66" s="847"/>
      <c r="AI66" s="847"/>
      <c r="AJ66" s="887"/>
      <c r="AK66" s="765" t="s">
        <v>422</v>
      </c>
      <c r="AL66" s="760"/>
      <c r="AM66" s="760"/>
      <c r="AN66" s="760"/>
      <c r="AO66" s="761"/>
      <c r="AP66" s="765" t="s">
        <v>423</v>
      </c>
      <c r="AQ66" s="766"/>
      <c r="AR66" s="766"/>
      <c r="AS66" s="766"/>
      <c r="AT66" s="767"/>
      <c r="AU66" s="765" t="s">
        <v>424</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597</v>
      </c>
      <c r="C68" s="902"/>
      <c r="D68" s="902"/>
      <c r="E68" s="902"/>
      <c r="F68" s="902"/>
      <c r="G68" s="902"/>
      <c r="H68" s="902"/>
      <c r="I68" s="902"/>
      <c r="J68" s="902"/>
      <c r="K68" s="902"/>
      <c r="L68" s="902"/>
      <c r="M68" s="902"/>
      <c r="N68" s="902"/>
      <c r="O68" s="902"/>
      <c r="P68" s="903"/>
      <c r="Q68" s="904">
        <v>3004</v>
      </c>
      <c r="R68" s="898"/>
      <c r="S68" s="898"/>
      <c r="T68" s="898"/>
      <c r="U68" s="898"/>
      <c r="V68" s="898">
        <v>2910</v>
      </c>
      <c r="W68" s="898"/>
      <c r="X68" s="898"/>
      <c r="Y68" s="898"/>
      <c r="Z68" s="898"/>
      <c r="AA68" s="898">
        <v>94</v>
      </c>
      <c r="AB68" s="898"/>
      <c r="AC68" s="898"/>
      <c r="AD68" s="898"/>
      <c r="AE68" s="898"/>
      <c r="AF68" s="898">
        <v>79</v>
      </c>
      <c r="AG68" s="898"/>
      <c r="AH68" s="898"/>
      <c r="AI68" s="898"/>
      <c r="AJ68" s="898"/>
      <c r="AK68" s="898">
        <v>4</v>
      </c>
      <c r="AL68" s="898"/>
      <c r="AM68" s="898"/>
      <c r="AN68" s="898"/>
      <c r="AO68" s="898"/>
      <c r="AP68" s="898">
        <v>6553</v>
      </c>
      <c r="AQ68" s="898"/>
      <c r="AR68" s="898"/>
      <c r="AS68" s="898"/>
      <c r="AT68" s="898"/>
      <c r="AU68" s="898">
        <v>728</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598</v>
      </c>
      <c r="C69" s="906"/>
      <c r="D69" s="906"/>
      <c r="E69" s="906"/>
      <c r="F69" s="906"/>
      <c r="G69" s="906"/>
      <c r="H69" s="906"/>
      <c r="I69" s="906"/>
      <c r="J69" s="906"/>
      <c r="K69" s="906"/>
      <c r="L69" s="906"/>
      <c r="M69" s="906"/>
      <c r="N69" s="906"/>
      <c r="O69" s="906"/>
      <c r="P69" s="907"/>
      <c r="Q69" s="908">
        <v>1843</v>
      </c>
      <c r="R69" s="862"/>
      <c r="S69" s="862"/>
      <c r="T69" s="862"/>
      <c r="U69" s="862"/>
      <c r="V69" s="862">
        <v>1788</v>
      </c>
      <c r="W69" s="862"/>
      <c r="X69" s="862"/>
      <c r="Y69" s="862"/>
      <c r="Z69" s="862"/>
      <c r="AA69" s="862">
        <v>55</v>
      </c>
      <c r="AB69" s="862"/>
      <c r="AC69" s="862"/>
      <c r="AD69" s="862"/>
      <c r="AE69" s="862"/>
      <c r="AF69" s="862">
        <v>20</v>
      </c>
      <c r="AG69" s="862"/>
      <c r="AH69" s="862"/>
      <c r="AI69" s="862"/>
      <c r="AJ69" s="862"/>
      <c r="AK69" s="862" t="s">
        <v>528</v>
      </c>
      <c r="AL69" s="862"/>
      <c r="AM69" s="862"/>
      <c r="AN69" s="862"/>
      <c r="AO69" s="862"/>
      <c r="AP69" s="862">
        <v>138</v>
      </c>
      <c r="AQ69" s="862"/>
      <c r="AR69" s="862"/>
      <c r="AS69" s="862"/>
      <c r="AT69" s="862"/>
      <c r="AU69" s="862">
        <v>15</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599</v>
      </c>
      <c r="C70" s="906"/>
      <c r="D70" s="906"/>
      <c r="E70" s="906"/>
      <c r="F70" s="906"/>
      <c r="G70" s="906"/>
      <c r="H70" s="906"/>
      <c r="I70" s="906"/>
      <c r="J70" s="906"/>
      <c r="K70" s="906"/>
      <c r="L70" s="906"/>
      <c r="M70" s="906"/>
      <c r="N70" s="906"/>
      <c r="O70" s="906"/>
      <c r="P70" s="907"/>
      <c r="Q70" s="908">
        <v>10</v>
      </c>
      <c r="R70" s="862"/>
      <c r="S70" s="862"/>
      <c r="T70" s="862"/>
      <c r="U70" s="862"/>
      <c r="V70" s="862">
        <v>9</v>
      </c>
      <c r="W70" s="862"/>
      <c r="X70" s="862"/>
      <c r="Y70" s="862"/>
      <c r="Z70" s="862"/>
      <c r="AA70" s="862">
        <v>1</v>
      </c>
      <c r="AB70" s="862"/>
      <c r="AC70" s="862"/>
      <c r="AD70" s="862"/>
      <c r="AE70" s="862"/>
      <c r="AF70" s="862">
        <v>1</v>
      </c>
      <c r="AG70" s="862"/>
      <c r="AH70" s="862"/>
      <c r="AI70" s="862"/>
      <c r="AJ70" s="862"/>
      <c r="AK70" s="862" t="s">
        <v>528</v>
      </c>
      <c r="AL70" s="862"/>
      <c r="AM70" s="862"/>
      <c r="AN70" s="862"/>
      <c r="AO70" s="862"/>
      <c r="AP70" s="862" t="s">
        <v>528</v>
      </c>
      <c r="AQ70" s="862"/>
      <c r="AR70" s="862"/>
      <c r="AS70" s="862"/>
      <c r="AT70" s="862"/>
      <c r="AU70" s="862" t="s">
        <v>528</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600</v>
      </c>
      <c r="C71" s="906"/>
      <c r="D71" s="906"/>
      <c r="E71" s="906"/>
      <c r="F71" s="906"/>
      <c r="G71" s="906"/>
      <c r="H71" s="906"/>
      <c r="I71" s="906"/>
      <c r="J71" s="906"/>
      <c r="K71" s="906"/>
      <c r="L71" s="906"/>
      <c r="M71" s="906"/>
      <c r="N71" s="906"/>
      <c r="O71" s="906"/>
      <c r="P71" s="907"/>
      <c r="Q71" s="908">
        <v>81</v>
      </c>
      <c r="R71" s="862"/>
      <c r="S71" s="862"/>
      <c r="T71" s="862"/>
      <c r="U71" s="862"/>
      <c r="V71" s="862">
        <v>72</v>
      </c>
      <c r="W71" s="862"/>
      <c r="X71" s="862"/>
      <c r="Y71" s="862"/>
      <c r="Z71" s="862"/>
      <c r="AA71" s="862">
        <v>9</v>
      </c>
      <c r="AB71" s="862"/>
      <c r="AC71" s="862"/>
      <c r="AD71" s="862"/>
      <c r="AE71" s="862"/>
      <c r="AF71" s="862">
        <v>10</v>
      </c>
      <c r="AG71" s="862"/>
      <c r="AH71" s="862"/>
      <c r="AI71" s="862"/>
      <c r="AJ71" s="862"/>
      <c r="AK71" s="862">
        <v>2</v>
      </c>
      <c r="AL71" s="862"/>
      <c r="AM71" s="862"/>
      <c r="AN71" s="862"/>
      <c r="AO71" s="862"/>
      <c r="AP71" s="862" t="s">
        <v>528</v>
      </c>
      <c r="AQ71" s="862"/>
      <c r="AR71" s="862"/>
      <c r="AS71" s="862"/>
      <c r="AT71" s="862"/>
      <c r="AU71" s="862" t="s">
        <v>528</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601</v>
      </c>
      <c r="C72" s="906"/>
      <c r="D72" s="906"/>
      <c r="E72" s="906"/>
      <c r="F72" s="906"/>
      <c r="G72" s="906"/>
      <c r="H72" s="906"/>
      <c r="I72" s="906"/>
      <c r="J72" s="906"/>
      <c r="K72" s="906"/>
      <c r="L72" s="906"/>
      <c r="M72" s="906"/>
      <c r="N72" s="906"/>
      <c r="O72" s="906"/>
      <c r="P72" s="907"/>
      <c r="Q72" s="908">
        <v>64</v>
      </c>
      <c r="R72" s="862"/>
      <c r="S72" s="862"/>
      <c r="T72" s="862"/>
      <c r="U72" s="862"/>
      <c r="V72" s="862">
        <v>64</v>
      </c>
      <c r="W72" s="862"/>
      <c r="X72" s="862"/>
      <c r="Y72" s="862"/>
      <c r="Z72" s="862"/>
      <c r="AA72" s="862" t="s">
        <v>528</v>
      </c>
      <c r="AB72" s="862"/>
      <c r="AC72" s="862"/>
      <c r="AD72" s="862"/>
      <c r="AE72" s="862"/>
      <c r="AF72" s="862" t="s">
        <v>528</v>
      </c>
      <c r="AG72" s="862"/>
      <c r="AH72" s="862"/>
      <c r="AI72" s="862"/>
      <c r="AJ72" s="862"/>
      <c r="AK72" s="862" t="s">
        <v>528</v>
      </c>
      <c r="AL72" s="862"/>
      <c r="AM72" s="862"/>
      <c r="AN72" s="862"/>
      <c r="AO72" s="862"/>
      <c r="AP72" s="862" t="s">
        <v>528</v>
      </c>
      <c r="AQ72" s="862"/>
      <c r="AR72" s="862"/>
      <c r="AS72" s="862"/>
      <c r="AT72" s="862"/>
      <c r="AU72" s="862" t="s">
        <v>528</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602</v>
      </c>
      <c r="C73" s="906"/>
      <c r="D73" s="906"/>
      <c r="E73" s="906"/>
      <c r="F73" s="906"/>
      <c r="G73" s="906"/>
      <c r="H73" s="906"/>
      <c r="I73" s="906"/>
      <c r="J73" s="906"/>
      <c r="K73" s="906"/>
      <c r="L73" s="906"/>
      <c r="M73" s="906"/>
      <c r="N73" s="906"/>
      <c r="O73" s="906"/>
      <c r="P73" s="907"/>
      <c r="Q73" s="908">
        <v>100</v>
      </c>
      <c r="R73" s="862"/>
      <c r="S73" s="862"/>
      <c r="T73" s="862"/>
      <c r="U73" s="862"/>
      <c r="V73" s="862">
        <v>84</v>
      </c>
      <c r="W73" s="862"/>
      <c r="X73" s="862"/>
      <c r="Y73" s="862"/>
      <c r="Z73" s="862"/>
      <c r="AA73" s="862">
        <v>17</v>
      </c>
      <c r="AB73" s="862"/>
      <c r="AC73" s="862"/>
      <c r="AD73" s="862"/>
      <c r="AE73" s="862"/>
      <c r="AF73" s="862">
        <v>2</v>
      </c>
      <c r="AG73" s="862"/>
      <c r="AH73" s="862"/>
      <c r="AI73" s="862"/>
      <c r="AJ73" s="862"/>
      <c r="AK73" s="862" t="s">
        <v>528</v>
      </c>
      <c r="AL73" s="862"/>
      <c r="AM73" s="862"/>
      <c r="AN73" s="862"/>
      <c r="AO73" s="862"/>
      <c r="AP73" s="862">
        <v>27</v>
      </c>
      <c r="AQ73" s="862"/>
      <c r="AR73" s="862"/>
      <c r="AS73" s="862"/>
      <c r="AT73" s="862"/>
      <c r="AU73" s="862" t="s">
        <v>528</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603</v>
      </c>
      <c r="C74" s="906"/>
      <c r="D74" s="906"/>
      <c r="E74" s="906"/>
      <c r="F74" s="906"/>
      <c r="G74" s="906"/>
      <c r="H74" s="906"/>
      <c r="I74" s="906"/>
      <c r="J74" s="906"/>
      <c r="K74" s="906"/>
      <c r="L74" s="906"/>
      <c r="M74" s="906"/>
      <c r="N74" s="906"/>
      <c r="O74" s="906"/>
      <c r="P74" s="907"/>
      <c r="Q74" s="908">
        <v>133</v>
      </c>
      <c r="R74" s="862"/>
      <c r="S74" s="862"/>
      <c r="T74" s="862"/>
      <c r="U74" s="862"/>
      <c r="V74" s="862">
        <v>113</v>
      </c>
      <c r="W74" s="862"/>
      <c r="X74" s="862"/>
      <c r="Y74" s="862"/>
      <c r="Z74" s="862"/>
      <c r="AA74" s="862">
        <v>20</v>
      </c>
      <c r="AB74" s="862"/>
      <c r="AC74" s="862"/>
      <c r="AD74" s="862"/>
      <c r="AE74" s="862"/>
      <c r="AF74" s="862">
        <v>19</v>
      </c>
      <c r="AG74" s="862"/>
      <c r="AH74" s="862"/>
      <c r="AI74" s="862"/>
      <c r="AJ74" s="862"/>
      <c r="AK74" s="862" t="s">
        <v>528</v>
      </c>
      <c r="AL74" s="862"/>
      <c r="AM74" s="862"/>
      <c r="AN74" s="862"/>
      <c r="AO74" s="862"/>
      <c r="AP74" s="862">
        <v>114</v>
      </c>
      <c r="AQ74" s="862"/>
      <c r="AR74" s="862"/>
      <c r="AS74" s="862"/>
      <c r="AT74" s="862"/>
      <c r="AU74" s="862" t="s">
        <v>528</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604</v>
      </c>
      <c r="C75" s="906"/>
      <c r="D75" s="906"/>
      <c r="E75" s="906"/>
      <c r="F75" s="906"/>
      <c r="G75" s="906"/>
      <c r="H75" s="906"/>
      <c r="I75" s="906"/>
      <c r="J75" s="906"/>
      <c r="K75" s="906"/>
      <c r="L75" s="906"/>
      <c r="M75" s="906"/>
      <c r="N75" s="906"/>
      <c r="O75" s="906"/>
      <c r="P75" s="907"/>
      <c r="Q75" s="909">
        <v>28</v>
      </c>
      <c r="R75" s="910"/>
      <c r="S75" s="910"/>
      <c r="T75" s="910"/>
      <c r="U75" s="866"/>
      <c r="V75" s="911">
        <v>26</v>
      </c>
      <c r="W75" s="910"/>
      <c r="X75" s="910"/>
      <c r="Y75" s="910"/>
      <c r="Z75" s="866"/>
      <c r="AA75" s="911">
        <v>2</v>
      </c>
      <c r="AB75" s="910"/>
      <c r="AC75" s="910"/>
      <c r="AD75" s="910"/>
      <c r="AE75" s="866"/>
      <c r="AF75" s="911" t="s">
        <v>613</v>
      </c>
      <c r="AG75" s="910"/>
      <c r="AH75" s="910"/>
      <c r="AI75" s="910"/>
      <c r="AJ75" s="866"/>
      <c r="AK75" s="911" t="s">
        <v>528</v>
      </c>
      <c r="AL75" s="910"/>
      <c r="AM75" s="910"/>
      <c r="AN75" s="910"/>
      <c r="AO75" s="866"/>
      <c r="AP75" s="911" t="s">
        <v>528</v>
      </c>
      <c r="AQ75" s="910"/>
      <c r="AR75" s="910"/>
      <c r="AS75" s="910"/>
      <c r="AT75" s="866"/>
      <c r="AU75" s="911" t="s">
        <v>528</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605</v>
      </c>
      <c r="C76" s="906"/>
      <c r="D76" s="906"/>
      <c r="E76" s="906"/>
      <c r="F76" s="906"/>
      <c r="G76" s="906"/>
      <c r="H76" s="906"/>
      <c r="I76" s="906"/>
      <c r="J76" s="906"/>
      <c r="K76" s="906"/>
      <c r="L76" s="906"/>
      <c r="M76" s="906"/>
      <c r="N76" s="906"/>
      <c r="O76" s="906"/>
      <c r="P76" s="907"/>
      <c r="Q76" s="909">
        <v>1447</v>
      </c>
      <c r="R76" s="910"/>
      <c r="S76" s="910"/>
      <c r="T76" s="910"/>
      <c r="U76" s="866"/>
      <c r="V76" s="911">
        <v>1407</v>
      </c>
      <c r="W76" s="910"/>
      <c r="X76" s="910"/>
      <c r="Y76" s="910"/>
      <c r="Z76" s="866"/>
      <c r="AA76" s="911">
        <v>39</v>
      </c>
      <c r="AB76" s="910"/>
      <c r="AC76" s="910"/>
      <c r="AD76" s="910"/>
      <c r="AE76" s="866"/>
      <c r="AF76" s="911">
        <v>39</v>
      </c>
      <c r="AG76" s="910"/>
      <c r="AH76" s="910"/>
      <c r="AI76" s="910"/>
      <c r="AJ76" s="866"/>
      <c r="AK76" s="911">
        <v>15</v>
      </c>
      <c r="AL76" s="910"/>
      <c r="AM76" s="910"/>
      <c r="AN76" s="910"/>
      <c r="AO76" s="866"/>
      <c r="AP76" s="911" t="s">
        <v>528</v>
      </c>
      <c r="AQ76" s="910"/>
      <c r="AR76" s="910"/>
      <c r="AS76" s="910"/>
      <c r="AT76" s="866"/>
      <c r="AU76" s="911" t="s">
        <v>528</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606</v>
      </c>
      <c r="C77" s="906"/>
      <c r="D77" s="906"/>
      <c r="E77" s="906"/>
      <c r="F77" s="906"/>
      <c r="G77" s="906"/>
      <c r="H77" s="906"/>
      <c r="I77" s="906"/>
      <c r="J77" s="906"/>
      <c r="K77" s="906"/>
      <c r="L77" s="906"/>
      <c r="M77" s="906"/>
      <c r="N77" s="906"/>
      <c r="O77" s="906"/>
      <c r="P77" s="907"/>
      <c r="Q77" s="909">
        <v>6522</v>
      </c>
      <c r="R77" s="910"/>
      <c r="S77" s="910"/>
      <c r="T77" s="910"/>
      <c r="U77" s="866"/>
      <c r="V77" s="911">
        <v>5585</v>
      </c>
      <c r="W77" s="910"/>
      <c r="X77" s="910"/>
      <c r="Y77" s="910"/>
      <c r="Z77" s="866"/>
      <c r="AA77" s="911">
        <v>937</v>
      </c>
      <c r="AB77" s="910"/>
      <c r="AC77" s="910"/>
      <c r="AD77" s="910"/>
      <c r="AE77" s="866"/>
      <c r="AF77" s="911">
        <v>937</v>
      </c>
      <c r="AG77" s="910"/>
      <c r="AH77" s="910"/>
      <c r="AI77" s="910"/>
      <c r="AJ77" s="866"/>
      <c r="AK77" s="911">
        <v>7</v>
      </c>
      <c r="AL77" s="910"/>
      <c r="AM77" s="910"/>
      <c r="AN77" s="910"/>
      <c r="AO77" s="866"/>
      <c r="AP77" s="911" t="s">
        <v>528</v>
      </c>
      <c r="AQ77" s="910"/>
      <c r="AR77" s="910"/>
      <c r="AS77" s="910"/>
      <c r="AT77" s="866"/>
      <c r="AU77" s="911" t="s">
        <v>528</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607</v>
      </c>
      <c r="C78" s="906"/>
      <c r="D78" s="906"/>
      <c r="E78" s="906"/>
      <c r="F78" s="906"/>
      <c r="G78" s="906"/>
      <c r="H78" s="906"/>
      <c r="I78" s="906"/>
      <c r="J78" s="906"/>
      <c r="K78" s="906"/>
      <c r="L78" s="906"/>
      <c r="M78" s="906"/>
      <c r="N78" s="906"/>
      <c r="O78" s="906"/>
      <c r="P78" s="907"/>
      <c r="Q78" s="908">
        <v>13</v>
      </c>
      <c r="R78" s="862"/>
      <c r="S78" s="862"/>
      <c r="T78" s="862"/>
      <c r="U78" s="862"/>
      <c r="V78" s="862">
        <v>11</v>
      </c>
      <c r="W78" s="862"/>
      <c r="X78" s="862"/>
      <c r="Y78" s="862"/>
      <c r="Z78" s="862"/>
      <c r="AA78" s="862">
        <v>2</v>
      </c>
      <c r="AB78" s="862"/>
      <c r="AC78" s="862"/>
      <c r="AD78" s="862"/>
      <c r="AE78" s="862"/>
      <c r="AF78" s="862">
        <v>2</v>
      </c>
      <c r="AG78" s="862"/>
      <c r="AH78" s="862"/>
      <c r="AI78" s="862"/>
      <c r="AJ78" s="862"/>
      <c r="AK78" s="862">
        <v>0</v>
      </c>
      <c r="AL78" s="862"/>
      <c r="AM78" s="862"/>
      <c r="AN78" s="862"/>
      <c r="AO78" s="862"/>
      <c r="AP78" s="862" t="s">
        <v>528</v>
      </c>
      <c r="AQ78" s="862"/>
      <c r="AR78" s="862"/>
      <c r="AS78" s="862"/>
      <c r="AT78" s="862"/>
      <c r="AU78" s="862" t="s">
        <v>528</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608</v>
      </c>
      <c r="C79" s="906"/>
      <c r="D79" s="906"/>
      <c r="E79" s="906"/>
      <c r="F79" s="906"/>
      <c r="G79" s="906"/>
      <c r="H79" s="906"/>
      <c r="I79" s="906"/>
      <c r="J79" s="906"/>
      <c r="K79" s="906"/>
      <c r="L79" s="906"/>
      <c r="M79" s="906"/>
      <c r="N79" s="906"/>
      <c r="O79" s="906"/>
      <c r="P79" s="907"/>
      <c r="Q79" s="908">
        <v>347</v>
      </c>
      <c r="R79" s="862"/>
      <c r="S79" s="862"/>
      <c r="T79" s="862"/>
      <c r="U79" s="862"/>
      <c r="V79" s="862">
        <v>294</v>
      </c>
      <c r="W79" s="862"/>
      <c r="X79" s="862"/>
      <c r="Y79" s="862"/>
      <c r="Z79" s="862"/>
      <c r="AA79" s="862">
        <v>54</v>
      </c>
      <c r="AB79" s="862"/>
      <c r="AC79" s="862"/>
      <c r="AD79" s="862"/>
      <c r="AE79" s="862"/>
      <c r="AF79" s="862">
        <v>54</v>
      </c>
      <c r="AG79" s="862"/>
      <c r="AH79" s="862"/>
      <c r="AI79" s="862"/>
      <c r="AJ79" s="862"/>
      <c r="AK79" s="862">
        <v>135</v>
      </c>
      <c r="AL79" s="862"/>
      <c r="AM79" s="862"/>
      <c r="AN79" s="862"/>
      <c r="AO79" s="862"/>
      <c r="AP79" s="862" t="s">
        <v>528</v>
      </c>
      <c r="AQ79" s="862"/>
      <c r="AR79" s="862"/>
      <c r="AS79" s="862"/>
      <c r="AT79" s="862"/>
      <c r="AU79" s="862" t="s">
        <v>528</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609</v>
      </c>
      <c r="C80" s="906"/>
      <c r="D80" s="906"/>
      <c r="E80" s="906"/>
      <c r="F80" s="906"/>
      <c r="G80" s="906"/>
      <c r="H80" s="906"/>
      <c r="I80" s="906"/>
      <c r="J80" s="906"/>
      <c r="K80" s="906"/>
      <c r="L80" s="906"/>
      <c r="M80" s="906"/>
      <c r="N80" s="906"/>
      <c r="O80" s="906"/>
      <c r="P80" s="907"/>
      <c r="Q80" s="908">
        <v>304201</v>
      </c>
      <c r="R80" s="862"/>
      <c r="S80" s="862"/>
      <c r="T80" s="862"/>
      <c r="U80" s="862"/>
      <c r="V80" s="862">
        <v>288028</v>
      </c>
      <c r="W80" s="862"/>
      <c r="X80" s="862"/>
      <c r="Y80" s="862"/>
      <c r="Z80" s="862"/>
      <c r="AA80" s="862">
        <v>16173</v>
      </c>
      <c r="AB80" s="862"/>
      <c r="AC80" s="862"/>
      <c r="AD80" s="862"/>
      <c r="AE80" s="862"/>
      <c r="AF80" s="862">
        <v>16179</v>
      </c>
      <c r="AG80" s="862"/>
      <c r="AH80" s="862"/>
      <c r="AI80" s="862"/>
      <c r="AJ80" s="862"/>
      <c r="AK80" s="862">
        <v>0</v>
      </c>
      <c r="AL80" s="862"/>
      <c r="AM80" s="862"/>
      <c r="AN80" s="862"/>
      <c r="AO80" s="862"/>
      <c r="AP80" s="862" t="s">
        <v>528</v>
      </c>
      <c r="AQ80" s="862"/>
      <c r="AR80" s="862"/>
      <c r="AS80" s="862"/>
      <c r="AT80" s="862"/>
      <c r="AU80" s="862" t="s">
        <v>528</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610</v>
      </c>
      <c r="C81" s="906"/>
      <c r="D81" s="906"/>
      <c r="E81" s="906"/>
      <c r="F81" s="906"/>
      <c r="G81" s="906"/>
      <c r="H81" s="906"/>
      <c r="I81" s="906"/>
      <c r="J81" s="906"/>
      <c r="K81" s="906"/>
      <c r="L81" s="906"/>
      <c r="M81" s="906"/>
      <c r="N81" s="906"/>
      <c r="O81" s="906"/>
      <c r="P81" s="907"/>
      <c r="Q81" s="908">
        <v>192</v>
      </c>
      <c r="R81" s="862"/>
      <c r="S81" s="862"/>
      <c r="T81" s="862"/>
      <c r="U81" s="862"/>
      <c r="V81" s="862">
        <v>184</v>
      </c>
      <c r="W81" s="862"/>
      <c r="X81" s="862"/>
      <c r="Y81" s="862"/>
      <c r="Z81" s="862"/>
      <c r="AA81" s="862">
        <v>7</v>
      </c>
      <c r="AB81" s="862"/>
      <c r="AC81" s="862"/>
      <c r="AD81" s="862"/>
      <c r="AE81" s="862"/>
      <c r="AF81" s="862">
        <v>7</v>
      </c>
      <c r="AG81" s="862"/>
      <c r="AH81" s="862"/>
      <c r="AI81" s="862"/>
      <c r="AJ81" s="862"/>
      <c r="AK81" s="862" t="s">
        <v>528</v>
      </c>
      <c r="AL81" s="862"/>
      <c r="AM81" s="862"/>
      <c r="AN81" s="862"/>
      <c r="AO81" s="862"/>
      <c r="AP81" s="862" t="s">
        <v>528</v>
      </c>
      <c r="AQ81" s="862"/>
      <c r="AR81" s="862"/>
      <c r="AS81" s="862"/>
      <c r="AT81" s="862"/>
      <c r="AU81" s="862" t="s">
        <v>528</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393</v>
      </c>
      <c r="B88" s="821" t="s">
        <v>425</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821" t="s">
        <v>426</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434</v>
      </c>
      <c r="AB109" s="925"/>
      <c r="AC109" s="925"/>
      <c r="AD109" s="925"/>
      <c r="AE109" s="926"/>
      <c r="AF109" s="924" t="s">
        <v>435</v>
      </c>
      <c r="AG109" s="925"/>
      <c r="AH109" s="925"/>
      <c r="AI109" s="925"/>
      <c r="AJ109" s="926"/>
      <c r="AK109" s="924" t="s">
        <v>307</v>
      </c>
      <c r="AL109" s="925"/>
      <c r="AM109" s="925"/>
      <c r="AN109" s="925"/>
      <c r="AO109" s="926"/>
      <c r="AP109" s="924" t="s">
        <v>436</v>
      </c>
      <c r="AQ109" s="925"/>
      <c r="AR109" s="925"/>
      <c r="AS109" s="925"/>
      <c r="AT109" s="927"/>
      <c r="AU109" s="94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434</v>
      </c>
      <c r="BR109" s="925"/>
      <c r="BS109" s="925"/>
      <c r="BT109" s="925"/>
      <c r="BU109" s="926"/>
      <c r="BV109" s="924" t="s">
        <v>435</v>
      </c>
      <c r="BW109" s="925"/>
      <c r="BX109" s="925"/>
      <c r="BY109" s="925"/>
      <c r="BZ109" s="926"/>
      <c r="CA109" s="924" t="s">
        <v>307</v>
      </c>
      <c r="CB109" s="925"/>
      <c r="CC109" s="925"/>
      <c r="CD109" s="925"/>
      <c r="CE109" s="926"/>
      <c r="CF109" s="945" t="s">
        <v>436</v>
      </c>
      <c r="CG109" s="945"/>
      <c r="CH109" s="945"/>
      <c r="CI109" s="945"/>
      <c r="CJ109" s="945"/>
      <c r="CK109" s="924"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434</v>
      </c>
      <c r="DH109" s="925"/>
      <c r="DI109" s="925"/>
      <c r="DJ109" s="925"/>
      <c r="DK109" s="926"/>
      <c r="DL109" s="924" t="s">
        <v>435</v>
      </c>
      <c r="DM109" s="925"/>
      <c r="DN109" s="925"/>
      <c r="DO109" s="925"/>
      <c r="DP109" s="926"/>
      <c r="DQ109" s="924" t="s">
        <v>307</v>
      </c>
      <c r="DR109" s="925"/>
      <c r="DS109" s="925"/>
      <c r="DT109" s="925"/>
      <c r="DU109" s="926"/>
      <c r="DV109" s="924" t="s">
        <v>436</v>
      </c>
      <c r="DW109" s="925"/>
      <c r="DX109" s="925"/>
      <c r="DY109" s="925"/>
      <c r="DZ109" s="927"/>
    </row>
    <row r="110" spans="1:131" s="221" customFormat="1" ht="26.25" customHeight="1" x14ac:dyDescent="0.15">
      <c r="A110" s="928" t="s">
        <v>438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705710</v>
      </c>
      <c r="AB110" s="932"/>
      <c r="AC110" s="932"/>
      <c r="AD110" s="932"/>
      <c r="AE110" s="933"/>
      <c r="AF110" s="934">
        <v>696565</v>
      </c>
      <c r="AG110" s="932"/>
      <c r="AH110" s="932"/>
      <c r="AI110" s="932"/>
      <c r="AJ110" s="933"/>
      <c r="AK110" s="934">
        <v>735603</v>
      </c>
      <c r="AL110" s="932"/>
      <c r="AM110" s="932"/>
      <c r="AN110" s="932"/>
      <c r="AO110" s="933"/>
      <c r="AP110" s="935">
        <v>13.8</v>
      </c>
      <c r="AQ110" s="936"/>
      <c r="AR110" s="936"/>
      <c r="AS110" s="936"/>
      <c r="AT110" s="937"/>
      <c r="AU110" s="938" t="s">
        <v>73</v>
      </c>
      <c r="AV110" s="939"/>
      <c r="AW110" s="939"/>
      <c r="AX110" s="939"/>
      <c r="AY110" s="939"/>
      <c r="AZ110" s="961" t="s">
        <v>439</v>
      </c>
      <c r="BA110" s="929"/>
      <c r="BB110" s="929"/>
      <c r="BC110" s="929"/>
      <c r="BD110" s="929"/>
      <c r="BE110" s="929"/>
      <c r="BF110" s="929"/>
      <c r="BG110" s="929"/>
      <c r="BH110" s="929"/>
      <c r="BI110" s="929"/>
      <c r="BJ110" s="929"/>
      <c r="BK110" s="929"/>
      <c r="BL110" s="929"/>
      <c r="BM110" s="929"/>
      <c r="BN110" s="929"/>
      <c r="BO110" s="929"/>
      <c r="BP110" s="930"/>
      <c r="BQ110" s="962">
        <v>7403660</v>
      </c>
      <c r="BR110" s="963"/>
      <c r="BS110" s="963"/>
      <c r="BT110" s="963"/>
      <c r="BU110" s="963"/>
      <c r="BV110" s="963">
        <v>7411595</v>
      </c>
      <c r="BW110" s="963"/>
      <c r="BX110" s="963"/>
      <c r="BY110" s="963"/>
      <c r="BZ110" s="963"/>
      <c r="CA110" s="963">
        <v>7548366</v>
      </c>
      <c r="CB110" s="963"/>
      <c r="CC110" s="963"/>
      <c r="CD110" s="963"/>
      <c r="CE110" s="963"/>
      <c r="CF110" s="976">
        <v>141.5</v>
      </c>
      <c r="CG110" s="977"/>
      <c r="CH110" s="977"/>
      <c r="CI110" s="977"/>
      <c r="CJ110" s="977"/>
      <c r="CK110" s="978" t="s">
        <v>440</v>
      </c>
      <c r="CL110" s="979"/>
      <c r="CM110" s="961" t="s">
        <v>441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395</v>
      </c>
      <c r="DH110" s="963"/>
      <c r="DI110" s="963"/>
      <c r="DJ110" s="963"/>
      <c r="DK110" s="963"/>
      <c r="DL110" s="963" t="s">
        <v>442</v>
      </c>
      <c r="DM110" s="963"/>
      <c r="DN110" s="963"/>
      <c r="DO110" s="963"/>
      <c r="DP110" s="963"/>
      <c r="DQ110" s="963" t="s">
        <v>443</v>
      </c>
      <c r="DR110" s="963"/>
      <c r="DS110" s="963"/>
      <c r="DT110" s="963"/>
      <c r="DU110" s="963"/>
      <c r="DV110" s="964" t="s">
        <v>443</v>
      </c>
      <c r="DW110" s="964"/>
      <c r="DX110" s="964"/>
      <c r="DY110" s="964"/>
      <c r="DZ110" s="965"/>
    </row>
    <row r="111" spans="1:131" s="221" customFormat="1" ht="26.25" customHeight="1" x14ac:dyDescent="0.15">
      <c r="A111" s="966" t="s">
        <v>444</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445</v>
      </c>
      <c r="AB111" s="970"/>
      <c r="AC111" s="970"/>
      <c r="AD111" s="970"/>
      <c r="AE111" s="971"/>
      <c r="AF111" s="972" t="s">
        <v>395</v>
      </c>
      <c r="AG111" s="970"/>
      <c r="AH111" s="970"/>
      <c r="AI111" s="970"/>
      <c r="AJ111" s="971"/>
      <c r="AK111" s="972" t="s">
        <v>446</v>
      </c>
      <c r="AL111" s="970"/>
      <c r="AM111" s="970"/>
      <c r="AN111" s="970"/>
      <c r="AO111" s="971"/>
      <c r="AP111" s="973" t="s">
        <v>443</v>
      </c>
      <c r="AQ111" s="974"/>
      <c r="AR111" s="974"/>
      <c r="AS111" s="974"/>
      <c r="AT111" s="975"/>
      <c r="AU111" s="940"/>
      <c r="AV111" s="941"/>
      <c r="AW111" s="941"/>
      <c r="AX111" s="941"/>
      <c r="AY111" s="941"/>
      <c r="AZ111" s="954" t="s">
        <v>447</v>
      </c>
      <c r="BA111" s="955"/>
      <c r="BB111" s="955"/>
      <c r="BC111" s="955"/>
      <c r="BD111" s="955"/>
      <c r="BE111" s="955"/>
      <c r="BF111" s="955"/>
      <c r="BG111" s="955"/>
      <c r="BH111" s="955"/>
      <c r="BI111" s="955"/>
      <c r="BJ111" s="955"/>
      <c r="BK111" s="955"/>
      <c r="BL111" s="955"/>
      <c r="BM111" s="955"/>
      <c r="BN111" s="955"/>
      <c r="BO111" s="955"/>
      <c r="BP111" s="956"/>
      <c r="BQ111" s="957">
        <v>33232</v>
      </c>
      <c r="BR111" s="958"/>
      <c r="BS111" s="958"/>
      <c r="BT111" s="958"/>
      <c r="BU111" s="958"/>
      <c r="BV111" s="958">
        <v>25012</v>
      </c>
      <c r="BW111" s="958"/>
      <c r="BX111" s="958"/>
      <c r="BY111" s="958"/>
      <c r="BZ111" s="958"/>
      <c r="CA111" s="958">
        <v>21148</v>
      </c>
      <c r="CB111" s="958"/>
      <c r="CC111" s="958"/>
      <c r="CD111" s="958"/>
      <c r="CE111" s="958"/>
      <c r="CF111" s="952">
        <v>0.4</v>
      </c>
      <c r="CG111" s="953"/>
      <c r="CH111" s="953"/>
      <c r="CI111" s="953"/>
      <c r="CJ111" s="953"/>
      <c r="CK111" s="980"/>
      <c r="CL111" s="981"/>
      <c r="CM111" s="954" t="s">
        <v>448</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443</v>
      </c>
      <c r="DH111" s="958"/>
      <c r="DI111" s="958"/>
      <c r="DJ111" s="958"/>
      <c r="DK111" s="958"/>
      <c r="DL111" s="958" t="s">
        <v>395</v>
      </c>
      <c r="DM111" s="958"/>
      <c r="DN111" s="958"/>
      <c r="DO111" s="958"/>
      <c r="DP111" s="958"/>
      <c r="DQ111" s="958" t="s">
        <v>445</v>
      </c>
      <c r="DR111" s="958"/>
      <c r="DS111" s="958"/>
      <c r="DT111" s="958"/>
      <c r="DU111" s="958"/>
      <c r="DV111" s="959" t="s">
        <v>442</v>
      </c>
      <c r="DW111" s="959"/>
      <c r="DX111" s="959"/>
      <c r="DY111" s="959"/>
      <c r="DZ111" s="960"/>
    </row>
    <row r="112" spans="1:131" s="221" customFormat="1" ht="26.25" customHeight="1" x14ac:dyDescent="0.15">
      <c r="A112" s="984" t="s">
        <v>449</v>
      </c>
      <c r="B112" s="985"/>
      <c r="C112" s="955" t="s">
        <v>450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445</v>
      </c>
      <c r="AB112" s="991"/>
      <c r="AC112" s="991"/>
      <c r="AD112" s="991"/>
      <c r="AE112" s="992"/>
      <c r="AF112" s="993" t="s">
        <v>451</v>
      </c>
      <c r="AG112" s="991"/>
      <c r="AH112" s="991"/>
      <c r="AI112" s="991"/>
      <c r="AJ112" s="992"/>
      <c r="AK112" s="993" t="s">
        <v>445</v>
      </c>
      <c r="AL112" s="991"/>
      <c r="AM112" s="991"/>
      <c r="AN112" s="991"/>
      <c r="AO112" s="992"/>
      <c r="AP112" s="994" t="s">
        <v>395</v>
      </c>
      <c r="AQ112" s="995"/>
      <c r="AR112" s="995"/>
      <c r="AS112" s="995"/>
      <c r="AT112" s="996"/>
      <c r="AU112" s="940"/>
      <c r="AV112" s="941"/>
      <c r="AW112" s="941"/>
      <c r="AX112" s="941"/>
      <c r="AY112" s="941"/>
      <c r="AZ112" s="954" t="s">
        <v>452</v>
      </c>
      <c r="BA112" s="955"/>
      <c r="BB112" s="955"/>
      <c r="BC112" s="955"/>
      <c r="BD112" s="955"/>
      <c r="BE112" s="955"/>
      <c r="BF112" s="955"/>
      <c r="BG112" s="955"/>
      <c r="BH112" s="955"/>
      <c r="BI112" s="955"/>
      <c r="BJ112" s="955"/>
      <c r="BK112" s="955"/>
      <c r="BL112" s="955"/>
      <c r="BM112" s="955"/>
      <c r="BN112" s="955"/>
      <c r="BO112" s="955"/>
      <c r="BP112" s="956"/>
      <c r="BQ112" s="957">
        <v>6121717</v>
      </c>
      <c r="BR112" s="958"/>
      <c r="BS112" s="958"/>
      <c r="BT112" s="958"/>
      <c r="BU112" s="958"/>
      <c r="BV112" s="958">
        <v>5428962</v>
      </c>
      <c r="BW112" s="958"/>
      <c r="BX112" s="958"/>
      <c r="BY112" s="958"/>
      <c r="BZ112" s="958"/>
      <c r="CA112" s="958">
        <v>4669876</v>
      </c>
      <c r="CB112" s="958"/>
      <c r="CC112" s="958"/>
      <c r="CD112" s="958"/>
      <c r="CE112" s="958"/>
      <c r="CF112" s="952">
        <v>87.5</v>
      </c>
      <c r="CG112" s="953"/>
      <c r="CH112" s="953"/>
      <c r="CI112" s="953"/>
      <c r="CJ112" s="953"/>
      <c r="CK112" s="980"/>
      <c r="CL112" s="981"/>
      <c r="CM112" s="954" t="s">
        <v>453</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443</v>
      </c>
      <c r="DH112" s="958"/>
      <c r="DI112" s="958"/>
      <c r="DJ112" s="958"/>
      <c r="DK112" s="958"/>
      <c r="DL112" s="958" t="s">
        <v>454</v>
      </c>
      <c r="DM112" s="958"/>
      <c r="DN112" s="958"/>
      <c r="DO112" s="958"/>
      <c r="DP112" s="958"/>
      <c r="DQ112" s="958" t="s">
        <v>446</v>
      </c>
      <c r="DR112" s="958"/>
      <c r="DS112" s="958"/>
      <c r="DT112" s="958"/>
      <c r="DU112" s="958"/>
      <c r="DV112" s="959" t="s">
        <v>454</v>
      </c>
      <c r="DW112" s="959"/>
      <c r="DX112" s="959"/>
      <c r="DY112" s="959"/>
      <c r="DZ112" s="960"/>
    </row>
    <row r="113" spans="1:130" s="221" customFormat="1" ht="26.25" customHeight="1" x14ac:dyDescent="0.15">
      <c r="A113" s="986"/>
      <c r="B113" s="987"/>
      <c r="C113" s="955" t="s">
        <v>455</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660460</v>
      </c>
      <c r="AB113" s="970"/>
      <c r="AC113" s="970"/>
      <c r="AD113" s="970"/>
      <c r="AE113" s="971"/>
      <c r="AF113" s="972">
        <v>619885</v>
      </c>
      <c r="AG113" s="970"/>
      <c r="AH113" s="970"/>
      <c r="AI113" s="970"/>
      <c r="AJ113" s="971"/>
      <c r="AK113" s="972">
        <v>509458</v>
      </c>
      <c r="AL113" s="970"/>
      <c r="AM113" s="970"/>
      <c r="AN113" s="970"/>
      <c r="AO113" s="971"/>
      <c r="AP113" s="973">
        <v>9.6</v>
      </c>
      <c r="AQ113" s="974"/>
      <c r="AR113" s="974"/>
      <c r="AS113" s="974"/>
      <c r="AT113" s="975"/>
      <c r="AU113" s="940"/>
      <c r="AV113" s="941"/>
      <c r="AW113" s="941"/>
      <c r="AX113" s="941"/>
      <c r="AY113" s="941"/>
      <c r="AZ113" s="954" t="s">
        <v>456</v>
      </c>
      <c r="BA113" s="955"/>
      <c r="BB113" s="955"/>
      <c r="BC113" s="955"/>
      <c r="BD113" s="955"/>
      <c r="BE113" s="955"/>
      <c r="BF113" s="955"/>
      <c r="BG113" s="955"/>
      <c r="BH113" s="955"/>
      <c r="BI113" s="955"/>
      <c r="BJ113" s="955"/>
      <c r="BK113" s="955"/>
      <c r="BL113" s="955"/>
      <c r="BM113" s="955"/>
      <c r="BN113" s="955"/>
      <c r="BO113" s="955"/>
      <c r="BP113" s="956"/>
      <c r="BQ113" s="957">
        <v>767258</v>
      </c>
      <c r="BR113" s="958"/>
      <c r="BS113" s="958"/>
      <c r="BT113" s="958"/>
      <c r="BU113" s="958"/>
      <c r="BV113" s="958">
        <v>773260</v>
      </c>
      <c r="BW113" s="958"/>
      <c r="BX113" s="958"/>
      <c r="BY113" s="958"/>
      <c r="BZ113" s="958"/>
      <c r="CA113" s="958">
        <v>812876</v>
      </c>
      <c r="CB113" s="958"/>
      <c r="CC113" s="958"/>
      <c r="CD113" s="958"/>
      <c r="CE113" s="958"/>
      <c r="CF113" s="952">
        <v>15.2</v>
      </c>
      <c r="CG113" s="953"/>
      <c r="CH113" s="953"/>
      <c r="CI113" s="953"/>
      <c r="CJ113" s="953"/>
      <c r="CK113" s="980"/>
      <c r="CL113" s="981"/>
      <c r="CM113" s="954" t="s">
        <v>457</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458</v>
      </c>
      <c r="DH113" s="991"/>
      <c r="DI113" s="991"/>
      <c r="DJ113" s="991"/>
      <c r="DK113" s="992"/>
      <c r="DL113" s="993" t="s">
        <v>445</v>
      </c>
      <c r="DM113" s="991"/>
      <c r="DN113" s="991"/>
      <c r="DO113" s="991"/>
      <c r="DP113" s="992"/>
      <c r="DQ113" s="993" t="s">
        <v>459</v>
      </c>
      <c r="DR113" s="991"/>
      <c r="DS113" s="991"/>
      <c r="DT113" s="991"/>
      <c r="DU113" s="992"/>
      <c r="DV113" s="994" t="s">
        <v>395</v>
      </c>
      <c r="DW113" s="995"/>
      <c r="DX113" s="995"/>
      <c r="DY113" s="995"/>
      <c r="DZ113" s="996"/>
    </row>
    <row r="114" spans="1:130" s="221" customFormat="1" ht="26.25" customHeight="1" x14ac:dyDescent="0.15">
      <c r="A114" s="986"/>
      <c r="B114" s="987"/>
      <c r="C114" s="955" t="s">
        <v>460</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22501</v>
      </c>
      <c r="AB114" s="991"/>
      <c r="AC114" s="991"/>
      <c r="AD114" s="991"/>
      <c r="AE114" s="992"/>
      <c r="AF114" s="993">
        <v>22927</v>
      </c>
      <c r="AG114" s="991"/>
      <c r="AH114" s="991"/>
      <c r="AI114" s="991"/>
      <c r="AJ114" s="992"/>
      <c r="AK114" s="993">
        <v>37903</v>
      </c>
      <c r="AL114" s="991"/>
      <c r="AM114" s="991"/>
      <c r="AN114" s="991"/>
      <c r="AO114" s="992"/>
      <c r="AP114" s="994">
        <v>0.7</v>
      </c>
      <c r="AQ114" s="995"/>
      <c r="AR114" s="995"/>
      <c r="AS114" s="995"/>
      <c r="AT114" s="996"/>
      <c r="AU114" s="940"/>
      <c r="AV114" s="941"/>
      <c r="AW114" s="941"/>
      <c r="AX114" s="941"/>
      <c r="AY114" s="941"/>
      <c r="AZ114" s="954" t="s">
        <v>461</v>
      </c>
      <c r="BA114" s="955"/>
      <c r="BB114" s="955"/>
      <c r="BC114" s="955"/>
      <c r="BD114" s="955"/>
      <c r="BE114" s="955"/>
      <c r="BF114" s="955"/>
      <c r="BG114" s="955"/>
      <c r="BH114" s="955"/>
      <c r="BI114" s="955"/>
      <c r="BJ114" s="955"/>
      <c r="BK114" s="955"/>
      <c r="BL114" s="955"/>
      <c r="BM114" s="955"/>
      <c r="BN114" s="955"/>
      <c r="BO114" s="955"/>
      <c r="BP114" s="956"/>
      <c r="BQ114" s="957">
        <v>1124517</v>
      </c>
      <c r="BR114" s="958"/>
      <c r="BS114" s="958"/>
      <c r="BT114" s="958"/>
      <c r="BU114" s="958"/>
      <c r="BV114" s="958">
        <v>1137097</v>
      </c>
      <c r="BW114" s="958"/>
      <c r="BX114" s="958"/>
      <c r="BY114" s="958"/>
      <c r="BZ114" s="958"/>
      <c r="CA114" s="958">
        <v>1046301</v>
      </c>
      <c r="CB114" s="958"/>
      <c r="CC114" s="958"/>
      <c r="CD114" s="958"/>
      <c r="CE114" s="958"/>
      <c r="CF114" s="952">
        <v>19.600000000000001</v>
      </c>
      <c r="CG114" s="953"/>
      <c r="CH114" s="953"/>
      <c r="CI114" s="953"/>
      <c r="CJ114" s="953"/>
      <c r="CK114" s="980"/>
      <c r="CL114" s="981"/>
      <c r="CM114" s="954" t="s">
        <v>462</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446</v>
      </c>
      <c r="DH114" s="991"/>
      <c r="DI114" s="991"/>
      <c r="DJ114" s="991"/>
      <c r="DK114" s="992"/>
      <c r="DL114" s="993" t="s">
        <v>395</v>
      </c>
      <c r="DM114" s="991"/>
      <c r="DN114" s="991"/>
      <c r="DO114" s="991"/>
      <c r="DP114" s="992"/>
      <c r="DQ114" s="993" t="s">
        <v>454</v>
      </c>
      <c r="DR114" s="991"/>
      <c r="DS114" s="991"/>
      <c r="DT114" s="991"/>
      <c r="DU114" s="992"/>
      <c r="DV114" s="994" t="s">
        <v>463</v>
      </c>
      <c r="DW114" s="995"/>
      <c r="DX114" s="995"/>
      <c r="DY114" s="995"/>
      <c r="DZ114" s="996"/>
    </row>
    <row r="115" spans="1:130" s="221" customFormat="1" ht="26.25" customHeight="1" x14ac:dyDescent="0.15">
      <c r="A115" s="986"/>
      <c r="B115" s="987"/>
      <c r="C115" s="955" t="s">
        <v>464</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6396</v>
      </c>
      <c r="AB115" s="970"/>
      <c r="AC115" s="970"/>
      <c r="AD115" s="970"/>
      <c r="AE115" s="971"/>
      <c r="AF115" s="972">
        <v>4129</v>
      </c>
      <c r="AG115" s="970"/>
      <c r="AH115" s="970"/>
      <c r="AI115" s="970"/>
      <c r="AJ115" s="971"/>
      <c r="AK115" s="972">
        <v>4006</v>
      </c>
      <c r="AL115" s="970"/>
      <c r="AM115" s="970"/>
      <c r="AN115" s="970"/>
      <c r="AO115" s="971"/>
      <c r="AP115" s="973">
        <v>0.1</v>
      </c>
      <c r="AQ115" s="974"/>
      <c r="AR115" s="974"/>
      <c r="AS115" s="974"/>
      <c r="AT115" s="975"/>
      <c r="AU115" s="940"/>
      <c r="AV115" s="941"/>
      <c r="AW115" s="941"/>
      <c r="AX115" s="941"/>
      <c r="AY115" s="941"/>
      <c r="AZ115" s="954" t="s">
        <v>465</v>
      </c>
      <c r="BA115" s="955"/>
      <c r="BB115" s="955"/>
      <c r="BC115" s="955"/>
      <c r="BD115" s="955"/>
      <c r="BE115" s="955"/>
      <c r="BF115" s="955"/>
      <c r="BG115" s="955"/>
      <c r="BH115" s="955"/>
      <c r="BI115" s="955"/>
      <c r="BJ115" s="955"/>
      <c r="BK115" s="955"/>
      <c r="BL115" s="955"/>
      <c r="BM115" s="955"/>
      <c r="BN115" s="955"/>
      <c r="BO115" s="955"/>
      <c r="BP115" s="956"/>
      <c r="BQ115" s="957">
        <v>51598</v>
      </c>
      <c r="BR115" s="958"/>
      <c r="BS115" s="958"/>
      <c r="BT115" s="958"/>
      <c r="BU115" s="958"/>
      <c r="BV115" s="958">
        <v>25068</v>
      </c>
      <c r="BW115" s="958"/>
      <c r="BX115" s="958"/>
      <c r="BY115" s="958"/>
      <c r="BZ115" s="958"/>
      <c r="CA115" s="958">
        <v>18816</v>
      </c>
      <c r="CB115" s="958"/>
      <c r="CC115" s="958"/>
      <c r="CD115" s="958"/>
      <c r="CE115" s="958"/>
      <c r="CF115" s="952">
        <v>0.4</v>
      </c>
      <c r="CG115" s="953"/>
      <c r="CH115" s="953"/>
      <c r="CI115" s="953"/>
      <c r="CJ115" s="953"/>
      <c r="CK115" s="980"/>
      <c r="CL115" s="981"/>
      <c r="CM115" s="954" t="s">
        <v>466</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445</v>
      </c>
      <c r="DH115" s="991"/>
      <c r="DI115" s="991"/>
      <c r="DJ115" s="991"/>
      <c r="DK115" s="992"/>
      <c r="DL115" s="993" t="s">
        <v>445</v>
      </c>
      <c r="DM115" s="991"/>
      <c r="DN115" s="991"/>
      <c r="DO115" s="991"/>
      <c r="DP115" s="992"/>
      <c r="DQ115" s="993" t="s">
        <v>443</v>
      </c>
      <c r="DR115" s="991"/>
      <c r="DS115" s="991"/>
      <c r="DT115" s="991"/>
      <c r="DU115" s="992"/>
      <c r="DV115" s="994" t="s">
        <v>459</v>
      </c>
      <c r="DW115" s="995"/>
      <c r="DX115" s="995"/>
      <c r="DY115" s="995"/>
      <c r="DZ115" s="996"/>
    </row>
    <row r="116" spans="1:130" s="221" customFormat="1" ht="26.25" customHeight="1" x14ac:dyDescent="0.15">
      <c r="A116" s="988"/>
      <c r="B116" s="989"/>
      <c r="C116" s="997" t="s">
        <v>467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445</v>
      </c>
      <c r="AB116" s="991"/>
      <c r="AC116" s="991"/>
      <c r="AD116" s="991"/>
      <c r="AE116" s="992"/>
      <c r="AF116" s="993" t="s">
        <v>445</v>
      </c>
      <c r="AG116" s="991"/>
      <c r="AH116" s="991"/>
      <c r="AI116" s="991"/>
      <c r="AJ116" s="992"/>
      <c r="AK116" s="993" t="s">
        <v>443</v>
      </c>
      <c r="AL116" s="991"/>
      <c r="AM116" s="991"/>
      <c r="AN116" s="991"/>
      <c r="AO116" s="992"/>
      <c r="AP116" s="994" t="s">
        <v>454</v>
      </c>
      <c r="AQ116" s="995"/>
      <c r="AR116" s="995"/>
      <c r="AS116" s="995"/>
      <c r="AT116" s="996"/>
      <c r="AU116" s="940"/>
      <c r="AV116" s="941"/>
      <c r="AW116" s="941"/>
      <c r="AX116" s="941"/>
      <c r="AY116" s="941"/>
      <c r="AZ116" s="999" t="s">
        <v>468</v>
      </c>
      <c r="BA116" s="1000"/>
      <c r="BB116" s="1000"/>
      <c r="BC116" s="1000"/>
      <c r="BD116" s="1000"/>
      <c r="BE116" s="1000"/>
      <c r="BF116" s="1000"/>
      <c r="BG116" s="1000"/>
      <c r="BH116" s="1000"/>
      <c r="BI116" s="1000"/>
      <c r="BJ116" s="1000"/>
      <c r="BK116" s="1000"/>
      <c r="BL116" s="1000"/>
      <c r="BM116" s="1000"/>
      <c r="BN116" s="1000"/>
      <c r="BO116" s="1000"/>
      <c r="BP116" s="1001"/>
      <c r="BQ116" s="957" t="s">
        <v>395</v>
      </c>
      <c r="BR116" s="958"/>
      <c r="BS116" s="958"/>
      <c r="BT116" s="958"/>
      <c r="BU116" s="958"/>
      <c r="BV116" s="958" t="s">
        <v>445</v>
      </c>
      <c r="BW116" s="958"/>
      <c r="BX116" s="958"/>
      <c r="BY116" s="958"/>
      <c r="BZ116" s="958"/>
      <c r="CA116" s="958" t="s">
        <v>395</v>
      </c>
      <c r="CB116" s="958"/>
      <c r="CC116" s="958"/>
      <c r="CD116" s="958"/>
      <c r="CE116" s="958"/>
      <c r="CF116" s="952" t="s">
        <v>445</v>
      </c>
      <c r="CG116" s="953"/>
      <c r="CH116" s="953"/>
      <c r="CI116" s="953"/>
      <c r="CJ116" s="953"/>
      <c r="CK116" s="980"/>
      <c r="CL116" s="981"/>
      <c r="CM116" s="954" t="s">
        <v>469</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v>33232</v>
      </c>
      <c r="DH116" s="991"/>
      <c r="DI116" s="991"/>
      <c r="DJ116" s="991"/>
      <c r="DK116" s="992"/>
      <c r="DL116" s="993">
        <v>25012</v>
      </c>
      <c r="DM116" s="991"/>
      <c r="DN116" s="991"/>
      <c r="DO116" s="991"/>
      <c r="DP116" s="992"/>
      <c r="DQ116" s="993">
        <v>21148</v>
      </c>
      <c r="DR116" s="991"/>
      <c r="DS116" s="991"/>
      <c r="DT116" s="991"/>
      <c r="DU116" s="992"/>
      <c r="DV116" s="994">
        <v>0.4</v>
      </c>
      <c r="DW116" s="995"/>
      <c r="DX116" s="995"/>
      <c r="DY116" s="995"/>
      <c r="DZ116" s="996"/>
    </row>
    <row r="117" spans="1:130" s="221" customFormat="1" ht="26.25" customHeight="1" x14ac:dyDescent="0.15">
      <c r="A117" s="94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470</v>
      </c>
      <c r="Z117" s="926"/>
      <c r="AA117" s="1010">
        <v>1395067</v>
      </c>
      <c r="AB117" s="1011"/>
      <c r="AC117" s="1011"/>
      <c r="AD117" s="1011"/>
      <c r="AE117" s="1012"/>
      <c r="AF117" s="1013">
        <v>1343506</v>
      </c>
      <c r="AG117" s="1011"/>
      <c r="AH117" s="1011"/>
      <c r="AI117" s="1011"/>
      <c r="AJ117" s="1012"/>
      <c r="AK117" s="1013">
        <v>1286970</v>
      </c>
      <c r="AL117" s="1011"/>
      <c r="AM117" s="1011"/>
      <c r="AN117" s="1011"/>
      <c r="AO117" s="1012"/>
      <c r="AP117" s="1014"/>
      <c r="AQ117" s="1015"/>
      <c r="AR117" s="1015"/>
      <c r="AS117" s="1015"/>
      <c r="AT117" s="1016"/>
      <c r="AU117" s="940"/>
      <c r="AV117" s="941"/>
      <c r="AW117" s="941"/>
      <c r="AX117" s="941"/>
      <c r="AY117" s="941"/>
      <c r="AZ117" s="1006" t="s">
        <v>471</v>
      </c>
      <c r="BA117" s="1007"/>
      <c r="BB117" s="1007"/>
      <c r="BC117" s="1007"/>
      <c r="BD117" s="1007"/>
      <c r="BE117" s="1007"/>
      <c r="BF117" s="1007"/>
      <c r="BG117" s="1007"/>
      <c r="BH117" s="1007"/>
      <c r="BI117" s="1007"/>
      <c r="BJ117" s="1007"/>
      <c r="BK117" s="1007"/>
      <c r="BL117" s="1007"/>
      <c r="BM117" s="1007"/>
      <c r="BN117" s="1007"/>
      <c r="BO117" s="1007"/>
      <c r="BP117" s="1008"/>
      <c r="BQ117" s="957" t="s">
        <v>442</v>
      </c>
      <c r="BR117" s="958"/>
      <c r="BS117" s="958"/>
      <c r="BT117" s="958"/>
      <c r="BU117" s="958"/>
      <c r="BV117" s="958" t="s">
        <v>445</v>
      </c>
      <c r="BW117" s="958"/>
      <c r="BX117" s="958"/>
      <c r="BY117" s="958"/>
      <c r="BZ117" s="958"/>
      <c r="CA117" s="958" t="s">
        <v>395</v>
      </c>
      <c r="CB117" s="958"/>
      <c r="CC117" s="958"/>
      <c r="CD117" s="958"/>
      <c r="CE117" s="958"/>
      <c r="CF117" s="952" t="s">
        <v>472</v>
      </c>
      <c r="CG117" s="953"/>
      <c r="CH117" s="953"/>
      <c r="CI117" s="953"/>
      <c r="CJ117" s="953"/>
      <c r="CK117" s="980"/>
      <c r="CL117" s="981"/>
      <c r="CM117" s="954" t="s">
        <v>473</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474</v>
      </c>
      <c r="DH117" s="991"/>
      <c r="DI117" s="991"/>
      <c r="DJ117" s="991"/>
      <c r="DK117" s="992"/>
      <c r="DL117" s="993" t="s">
        <v>395</v>
      </c>
      <c r="DM117" s="991"/>
      <c r="DN117" s="991"/>
      <c r="DO117" s="991"/>
      <c r="DP117" s="992"/>
      <c r="DQ117" s="993" t="s">
        <v>395</v>
      </c>
      <c r="DR117" s="991"/>
      <c r="DS117" s="991"/>
      <c r="DT117" s="991"/>
      <c r="DU117" s="992"/>
      <c r="DV117" s="994" t="s">
        <v>442</v>
      </c>
      <c r="DW117" s="995"/>
      <c r="DX117" s="995"/>
      <c r="DY117" s="995"/>
      <c r="DZ117" s="996"/>
    </row>
    <row r="118" spans="1:130" s="221" customFormat="1" ht="26.25" customHeight="1" x14ac:dyDescent="0.15">
      <c r="A118" s="94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434</v>
      </c>
      <c r="AB118" s="925"/>
      <c r="AC118" s="925"/>
      <c r="AD118" s="925"/>
      <c r="AE118" s="926"/>
      <c r="AF118" s="924" t="s">
        <v>435</v>
      </c>
      <c r="AG118" s="925"/>
      <c r="AH118" s="925"/>
      <c r="AI118" s="925"/>
      <c r="AJ118" s="926"/>
      <c r="AK118" s="924" t="s">
        <v>307</v>
      </c>
      <c r="AL118" s="925"/>
      <c r="AM118" s="925"/>
      <c r="AN118" s="925"/>
      <c r="AO118" s="926"/>
      <c r="AP118" s="1002" t="s">
        <v>436</v>
      </c>
      <c r="AQ118" s="1003"/>
      <c r="AR118" s="1003"/>
      <c r="AS118" s="1003"/>
      <c r="AT118" s="1004"/>
      <c r="AU118" s="940"/>
      <c r="AV118" s="941"/>
      <c r="AW118" s="941"/>
      <c r="AX118" s="941"/>
      <c r="AY118" s="941"/>
      <c r="AZ118" s="1005" t="s">
        <v>475</v>
      </c>
      <c r="BA118" s="997"/>
      <c r="BB118" s="997"/>
      <c r="BC118" s="997"/>
      <c r="BD118" s="997"/>
      <c r="BE118" s="997"/>
      <c r="BF118" s="997"/>
      <c r="BG118" s="997"/>
      <c r="BH118" s="997"/>
      <c r="BI118" s="997"/>
      <c r="BJ118" s="997"/>
      <c r="BK118" s="997"/>
      <c r="BL118" s="997"/>
      <c r="BM118" s="997"/>
      <c r="BN118" s="997"/>
      <c r="BO118" s="997"/>
      <c r="BP118" s="998"/>
      <c r="BQ118" s="1031" t="s">
        <v>451</v>
      </c>
      <c r="BR118" s="1032"/>
      <c r="BS118" s="1032"/>
      <c r="BT118" s="1032"/>
      <c r="BU118" s="1032"/>
      <c r="BV118" s="1032" t="s">
        <v>458</v>
      </c>
      <c r="BW118" s="1032"/>
      <c r="BX118" s="1032"/>
      <c r="BY118" s="1032"/>
      <c r="BZ118" s="1032"/>
      <c r="CA118" s="1032" t="s">
        <v>446</v>
      </c>
      <c r="CB118" s="1032"/>
      <c r="CC118" s="1032"/>
      <c r="CD118" s="1032"/>
      <c r="CE118" s="1032"/>
      <c r="CF118" s="952" t="s">
        <v>446</v>
      </c>
      <c r="CG118" s="953"/>
      <c r="CH118" s="953"/>
      <c r="CI118" s="953"/>
      <c r="CJ118" s="953"/>
      <c r="CK118" s="980"/>
      <c r="CL118" s="981"/>
      <c r="CM118" s="954" t="s">
        <v>476</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446</v>
      </c>
      <c r="DH118" s="991"/>
      <c r="DI118" s="991"/>
      <c r="DJ118" s="991"/>
      <c r="DK118" s="992"/>
      <c r="DL118" s="993" t="s">
        <v>451</v>
      </c>
      <c r="DM118" s="991"/>
      <c r="DN118" s="991"/>
      <c r="DO118" s="991"/>
      <c r="DP118" s="992"/>
      <c r="DQ118" s="993" t="s">
        <v>395</v>
      </c>
      <c r="DR118" s="991"/>
      <c r="DS118" s="991"/>
      <c r="DT118" s="991"/>
      <c r="DU118" s="992"/>
      <c r="DV118" s="994" t="s">
        <v>472</v>
      </c>
      <c r="DW118" s="995"/>
      <c r="DX118" s="995"/>
      <c r="DY118" s="995"/>
      <c r="DZ118" s="996"/>
    </row>
    <row r="119" spans="1:130" s="221" customFormat="1" ht="26.25" customHeight="1" x14ac:dyDescent="0.15">
      <c r="A119" s="1088" t="s">
        <v>440</v>
      </c>
      <c r="B119" s="979"/>
      <c r="C119" s="961" t="s">
        <v>441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445</v>
      </c>
      <c r="AB119" s="932"/>
      <c r="AC119" s="932"/>
      <c r="AD119" s="932"/>
      <c r="AE119" s="933"/>
      <c r="AF119" s="934" t="s">
        <v>446</v>
      </c>
      <c r="AG119" s="932"/>
      <c r="AH119" s="932"/>
      <c r="AI119" s="932"/>
      <c r="AJ119" s="933"/>
      <c r="AK119" s="934" t="s">
        <v>458</v>
      </c>
      <c r="AL119" s="932"/>
      <c r="AM119" s="932"/>
      <c r="AN119" s="932"/>
      <c r="AO119" s="933"/>
      <c r="AP119" s="935" t="s">
        <v>442</v>
      </c>
      <c r="AQ119" s="936"/>
      <c r="AR119" s="936"/>
      <c r="AS119" s="936"/>
      <c r="AT119" s="937"/>
      <c r="AU119" s="942"/>
      <c r="AV119" s="943"/>
      <c r="AW119" s="943"/>
      <c r="AX119" s="943"/>
      <c r="AY119" s="943"/>
      <c r="AZ119" s="242" t="s">
        <v>189</v>
      </c>
      <c r="BA119" s="242"/>
      <c r="BB119" s="242"/>
      <c r="BC119" s="242"/>
      <c r="BD119" s="242"/>
      <c r="BE119" s="242"/>
      <c r="BF119" s="242"/>
      <c r="BG119" s="242"/>
      <c r="BH119" s="242"/>
      <c r="BI119" s="242"/>
      <c r="BJ119" s="242"/>
      <c r="BK119" s="242"/>
      <c r="BL119" s="242"/>
      <c r="BM119" s="242"/>
      <c r="BN119" s="242"/>
      <c r="BO119" s="1009" t="s">
        <v>477</v>
      </c>
      <c r="BP119" s="1037"/>
      <c r="BQ119" s="1031">
        <v>15501982</v>
      </c>
      <c r="BR119" s="1032"/>
      <c r="BS119" s="1032"/>
      <c r="BT119" s="1032"/>
      <c r="BU119" s="1032"/>
      <c r="BV119" s="1032">
        <v>14800994</v>
      </c>
      <c r="BW119" s="1032"/>
      <c r="BX119" s="1032"/>
      <c r="BY119" s="1032"/>
      <c r="BZ119" s="1032"/>
      <c r="CA119" s="1032">
        <v>14117383</v>
      </c>
      <c r="CB119" s="1032"/>
      <c r="CC119" s="1032"/>
      <c r="CD119" s="1032"/>
      <c r="CE119" s="1032"/>
      <c r="CF119" s="1033"/>
      <c r="CG119" s="1034"/>
      <c r="CH119" s="1034"/>
      <c r="CI119" s="1034"/>
      <c r="CJ119" s="1035"/>
      <c r="CK119" s="982"/>
      <c r="CL119" s="983"/>
      <c r="CM119" s="1005" t="s">
        <v>478</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446</v>
      </c>
      <c r="DH119" s="1018"/>
      <c r="DI119" s="1018"/>
      <c r="DJ119" s="1018"/>
      <c r="DK119" s="1019"/>
      <c r="DL119" s="1017" t="s">
        <v>395</v>
      </c>
      <c r="DM119" s="1018"/>
      <c r="DN119" s="1018"/>
      <c r="DO119" s="1018"/>
      <c r="DP119" s="1019"/>
      <c r="DQ119" s="1017" t="s">
        <v>451</v>
      </c>
      <c r="DR119" s="1018"/>
      <c r="DS119" s="1018"/>
      <c r="DT119" s="1018"/>
      <c r="DU119" s="1019"/>
      <c r="DV119" s="1020" t="s">
        <v>445</v>
      </c>
      <c r="DW119" s="1021"/>
      <c r="DX119" s="1021"/>
      <c r="DY119" s="1021"/>
      <c r="DZ119" s="1022"/>
    </row>
    <row r="120" spans="1:130" s="221" customFormat="1" ht="26.25" customHeight="1" x14ac:dyDescent="0.15">
      <c r="A120" s="1089"/>
      <c r="B120" s="981"/>
      <c r="C120" s="954" t="s">
        <v>448</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472</v>
      </c>
      <c r="AB120" s="991"/>
      <c r="AC120" s="991"/>
      <c r="AD120" s="991"/>
      <c r="AE120" s="992"/>
      <c r="AF120" s="993" t="s">
        <v>445</v>
      </c>
      <c r="AG120" s="991"/>
      <c r="AH120" s="991"/>
      <c r="AI120" s="991"/>
      <c r="AJ120" s="992"/>
      <c r="AK120" s="993" t="s">
        <v>395</v>
      </c>
      <c r="AL120" s="991"/>
      <c r="AM120" s="991"/>
      <c r="AN120" s="991"/>
      <c r="AO120" s="992"/>
      <c r="AP120" s="994" t="s">
        <v>395</v>
      </c>
      <c r="AQ120" s="995"/>
      <c r="AR120" s="995"/>
      <c r="AS120" s="995"/>
      <c r="AT120" s="996"/>
      <c r="AU120" s="1023" t="s">
        <v>479</v>
      </c>
      <c r="AV120" s="1024"/>
      <c r="AW120" s="1024"/>
      <c r="AX120" s="1024"/>
      <c r="AY120" s="1025"/>
      <c r="AZ120" s="961" t="s">
        <v>480</v>
      </c>
      <c r="BA120" s="929"/>
      <c r="BB120" s="929"/>
      <c r="BC120" s="929"/>
      <c r="BD120" s="929"/>
      <c r="BE120" s="929"/>
      <c r="BF120" s="929"/>
      <c r="BG120" s="929"/>
      <c r="BH120" s="929"/>
      <c r="BI120" s="929"/>
      <c r="BJ120" s="929"/>
      <c r="BK120" s="929"/>
      <c r="BL120" s="929"/>
      <c r="BM120" s="929"/>
      <c r="BN120" s="929"/>
      <c r="BO120" s="929"/>
      <c r="BP120" s="930"/>
      <c r="BQ120" s="962">
        <v>3666237</v>
      </c>
      <c r="BR120" s="963"/>
      <c r="BS120" s="963"/>
      <c r="BT120" s="963"/>
      <c r="BU120" s="963"/>
      <c r="BV120" s="963">
        <v>3656344</v>
      </c>
      <c r="BW120" s="963"/>
      <c r="BX120" s="963"/>
      <c r="BY120" s="963"/>
      <c r="BZ120" s="963"/>
      <c r="CA120" s="963">
        <v>3977372</v>
      </c>
      <c r="CB120" s="963"/>
      <c r="CC120" s="963"/>
      <c r="CD120" s="963"/>
      <c r="CE120" s="963"/>
      <c r="CF120" s="976">
        <v>74.599999999999994</v>
      </c>
      <c r="CG120" s="977"/>
      <c r="CH120" s="977"/>
      <c r="CI120" s="977"/>
      <c r="CJ120" s="977"/>
      <c r="CK120" s="1038" t="s">
        <v>481</v>
      </c>
      <c r="CL120" s="1039"/>
      <c r="CM120" s="1039"/>
      <c r="CN120" s="1039"/>
      <c r="CO120" s="1040"/>
      <c r="CP120" s="1046" t="s">
        <v>482</v>
      </c>
      <c r="CQ120" s="1047"/>
      <c r="CR120" s="1047"/>
      <c r="CS120" s="1047"/>
      <c r="CT120" s="1047"/>
      <c r="CU120" s="1047"/>
      <c r="CV120" s="1047"/>
      <c r="CW120" s="1047"/>
      <c r="CX120" s="1047"/>
      <c r="CY120" s="1047"/>
      <c r="CZ120" s="1047"/>
      <c r="DA120" s="1047"/>
      <c r="DB120" s="1047"/>
      <c r="DC120" s="1047"/>
      <c r="DD120" s="1047"/>
      <c r="DE120" s="1047"/>
      <c r="DF120" s="1048"/>
      <c r="DG120" s="962" t="s">
        <v>395</v>
      </c>
      <c r="DH120" s="963"/>
      <c r="DI120" s="963"/>
      <c r="DJ120" s="963"/>
      <c r="DK120" s="963"/>
      <c r="DL120" s="963">
        <v>4072185</v>
      </c>
      <c r="DM120" s="963"/>
      <c r="DN120" s="963"/>
      <c r="DO120" s="963"/>
      <c r="DP120" s="963"/>
      <c r="DQ120" s="963">
        <v>3334550</v>
      </c>
      <c r="DR120" s="963"/>
      <c r="DS120" s="963"/>
      <c r="DT120" s="963"/>
      <c r="DU120" s="963"/>
      <c r="DV120" s="964">
        <v>62.5</v>
      </c>
      <c r="DW120" s="964"/>
      <c r="DX120" s="964"/>
      <c r="DY120" s="964"/>
      <c r="DZ120" s="965"/>
    </row>
    <row r="121" spans="1:130" s="221" customFormat="1" ht="26.25" customHeight="1" x14ac:dyDescent="0.15">
      <c r="A121" s="1089"/>
      <c r="B121" s="981"/>
      <c r="C121" s="1006" t="s">
        <v>483</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454</v>
      </c>
      <c r="AB121" s="991"/>
      <c r="AC121" s="991"/>
      <c r="AD121" s="991"/>
      <c r="AE121" s="992"/>
      <c r="AF121" s="993" t="s">
        <v>395</v>
      </c>
      <c r="AG121" s="991"/>
      <c r="AH121" s="991"/>
      <c r="AI121" s="991"/>
      <c r="AJ121" s="992"/>
      <c r="AK121" s="993" t="s">
        <v>451</v>
      </c>
      <c r="AL121" s="991"/>
      <c r="AM121" s="991"/>
      <c r="AN121" s="991"/>
      <c r="AO121" s="992"/>
      <c r="AP121" s="994" t="s">
        <v>442</v>
      </c>
      <c r="AQ121" s="995"/>
      <c r="AR121" s="995"/>
      <c r="AS121" s="995"/>
      <c r="AT121" s="996"/>
      <c r="AU121" s="1026"/>
      <c r="AV121" s="1027"/>
      <c r="AW121" s="1027"/>
      <c r="AX121" s="1027"/>
      <c r="AY121" s="1028"/>
      <c r="AZ121" s="954" t="s">
        <v>484</v>
      </c>
      <c r="BA121" s="955"/>
      <c r="BB121" s="955"/>
      <c r="BC121" s="955"/>
      <c r="BD121" s="955"/>
      <c r="BE121" s="955"/>
      <c r="BF121" s="955"/>
      <c r="BG121" s="955"/>
      <c r="BH121" s="955"/>
      <c r="BI121" s="955"/>
      <c r="BJ121" s="955"/>
      <c r="BK121" s="955"/>
      <c r="BL121" s="955"/>
      <c r="BM121" s="955"/>
      <c r="BN121" s="955"/>
      <c r="BO121" s="955"/>
      <c r="BP121" s="956"/>
      <c r="BQ121" s="957">
        <v>693731</v>
      </c>
      <c r="BR121" s="958"/>
      <c r="BS121" s="958"/>
      <c r="BT121" s="958"/>
      <c r="BU121" s="958"/>
      <c r="BV121" s="958">
        <v>617043</v>
      </c>
      <c r="BW121" s="958"/>
      <c r="BX121" s="958"/>
      <c r="BY121" s="958"/>
      <c r="BZ121" s="958"/>
      <c r="CA121" s="958">
        <v>535858</v>
      </c>
      <c r="CB121" s="958"/>
      <c r="CC121" s="958"/>
      <c r="CD121" s="958"/>
      <c r="CE121" s="958"/>
      <c r="CF121" s="952">
        <v>10</v>
      </c>
      <c r="CG121" s="953"/>
      <c r="CH121" s="953"/>
      <c r="CI121" s="953"/>
      <c r="CJ121" s="953"/>
      <c r="CK121" s="1041"/>
      <c r="CL121" s="1042"/>
      <c r="CM121" s="1042"/>
      <c r="CN121" s="1042"/>
      <c r="CO121" s="1043"/>
      <c r="CP121" s="1051" t="s">
        <v>485</v>
      </c>
      <c r="CQ121" s="1052"/>
      <c r="CR121" s="1052"/>
      <c r="CS121" s="1052"/>
      <c r="CT121" s="1052"/>
      <c r="CU121" s="1052"/>
      <c r="CV121" s="1052"/>
      <c r="CW121" s="1052"/>
      <c r="CX121" s="1052"/>
      <c r="CY121" s="1052"/>
      <c r="CZ121" s="1052"/>
      <c r="DA121" s="1052"/>
      <c r="DB121" s="1052"/>
      <c r="DC121" s="1052"/>
      <c r="DD121" s="1052"/>
      <c r="DE121" s="1052"/>
      <c r="DF121" s="1053"/>
      <c r="DG121" s="957">
        <v>1098582</v>
      </c>
      <c r="DH121" s="958"/>
      <c r="DI121" s="958"/>
      <c r="DJ121" s="958"/>
      <c r="DK121" s="958"/>
      <c r="DL121" s="958">
        <v>1140072</v>
      </c>
      <c r="DM121" s="958"/>
      <c r="DN121" s="958"/>
      <c r="DO121" s="958"/>
      <c r="DP121" s="958"/>
      <c r="DQ121" s="958">
        <v>1135513</v>
      </c>
      <c r="DR121" s="958"/>
      <c r="DS121" s="958"/>
      <c r="DT121" s="958"/>
      <c r="DU121" s="958"/>
      <c r="DV121" s="959">
        <v>21.3</v>
      </c>
      <c r="DW121" s="959"/>
      <c r="DX121" s="959"/>
      <c r="DY121" s="959"/>
      <c r="DZ121" s="960"/>
    </row>
    <row r="122" spans="1:130" s="221" customFormat="1" ht="26.25" customHeight="1" x14ac:dyDescent="0.15">
      <c r="A122" s="1089"/>
      <c r="B122" s="981"/>
      <c r="C122" s="954" t="s">
        <v>462</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451</v>
      </c>
      <c r="AB122" s="991"/>
      <c r="AC122" s="991"/>
      <c r="AD122" s="991"/>
      <c r="AE122" s="992"/>
      <c r="AF122" s="993" t="s">
        <v>458</v>
      </c>
      <c r="AG122" s="991"/>
      <c r="AH122" s="991"/>
      <c r="AI122" s="991"/>
      <c r="AJ122" s="992"/>
      <c r="AK122" s="993" t="s">
        <v>395</v>
      </c>
      <c r="AL122" s="991"/>
      <c r="AM122" s="991"/>
      <c r="AN122" s="991"/>
      <c r="AO122" s="992"/>
      <c r="AP122" s="994" t="s">
        <v>474</v>
      </c>
      <c r="AQ122" s="995"/>
      <c r="AR122" s="995"/>
      <c r="AS122" s="995"/>
      <c r="AT122" s="996"/>
      <c r="AU122" s="1026"/>
      <c r="AV122" s="1027"/>
      <c r="AW122" s="1027"/>
      <c r="AX122" s="1027"/>
      <c r="AY122" s="1028"/>
      <c r="AZ122" s="1005" t="s">
        <v>486</v>
      </c>
      <c r="BA122" s="997"/>
      <c r="BB122" s="997"/>
      <c r="BC122" s="997"/>
      <c r="BD122" s="997"/>
      <c r="BE122" s="997"/>
      <c r="BF122" s="997"/>
      <c r="BG122" s="997"/>
      <c r="BH122" s="997"/>
      <c r="BI122" s="997"/>
      <c r="BJ122" s="997"/>
      <c r="BK122" s="997"/>
      <c r="BL122" s="997"/>
      <c r="BM122" s="997"/>
      <c r="BN122" s="997"/>
      <c r="BO122" s="997"/>
      <c r="BP122" s="998"/>
      <c r="BQ122" s="1031">
        <v>10118179</v>
      </c>
      <c r="BR122" s="1032"/>
      <c r="BS122" s="1032"/>
      <c r="BT122" s="1032"/>
      <c r="BU122" s="1032"/>
      <c r="BV122" s="1032">
        <v>9831330</v>
      </c>
      <c r="BW122" s="1032"/>
      <c r="BX122" s="1032"/>
      <c r="BY122" s="1032"/>
      <c r="BZ122" s="1032"/>
      <c r="CA122" s="1032">
        <v>9300780</v>
      </c>
      <c r="CB122" s="1032"/>
      <c r="CC122" s="1032"/>
      <c r="CD122" s="1032"/>
      <c r="CE122" s="1032"/>
      <c r="CF122" s="1049">
        <v>174.4</v>
      </c>
      <c r="CG122" s="1050"/>
      <c r="CH122" s="1050"/>
      <c r="CI122" s="1050"/>
      <c r="CJ122" s="1050"/>
      <c r="CK122" s="1041"/>
      <c r="CL122" s="1042"/>
      <c r="CM122" s="1042"/>
      <c r="CN122" s="1042"/>
      <c r="CO122" s="1043"/>
      <c r="CP122" s="1051" t="s">
        <v>487</v>
      </c>
      <c r="CQ122" s="1052"/>
      <c r="CR122" s="1052"/>
      <c r="CS122" s="1052"/>
      <c r="CT122" s="1052"/>
      <c r="CU122" s="1052"/>
      <c r="CV122" s="1052"/>
      <c r="CW122" s="1052"/>
      <c r="CX122" s="1052"/>
      <c r="CY122" s="1052"/>
      <c r="CZ122" s="1052"/>
      <c r="DA122" s="1052"/>
      <c r="DB122" s="1052"/>
      <c r="DC122" s="1052"/>
      <c r="DD122" s="1052"/>
      <c r="DE122" s="1052"/>
      <c r="DF122" s="1053"/>
      <c r="DG122" s="957">
        <v>204472</v>
      </c>
      <c r="DH122" s="958"/>
      <c r="DI122" s="958"/>
      <c r="DJ122" s="958"/>
      <c r="DK122" s="958"/>
      <c r="DL122" s="958">
        <v>216705</v>
      </c>
      <c r="DM122" s="958"/>
      <c r="DN122" s="958"/>
      <c r="DO122" s="958"/>
      <c r="DP122" s="958"/>
      <c r="DQ122" s="958">
        <v>199813</v>
      </c>
      <c r="DR122" s="958"/>
      <c r="DS122" s="958"/>
      <c r="DT122" s="958"/>
      <c r="DU122" s="958"/>
      <c r="DV122" s="959">
        <v>3.7</v>
      </c>
      <c r="DW122" s="959"/>
      <c r="DX122" s="959"/>
      <c r="DY122" s="959"/>
      <c r="DZ122" s="960"/>
    </row>
    <row r="123" spans="1:130" s="221" customFormat="1" ht="26.25" customHeight="1" x14ac:dyDescent="0.15">
      <c r="A123" s="1089"/>
      <c r="B123" s="981"/>
      <c r="C123" s="954" t="s">
        <v>469</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v>6396</v>
      </c>
      <c r="AB123" s="991"/>
      <c r="AC123" s="991"/>
      <c r="AD123" s="991"/>
      <c r="AE123" s="992"/>
      <c r="AF123" s="993">
        <v>4129</v>
      </c>
      <c r="AG123" s="991"/>
      <c r="AH123" s="991"/>
      <c r="AI123" s="991"/>
      <c r="AJ123" s="992"/>
      <c r="AK123" s="993">
        <v>4006</v>
      </c>
      <c r="AL123" s="991"/>
      <c r="AM123" s="991"/>
      <c r="AN123" s="991"/>
      <c r="AO123" s="992"/>
      <c r="AP123" s="994">
        <v>0.1</v>
      </c>
      <c r="AQ123" s="995"/>
      <c r="AR123" s="995"/>
      <c r="AS123" s="995"/>
      <c r="AT123" s="996"/>
      <c r="AU123" s="1029"/>
      <c r="AV123" s="1030"/>
      <c r="AW123" s="1030"/>
      <c r="AX123" s="1030"/>
      <c r="AY123" s="1030"/>
      <c r="AZ123" s="242" t="s">
        <v>189</v>
      </c>
      <c r="BA123" s="242"/>
      <c r="BB123" s="242"/>
      <c r="BC123" s="242"/>
      <c r="BD123" s="242"/>
      <c r="BE123" s="242"/>
      <c r="BF123" s="242"/>
      <c r="BG123" s="242"/>
      <c r="BH123" s="242"/>
      <c r="BI123" s="242"/>
      <c r="BJ123" s="242"/>
      <c r="BK123" s="242"/>
      <c r="BL123" s="242"/>
      <c r="BM123" s="242"/>
      <c r="BN123" s="242"/>
      <c r="BO123" s="1009" t="s">
        <v>488</v>
      </c>
      <c r="BP123" s="1037"/>
      <c r="BQ123" s="1095">
        <v>14478147</v>
      </c>
      <c r="BR123" s="1096"/>
      <c r="BS123" s="1096"/>
      <c r="BT123" s="1096"/>
      <c r="BU123" s="1096"/>
      <c r="BV123" s="1096">
        <v>14104717</v>
      </c>
      <c r="BW123" s="1096"/>
      <c r="BX123" s="1096"/>
      <c r="BY123" s="1096"/>
      <c r="BZ123" s="1096"/>
      <c r="CA123" s="1096">
        <v>13814010</v>
      </c>
      <c r="CB123" s="1096"/>
      <c r="CC123" s="1096"/>
      <c r="CD123" s="1096"/>
      <c r="CE123" s="1096"/>
      <c r="CF123" s="1033"/>
      <c r="CG123" s="1034"/>
      <c r="CH123" s="1034"/>
      <c r="CI123" s="1034"/>
      <c r="CJ123" s="1035"/>
      <c r="CK123" s="1041"/>
      <c r="CL123" s="1042"/>
      <c r="CM123" s="1042"/>
      <c r="CN123" s="1042"/>
      <c r="CO123" s="1043"/>
      <c r="CP123" s="1051" t="s">
        <v>489</v>
      </c>
      <c r="CQ123" s="1052"/>
      <c r="CR123" s="1052"/>
      <c r="CS123" s="1052"/>
      <c r="CT123" s="1052"/>
      <c r="CU123" s="1052"/>
      <c r="CV123" s="1052"/>
      <c r="CW123" s="1052"/>
      <c r="CX123" s="1052"/>
      <c r="CY123" s="1052"/>
      <c r="CZ123" s="1052"/>
      <c r="DA123" s="1052"/>
      <c r="DB123" s="1052"/>
      <c r="DC123" s="1052"/>
      <c r="DD123" s="1052"/>
      <c r="DE123" s="1052"/>
      <c r="DF123" s="1053"/>
      <c r="DG123" s="990" t="s">
        <v>454</v>
      </c>
      <c r="DH123" s="991"/>
      <c r="DI123" s="991"/>
      <c r="DJ123" s="991"/>
      <c r="DK123" s="992"/>
      <c r="DL123" s="993" t="s">
        <v>451</v>
      </c>
      <c r="DM123" s="991"/>
      <c r="DN123" s="991"/>
      <c r="DO123" s="991"/>
      <c r="DP123" s="992"/>
      <c r="DQ123" s="993" t="s">
        <v>458</v>
      </c>
      <c r="DR123" s="991"/>
      <c r="DS123" s="991"/>
      <c r="DT123" s="991"/>
      <c r="DU123" s="992"/>
      <c r="DV123" s="994" t="s">
        <v>446</v>
      </c>
      <c r="DW123" s="995"/>
      <c r="DX123" s="995"/>
      <c r="DY123" s="995"/>
      <c r="DZ123" s="996"/>
    </row>
    <row r="124" spans="1:130" s="221" customFormat="1" ht="26.25" customHeight="1" thickBot="1" x14ac:dyDescent="0.2">
      <c r="A124" s="1089"/>
      <c r="B124" s="981"/>
      <c r="C124" s="954" t="s">
        <v>473</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451</v>
      </c>
      <c r="AB124" s="991"/>
      <c r="AC124" s="991"/>
      <c r="AD124" s="991"/>
      <c r="AE124" s="992"/>
      <c r="AF124" s="993" t="s">
        <v>458</v>
      </c>
      <c r="AG124" s="991"/>
      <c r="AH124" s="991"/>
      <c r="AI124" s="991"/>
      <c r="AJ124" s="992"/>
      <c r="AK124" s="993" t="s">
        <v>451</v>
      </c>
      <c r="AL124" s="991"/>
      <c r="AM124" s="991"/>
      <c r="AN124" s="991"/>
      <c r="AO124" s="992"/>
      <c r="AP124" s="994" t="s">
        <v>454</v>
      </c>
      <c r="AQ124" s="995"/>
      <c r="AR124" s="995"/>
      <c r="AS124" s="995"/>
      <c r="AT124" s="996"/>
      <c r="AU124" s="1091" t="s">
        <v>490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21.4</v>
      </c>
      <c r="BR124" s="1059"/>
      <c r="BS124" s="1059"/>
      <c r="BT124" s="1059"/>
      <c r="BU124" s="1059"/>
      <c r="BV124" s="1059">
        <v>13.7</v>
      </c>
      <c r="BW124" s="1059"/>
      <c r="BX124" s="1059"/>
      <c r="BY124" s="1059"/>
      <c r="BZ124" s="1059"/>
      <c r="CA124" s="1059">
        <v>5.6</v>
      </c>
      <c r="CB124" s="1059"/>
      <c r="CC124" s="1059"/>
      <c r="CD124" s="1059"/>
      <c r="CE124" s="1059"/>
      <c r="CF124" s="1060"/>
      <c r="CG124" s="1061"/>
      <c r="CH124" s="1061"/>
      <c r="CI124" s="1061"/>
      <c r="CJ124" s="1062"/>
      <c r="CK124" s="1044"/>
      <c r="CL124" s="1044"/>
      <c r="CM124" s="1044"/>
      <c r="CN124" s="1044"/>
      <c r="CO124" s="1045"/>
      <c r="CP124" s="1051" t="s">
        <v>491</v>
      </c>
      <c r="CQ124" s="1052"/>
      <c r="CR124" s="1052"/>
      <c r="CS124" s="1052"/>
      <c r="CT124" s="1052"/>
      <c r="CU124" s="1052"/>
      <c r="CV124" s="1052"/>
      <c r="CW124" s="1052"/>
      <c r="CX124" s="1052"/>
      <c r="CY124" s="1052"/>
      <c r="CZ124" s="1052"/>
      <c r="DA124" s="1052"/>
      <c r="DB124" s="1052"/>
      <c r="DC124" s="1052"/>
      <c r="DD124" s="1052"/>
      <c r="DE124" s="1052"/>
      <c r="DF124" s="1053"/>
      <c r="DG124" s="1036">
        <v>4818663</v>
      </c>
      <c r="DH124" s="1018"/>
      <c r="DI124" s="1018"/>
      <c r="DJ124" s="1018"/>
      <c r="DK124" s="1019"/>
      <c r="DL124" s="1017" t="s">
        <v>454</v>
      </c>
      <c r="DM124" s="1018"/>
      <c r="DN124" s="1018"/>
      <c r="DO124" s="1018"/>
      <c r="DP124" s="1019"/>
      <c r="DQ124" s="1017" t="s">
        <v>454</v>
      </c>
      <c r="DR124" s="1018"/>
      <c r="DS124" s="1018"/>
      <c r="DT124" s="1018"/>
      <c r="DU124" s="1019"/>
      <c r="DV124" s="1020" t="s">
        <v>395</v>
      </c>
      <c r="DW124" s="1021"/>
      <c r="DX124" s="1021"/>
      <c r="DY124" s="1021"/>
      <c r="DZ124" s="1022"/>
    </row>
    <row r="125" spans="1:130" s="221" customFormat="1" ht="26.25" customHeight="1" x14ac:dyDescent="0.15">
      <c r="A125" s="1089"/>
      <c r="B125" s="981"/>
      <c r="C125" s="954" t="s">
        <v>476</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395</v>
      </c>
      <c r="AB125" s="991"/>
      <c r="AC125" s="991"/>
      <c r="AD125" s="991"/>
      <c r="AE125" s="992"/>
      <c r="AF125" s="993" t="s">
        <v>474</v>
      </c>
      <c r="AG125" s="991"/>
      <c r="AH125" s="991"/>
      <c r="AI125" s="991"/>
      <c r="AJ125" s="992"/>
      <c r="AK125" s="993" t="s">
        <v>474</v>
      </c>
      <c r="AL125" s="991"/>
      <c r="AM125" s="991"/>
      <c r="AN125" s="991"/>
      <c r="AO125" s="992"/>
      <c r="AP125" s="994" t="s">
        <v>454</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492</v>
      </c>
      <c r="CL125" s="1039"/>
      <c r="CM125" s="1039"/>
      <c r="CN125" s="1039"/>
      <c r="CO125" s="1040"/>
      <c r="CP125" s="961" t="s">
        <v>493</v>
      </c>
      <c r="CQ125" s="929"/>
      <c r="CR125" s="929"/>
      <c r="CS125" s="929"/>
      <c r="CT125" s="929"/>
      <c r="CU125" s="929"/>
      <c r="CV125" s="929"/>
      <c r="CW125" s="929"/>
      <c r="CX125" s="929"/>
      <c r="CY125" s="929"/>
      <c r="CZ125" s="929"/>
      <c r="DA125" s="929"/>
      <c r="DB125" s="929"/>
      <c r="DC125" s="929"/>
      <c r="DD125" s="929"/>
      <c r="DE125" s="929"/>
      <c r="DF125" s="930"/>
      <c r="DG125" s="962" t="s">
        <v>454</v>
      </c>
      <c r="DH125" s="963"/>
      <c r="DI125" s="963"/>
      <c r="DJ125" s="963"/>
      <c r="DK125" s="963"/>
      <c r="DL125" s="963" t="s">
        <v>395</v>
      </c>
      <c r="DM125" s="963"/>
      <c r="DN125" s="963"/>
      <c r="DO125" s="963"/>
      <c r="DP125" s="963"/>
      <c r="DQ125" s="963" t="s">
        <v>459</v>
      </c>
      <c r="DR125" s="963"/>
      <c r="DS125" s="963"/>
      <c r="DT125" s="963"/>
      <c r="DU125" s="963"/>
      <c r="DV125" s="964" t="s">
        <v>395</v>
      </c>
      <c r="DW125" s="964"/>
      <c r="DX125" s="964"/>
      <c r="DY125" s="964"/>
      <c r="DZ125" s="965"/>
    </row>
    <row r="126" spans="1:130" s="221" customFormat="1" ht="26.25" customHeight="1" thickBot="1" x14ac:dyDescent="0.2">
      <c r="A126" s="1089"/>
      <c r="B126" s="981"/>
      <c r="C126" s="954" t="s">
        <v>478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474</v>
      </c>
      <c r="AB126" s="991"/>
      <c r="AC126" s="991"/>
      <c r="AD126" s="991"/>
      <c r="AE126" s="992"/>
      <c r="AF126" s="993" t="s">
        <v>474</v>
      </c>
      <c r="AG126" s="991"/>
      <c r="AH126" s="991"/>
      <c r="AI126" s="991"/>
      <c r="AJ126" s="992"/>
      <c r="AK126" s="993" t="s">
        <v>454</v>
      </c>
      <c r="AL126" s="991"/>
      <c r="AM126" s="991"/>
      <c r="AN126" s="991"/>
      <c r="AO126" s="992"/>
      <c r="AP126" s="994" t="s">
        <v>474</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494</v>
      </c>
      <c r="CQ126" s="955"/>
      <c r="CR126" s="955"/>
      <c r="CS126" s="955"/>
      <c r="CT126" s="955"/>
      <c r="CU126" s="955"/>
      <c r="CV126" s="955"/>
      <c r="CW126" s="955"/>
      <c r="CX126" s="955"/>
      <c r="CY126" s="955"/>
      <c r="CZ126" s="955"/>
      <c r="DA126" s="955"/>
      <c r="DB126" s="955"/>
      <c r="DC126" s="955"/>
      <c r="DD126" s="955"/>
      <c r="DE126" s="955"/>
      <c r="DF126" s="956"/>
      <c r="DG126" s="957">
        <v>51598</v>
      </c>
      <c r="DH126" s="958"/>
      <c r="DI126" s="958"/>
      <c r="DJ126" s="958"/>
      <c r="DK126" s="958"/>
      <c r="DL126" s="958">
        <v>25068</v>
      </c>
      <c r="DM126" s="958"/>
      <c r="DN126" s="958"/>
      <c r="DO126" s="958"/>
      <c r="DP126" s="958"/>
      <c r="DQ126" s="958">
        <v>18816</v>
      </c>
      <c r="DR126" s="958"/>
      <c r="DS126" s="958"/>
      <c r="DT126" s="958"/>
      <c r="DU126" s="958"/>
      <c r="DV126" s="959">
        <v>0.4</v>
      </c>
      <c r="DW126" s="959"/>
      <c r="DX126" s="959"/>
      <c r="DY126" s="959"/>
      <c r="DZ126" s="960"/>
    </row>
    <row r="127" spans="1:130" s="221" customFormat="1" ht="26.25" customHeight="1" x14ac:dyDescent="0.15">
      <c r="A127" s="1090"/>
      <c r="B127" s="983"/>
      <c r="C127" s="1005" t="s">
        <v>495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454</v>
      </c>
      <c r="AB127" s="991"/>
      <c r="AC127" s="991"/>
      <c r="AD127" s="991"/>
      <c r="AE127" s="992"/>
      <c r="AF127" s="993" t="s">
        <v>474</v>
      </c>
      <c r="AG127" s="991"/>
      <c r="AH127" s="991"/>
      <c r="AI127" s="991"/>
      <c r="AJ127" s="992"/>
      <c r="AK127" s="993" t="s">
        <v>472</v>
      </c>
      <c r="AL127" s="991"/>
      <c r="AM127" s="991"/>
      <c r="AN127" s="991"/>
      <c r="AO127" s="992"/>
      <c r="AP127" s="994" t="s">
        <v>454</v>
      </c>
      <c r="AQ127" s="995"/>
      <c r="AR127" s="995"/>
      <c r="AS127" s="995"/>
      <c r="AT127" s="996"/>
      <c r="AU127" s="223"/>
      <c r="AV127" s="223"/>
      <c r="AW127" s="223"/>
      <c r="AX127" s="1063" t="s">
        <v>496</v>
      </c>
      <c r="AY127" s="1064"/>
      <c r="AZ127" s="1064"/>
      <c r="BA127" s="1064"/>
      <c r="BB127" s="1064"/>
      <c r="BC127" s="1064"/>
      <c r="BD127" s="1064"/>
      <c r="BE127" s="1065"/>
      <c r="BF127" s="1066" t="s">
        <v>497</v>
      </c>
      <c r="BG127" s="1064"/>
      <c r="BH127" s="1064"/>
      <c r="BI127" s="1064"/>
      <c r="BJ127" s="1064"/>
      <c r="BK127" s="1064"/>
      <c r="BL127" s="1065"/>
      <c r="BM127" s="1066" t="s">
        <v>498</v>
      </c>
      <c r="BN127" s="1064"/>
      <c r="BO127" s="1064"/>
      <c r="BP127" s="1064"/>
      <c r="BQ127" s="1064"/>
      <c r="BR127" s="1064"/>
      <c r="BS127" s="1065"/>
      <c r="BT127" s="1066" t="s">
        <v>499</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500</v>
      </c>
      <c r="CQ127" s="955"/>
      <c r="CR127" s="955"/>
      <c r="CS127" s="955"/>
      <c r="CT127" s="955"/>
      <c r="CU127" s="955"/>
      <c r="CV127" s="955"/>
      <c r="CW127" s="955"/>
      <c r="CX127" s="955"/>
      <c r="CY127" s="955"/>
      <c r="CZ127" s="955"/>
      <c r="DA127" s="955"/>
      <c r="DB127" s="955"/>
      <c r="DC127" s="955"/>
      <c r="DD127" s="955"/>
      <c r="DE127" s="955"/>
      <c r="DF127" s="956"/>
      <c r="DG127" s="957" t="s">
        <v>445</v>
      </c>
      <c r="DH127" s="958"/>
      <c r="DI127" s="958"/>
      <c r="DJ127" s="958"/>
      <c r="DK127" s="958"/>
      <c r="DL127" s="958" t="s">
        <v>445</v>
      </c>
      <c r="DM127" s="958"/>
      <c r="DN127" s="958"/>
      <c r="DO127" s="958"/>
      <c r="DP127" s="958"/>
      <c r="DQ127" s="958" t="s">
        <v>454</v>
      </c>
      <c r="DR127" s="958"/>
      <c r="DS127" s="958"/>
      <c r="DT127" s="958"/>
      <c r="DU127" s="958"/>
      <c r="DV127" s="959" t="s">
        <v>474</v>
      </c>
      <c r="DW127" s="959"/>
      <c r="DX127" s="959"/>
      <c r="DY127" s="959"/>
      <c r="DZ127" s="960"/>
    </row>
    <row r="128" spans="1:130" s="221" customFormat="1" ht="26.25" customHeight="1" thickBot="1" x14ac:dyDescent="0.2">
      <c r="A128" s="1073" t="s">
        <v>501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502</v>
      </c>
      <c r="X128" s="1075"/>
      <c r="Y128" s="1075"/>
      <c r="Z128" s="1076"/>
      <c r="AA128" s="1077">
        <v>63364</v>
      </c>
      <c r="AB128" s="1078"/>
      <c r="AC128" s="1078"/>
      <c r="AD128" s="1078"/>
      <c r="AE128" s="1079"/>
      <c r="AF128" s="1080">
        <v>64272</v>
      </c>
      <c r="AG128" s="1078"/>
      <c r="AH128" s="1078"/>
      <c r="AI128" s="1078"/>
      <c r="AJ128" s="1079"/>
      <c r="AK128" s="1080">
        <v>60940</v>
      </c>
      <c r="AL128" s="1078"/>
      <c r="AM128" s="1078"/>
      <c r="AN128" s="1078"/>
      <c r="AO128" s="1079"/>
      <c r="AP128" s="1081"/>
      <c r="AQ128" s="1082"/>
      <c r="AR128" s="1082"/>
      <c r="AS128" s="1082"/>
      <c r="AT128" s="1083"/>
      <c r="AU128" s="223"/>
      <c r="AV128" s="223"/>
      <c r="AW128" s="223"/>
      <c r="AX128" s="928" t="s">
        <v>503</v>
      </c>
      <c r="AY128" s="929"/>
      <c r="AZ128" s="929"/>
      <c r="BA128" s="929"/>
      <c r="BB128" s="929"/>
      <c r="BC128" s="929"/>
      <c r="BD128" s="929"/>
      <c r="BE128" s="930"/>
      <c r="BF128" s="1084" t="s">
        <v>458</v>
      </c>
      <c r="BG128" s="1085"/>
      <c r="BH128" s="1085"/>
      <c r="BI128" s="1085"/>
      <c r="BJ128" s="1085"/>
      <c r="BK128" s="1085"/>
      <c r="BL128" s="1086"/>
      <c r="BM128" s="1084">
        <v>14.34</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504</v>
      </c>
      <c r="CQ128" s="758"/>
      <c r="CR128" s="758"/>
      <c r="CS128" s="758"/>
      <c r="CT128" s="758"/>
      <c r="CU128" s="758"/>
      <c r="CV128" s="758"/>
      <c r="CW128" s="758"/>
      <c r="CX128" s="758"/>
      <c r="CY128" s="758"/>
      <c r="CZ128" s="758"/>
      <c r="DA128" s="758"/>
      <c r="DB128" s="758"/>
      <c r="DC128" s="758"/>
      <c r="DD128" s="758"/>
      <c r="DE128" s="758"/>
      <c r="DF128" s="1068"/>
      <c r="DG128" s="1069" t="s">
        <v>459</v>
      </c>
      <c r="DH128" s="1070"/>
      <c r="DI128" s="1070"/>
      <c r="DJ128" s="1070"/>
      <c r="DK128" s="1070"/>
      <c r="DL128" s="1070" t="s">
        <v>395</v>
      </c>
      <c r="DM128" s="1070"/>
      <c r="DN128" s="1070"/>
      <c r="DO128" s="1070"/>
      <c r="DP128" s="1070"/>
      <c r="DQ128" s="1070" t="s">
        <v>395</v>
      </c>
      <c r="DR128" s="1070"/>
      <c r="DS128" s="1070"/>
      <c r="DT128" s="1070"/>
      <c r="DU128" s="1070"/>
      <c r="DV128" s="1071" t="s">
        <v>459</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505</v>
      </c>
      <c r="X129" s="1103"/>
      <c r="Y129" s="1103"/>
      <c r="Z129" s="1104"/>
      <c r="AA129" s="990">
        <v>5686089</v>
      </c>
      <c r="AB129" s="991"/>
      <c r="AC129" s="991"/>
      <c r="AD129" s="991"/>
      <c r="AE129" s="992"/>
      <c r="AF129" s="993">
        <v>5982382</v>
      </c>
      <c r="AG129" s="991"/>
      <c r="AH129" s="991"/>
      <c r="AI129" s="991"/>
      <c r="AJ129" s="992"/>
      <c r="AK129" s="993">
        <v>6224379</v>
      </c>
      <c r="AL129" s="991"/>
      <c r="AM129" s="991"/>
      <c r="AN129" s="991"/>
      <c r="AO129" s="992"/>
      <c r="AP129" s="1105"/>
      <c r="AQ129" s="1106"/>
      <c r="AR129" s="1106"/>
      <c r="AS129" s="1106"/>
      <c r="AT129" s="1107"/>
      <c r="AU129" s="224"/>
      <c r="AV129" s="224"/>
      <c r="AW129" s="224"/>
      <c r="AX129" s="1097" t="s">
        <v>506</v>
      </c>
      <c r="AY129" s="955"/>
      <c r="AZ129" s="955"/>
      <c r="BA129" s="955"/>
      <c r="BB129" s="955"/>
      <c r="BC129" s="955"/>
      <c r="BD129" s="955"/>
      <c r="BE129" s="956"/>
      <c r="BF129" s="1098" t="s">
        <v>507</v>
      </c>
      <c r="BG129" s="1099"/>
      <c r="BH129" s="1099"/>
      <c r="BI129" s="1099"/>
      <c r="BJ129" s="1099"/>
      <c r="BK129" s="1099"/>
      <c r="BL129" s="1100"/>
      <c r="BM129" s="1098">
        <v>19.34</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508</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509</v>
      </c>
      <c r="X130" s="1103"/>
      <c r="Y130" s="1103"/>
      <c r="Z130" s="1104"/>
      <c r="AA130" s="990">
        <v>910025</v>
      </c>
      <c r="AB130" s="991"/>
      <c r="AC130" s="991"/>
      <c r="AD130" s="991"/>
      <c r="AE130" s="992"/>
      <c r="AF130" s="993">
        <v>903979</v>
      </c>
      <c r="AG130" s="991"/>
      <c r="AH130" s="991"/>
      <c r="AI130" s="991"/>
      <c r="AJ130" s="992"/>
      <c r="AK130" s="993">
        <v>890239</v>
      </c>
      <c r="AL130" s="991"/>
      <c r="AM130" s="991"/>
      <c r="AN130" s="991"/>
      <c r="AO130" s="992"/>
      <c r="AP130" s="1105"/>
      <c r="AQ130" s="1106"/>
      <c r="AR130" s="1106"/>
      <c r="AS130" s="1106"/>
      <c r="AT130" s="1107"/>
      <c r="AU130" s="224"/>
      <c r="AV130" s="224"/>
      <c r="AW130" s="224"/>
      <c r="AX130" s="1097" t="s">
        <v>510</v>
      </c>
      <c r="AY130" s="955"/>
      <c r="AZ130" s="955"/>
      <c r="BA130" s="955"/>
      <c r="BB130" s="955"/>
      <c r="BC130" s="955"/>
      <c r="BD130" s="955"/>
      <c r="BE130" s="956"/>
      <c r="BF130" s="1133">
        <v>7.5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511</v>
      </c>
      <c r="X131" s="1140"/>
      <c r="Y131" s="1140"/>
      <c r="Z131" s="1141"/>
      <c r="AA131" s="1036">
        <v>4776064</v>
      </c>
      <c r="AB131" s="1018"/>
      <c r="AC131" s="1018"/>
      <c r="AD131" s="1018"/>
      <c r="AE131" s="1019"/>
      <c r="AF131" s="1017">
        <v>5078403</v>
      </c>
      <c r="AG131" s="1018"/>
      <c r="AH131" s="1018"/>
      <c r="AI131" s="1018"/>
      <c r="AJ131" s="1019"/>
      <c r="AK131" s="1017">
        <v>5334140</v>
      </c>
      <c r="AL131" s="1018"/>
      <c r="AM131" s="1018"/>
      <c r="AN131" s="1018"/>
      <c r="AO131" s="1019"/>
      <c r="AP131" s="1142"/>
      <c r="AQ131" s="1143"/>
      <c r="AR131" s="1143"/>
      <c r="AS131" s="1143"/>
      <c r="AT131" s="1144"/>
      <c r="AU131" s="224"/>
      <c r="AV131" s="224"/>
      <c r="AW131" s="224"/>
      <c r="AX131" s="1115" t="s">
        <v>512</v>
      </c>
      <c r="AY131" s="758"/>
      <c r="AZ131" s="758"/>
      <c r="BA131" s="758"/>
      <c r="BB131" s="758"/>
      <c r="BC131" s="758"/>
      <c r="BD131" s="758"/>
      <c r="BE131" s="1068"/>
      <c r="BF131" s="1116">
        <v>5.6</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513</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514</v>
      </c>
      <c r="W132" s="1126"/>
      <c r="X132" s="1126"/>
      <c r="Y132" s="1126"/>
      <c r="Z132" s="1127"/>
      <c r="AA132" s="1128">
        <v>8.8289855409999998</v>
      </c>
      <c r="AB132" s="1129"/>
      <c r="AC132" s="1129"/>
      <c r="AD132" s="1129"/>
      <c r="AE132" s="1130"/>
      <c r="AF132" s="1131">
        <v>7.3892324020000002</v>
      </c>
      <c r="AG132" s="1129"/>
      <c r="AH132" s="1129"/>
      <c r="AI132" s="1129"/>
      <c r="AJ132" s="1130"/>
      <c r="AK132" s="1131">
        <v>6.2951291119999997</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515</v>
      </c>
      <c r="W133" s="1109"/>
      <c r="X133" s="1109"/>
      <c r="Y133" s="1109"/>
      <c r="Z133" s="1110"/>
      <c r="AA133" s="1111">
        <v>8.6999999999999993</v>
      </c>
      <c r="AB133" s="1112"/>
      <c r="AC133" s="1112"/>
      <c r="AD133" s="1112"/>
      <c r="AE133" s="1113"/>
      <c r="AF133" s="1111">
        <v>8.1999999999999993</v>
      </c>
      <c r="AG133" s="1112"/>
      <c r="AH133" s="1112"/>
      <c r="AI133" s="1112"/>
      <c r="AJ133" s="1113"/>
      <c r="AK133" s="1111">
        <v>7.5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5ZF+awVvcac7mmjZUv3x9ULsRXGt0fgnOo44mFDsn6PeWH1vQYBbiaC6dSvryqW6t/f+a7D17SxwI15QMXg8Q==" saltValue="WVltJTO0Xhbrj+crJXY1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tgQsTzEAj/pVzNqvMGwiOm/x85F+Bx3bW/+wuQ1Vv8LEKE0sZglYKgrqqNWhFAQXVTdY+L4nD9ufpnozc5Esw==" saltValue="4n8HiKj1lB660W0iTQxx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Q1" zoomScale="70" zoomScaleNormal="70" zoomScaleSheetLayoutView="55" workbookViewId="0">
      <selection activeCell="H63" sqref="H6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fWXwH7+5U0bgl5lgd609YwrY4hZFVZb01WOYlJwvcrsSDrckYxq7nD+6ngNuVzgMjIVbAs6eRCi1AbP4Bd8vA==" saltValue="X2zRWM/QVPEqrT34cX0sQ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H63" sqref="H63"/>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519</v>
      </c>
      <c r="AP7" s="263"/>
      <c r="AQ7" s="264" t="s">
        <v>520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521</v>
      </c>
      <c r="AQ8" s="270" t="s">
        <v>522</v>
      </c>
      <c r="AR8" s="271" t="s">
        <v>523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524</v>
      </c>
      <c r="AL9" s="1149"/>
      <c r="AM9" s="1149"/>
      <c r="AN9" s="1150"/>
      <c r="AO9" s="272">
        <v>1796186</v>
      </c>
      <c r="AP9" s="272">
        <v>95218</v>
      </c>
      <c r="AQ9" s="273">
        <v>97040</v>
      </c>
      <c r="AR9" s="274">
        <v>-1.9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525</v>
      </c>
      <c r="AL10" s="1149"/>
      <c r="AM10" s="1149"/>
      <c r="AN10" s="1150"/>
      <c r="AO10" s="275">
        <v>199303</v>
      </c>
      <c r="AP10" s="275">
        <v>10565</v>
      </c>
      <c r="AQ10" s="276">
        <v>11799</v>
      </c>
      <c r="AR10" s="277">
        <v>-10.5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526</v>
      </c>
      <c r="AL11" s="1149"/>
      <c r="AM11" s="1149"/>
      <c r="AN11" s="1150"/>
      <c r="AO11" s="275">
        <v>38197</v>
      </c>
      <c r="AP11" s="275">
        <v>2025</v>
      </c>
      <c r="AQ11" s="276">
        <v>727</v>
      </c>
      <c r="AR11" s="277">
        <v>178.5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527</v>
      </c>
      <c r="AL12" s="1149"/>
      <c r="AM12" s="1149"/>
      <c r="AN12" s="1150"/>
      <c r="AO12" s="275" t="s">
        <v>528</v>
      </c>
      <c r="AP12" s="275" t="s">
        <v>528</v>
      </c>
      <c r="AQ12" s="276" t="s">
        <v>528</v>
      </c>
      <c r="AR12" s="277" t="s">
        <v>528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529</v>
      </c>
      <c r="AL13" s="1149"/>
      <c r="AM13" s="1149"/>
      <c r="AN13" s="1150"/>
      <c r="AO13" s="275">
        <v>60476</v>
      </c>
      <c r="AP13" s="275">
        <v>3206</v>
      </c>
      <c r="AQ13" s="276">
        <v>3250</v>
      </c>
      <c r="AR13" s="277">
        <v>-1.4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530</v>
      </c>
      <c r="AL14" s="1149"/>
      <c r="AM14" s="1149"/>
      <c r="AN14" s="1150"/>
      <c r="AO14" s="275">
        <v>22649</v>
      </c>
      <c r="AP14" s="275">
        <v>1201</v>
      </c>
      <c r="AQ14" s="276">
        <v>2248</v>
      </c>
      <c r="AR14" s="277">
        <v>-46.6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531</v>
      </c>
      <c r="AL15" s="1152"/>
      <c r="AM15" s="1152"/>
      <c r="AN15" s="1153"/>
      <c r="AO15" s="275">
        <v>-106191</v>
      </c>
      <c r="AP15" s="275">
        <v>-5629</v>
      </c>
      <c r="AQ15" s="276">
        <v>-6934</v>
      </c>
      <c r="AR15" s="277">
        <v>-18.8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189</v>
      </c>
      <c r="AL16" s="1152"/>
      <c r="AM16" s="1152"/>
      <c r="AN16" s="1153"/>
      <c r="AO16" s="275">
        <v>2010620</v>
      </c>
      <c r="AP16" s="275">
        <v>106585</v>
      </c>
      <c r="AQ16" s="276">
        <v>108130</v>
      </c>
      <c r="AR16" s="277">
        <v>-1.4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533</v>
      </c>
      <c r="AP20" s="284" t="s">
        <v>534</v>
      </c>
      <c r="AQ20" s="285" t="s">
        <v>535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536</v>
      </c>
      <c r="AL21" s="1155"/>
      <c r="AM21" s="1155"/>
      <c r="AN21" s="1156"/>
      <c r="AO21" s="288">
        <v>9.6999999999999993</v>
      </c>
      <c r="AP21" s="289">
        <v>9.6999999999999993</v>
      </c>
      <c r="AQ21" s="290">
        <v>0</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537</v>
      </c>
      <c r="AL22" s="1155"/>
      <c r="AM22" s="1155"/>
      <c r="AN22" s="1156"/>
      <c r="AO22" s="293">
        <v>95.6</v>
      </c>
      <c r="AP22" s="294">
        <v>96.2</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538</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519</v>
      </c>
      <c r="AP30" s="263"/>
      <c r="AQ30" s="264" t="s">
        <v>520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521</v>
      </c>
      <c r="AQ31" s="270" t="s">
        <v>522</v>
      </c>
      <c r="AR31" s="271" t="s">
        <v>523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541</v>
      </c>
      <c r="AL32" s="1163"/>
      <c r="AM32" s="1163"/>
      <c r="AN32" s="1164"/>
      <c r="AO32" s="303">
        <v>735603</v>
      </c>
      <c r="AP32" s="303">
        <v>38995</v>
      </c>
      <c r="AQ32" s="304">
        <v>56400</v>
      </c>
      <c r="AR32" s="305">
        <v>-30.9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542</v>
      </c>
      <c r="AL33" s="1163"/>
      <c r="AM33" s="1163"/>
      <c r="AN33" s="1164"/>
      <c r="AO33" s="303" t="s">
        <v>528</v>
      </c>
      <c r="AP33" s="303" t="s">
        <v>528</v>
      </c>
      <c r="AQ33" s="304" t="s">
        <v>528</v>
      </c>
      <c r="AR33" s="305" t="s">
        <v>528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543</v>
      </c>
      <c r="AL34" s="1163"/>
      <c r="AM34" s="1163"/>
      <c r="AN34" s="1164"/>
      <c r="AO34" s="303" t="s">
        <v>528</v>
      </c>
      <c r="AP34" s="303" t="s">
        <v>528</v>
      </c>
      <c r="AQ34" s="304" t="s">
        <v>528</v>
      </c>
      <c r="AR34" s="305" t="s">
        <v>528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544</v>
      </c>
      <c r="AL35" s="1163"/>
      <c r="AM35" s="1163"/>
      <c r="AN35" s="1164"/>
      <c r="AO35" s="303">
        <v>509458</v>
      </c>
      <c r="AP35" s="303">
        <v>27007</v>
      </c>
      <c r="AQ35" s="304">
        <v>20587</v>
      </c>
      <c r="AR35" s="305">
        <v>31.2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545</v>
      </c>
      <c r="AL36" s="1163"/>
      <c r="AM36" s="1163"/>
      <c r="AN36" s="1164"/>
      <c r="AO36" s="303">
        <v>37903</v>
      </c>
      <c r="AP36" s="303">
        <v>2009</v>
      </c>
      <c r="AQ36" s="304">
        <v>2952</v>
      </c>
      <c r="AR36" s="305">
        <v>-31.9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546</v>
      </c>
      <c r="AL37" s="1163"/>
      <c r="AM37" s="1163"/>
      <c r="AN37" s="1164"/>
      <c r="AO37" s="303">
        <v>4006</v>
      </c>
      <c r="AP37" s="303">
        <v>212</v>
      </c>
      <c r="AQ37" s="304">
        <v>596</v>
      </c>
      <c r="AR37" s="305">
        <v>-64.400000000000006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547</v>
      </c>
      <c r="AL38" s="1166"/>
      <c r="AM38" s="1166"/>
      <c r="AN38" s="1167"/>
      <c r="AO38" s="306" t="s">
        <v>528</v>
      </c>
      <c r="AP38" s="306" t="s">
        <v>528</v>
      </c>
      <c r="AQ38" s="307">
        <v>1</v>
      </c>
      <c r="AR38" s="295" t="s">
        <v>528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548</v>
      </c>
      <c r="AL39" s="1166"/>
      <c r="AM39" s="1166"/>
      <c r="AN39" s="1167"/>
      <c r="AO39" s="303">
        <v>-60940</v>
      </c>
      <c r="AP39" s="303">
        <v>-3230</v>
      </c>
      <c r="AQ39" s="304">
        <v>-2012</v>
      </c>
      <c r="AR39" s="305">
        <v>60.5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549</v>
      </c>
      <c r="AL40" s="1163"/>
      <c r="AM40" s="1163"/>
      <c r="AN40" s="1164"/>
      <c r="AO40" s="303">
        <v>-890239</v>
      </c>
      <c r="AP40" s="303">
        <v>-47192</v>
      </c>
      <c r="AQ40" s="304">
        <v>-54414</v>
      </c>
      <c r="AR40" s="305">
        <v>-13.3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300</v>
      </c>
      <c r="AL41" s="1169"/>
      <c r="AM41" s="1169"/>
      <c r="AN41" s="1170"/>
      <c r="AO41" s="303">
        <v>335791</v>
      </c>
      <c r="AP41" s="303">
        <v>17801</v>
      </c>
      <c r="AQ41" s="304">
        <v>24110</v>
      </c>
      <c r="AR41" s="305">
        <v>-26.2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519</v>
      </c>
      <c r="AN49" s="1159" t="s">
        <v>553</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554</v>
      </c>
      <c r="AO50" s="320" t="s">
        <v>555</v>
      </c>
      <c r="AP50" s="321" t="s">
        <v>556</v>
      </c>
      <c r="AQ50" s="322" t="s">
        <v>557</v>
      </c>
      <c r="AR50" s="323" t="s">
        <v>558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559</v>
      </c>
      <c r="AL51" s="316"/>
      <c r="AM51" s="324">
        <v>1003726</v>
      </c>
      <c r="AN51" s="325">
        <v>50454</v>
      </c>
      <c r="AO51" s="326">
        <v>1.7</v>
      </c>
      <c r="AP51" s="327">
        <v>98899</v>
      </c>
      <c r="AQ51" s="328">
        <v>-14.1</v>
      </c>
      <c r="AR51" s="329">
        <v>15.8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560</v>
      </c>
      <c r="AM52" s="332">
        <v>361505</v>
      </c>
      <c r="AN52" s="333">
        <v>18172</v>
      </c>
      <c r="AO52" s="334">
        <v>-36.299999999999997</v>
      </c>
      <c r="AP52" s="335">
        <v>43734</v>
      </c>
      <c r="AQ52" s="336">
        <v>-5</v>
      </c>
      <c r="AR52" s="337">
        <v>-31.3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561</v>
      </c>
      <c r="AL53" s="316"/>
      <c r="AM53" s="324">
        <v>827733</v>
      </c>
      <c r="AN53" s="325">
        <v>42011</v>
      </c>
      <c r="AO53" s="326">
        <v>-16.7</v>
      </c>
      <c r="AP53" s="327">
        <v>96462</v>
      </c>
      <c r="AQ53" s="328">
        <v>-2.5</v>
      </c>
      <c r="AR53" s="329">
        <v>-14.2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560</v>
      </c>
      <c r="AM54" s="332">
        <v>325523</v>
      </c>
      <c r="AN54" s="333">
        <v>16521</v>
      </c>
      <c r="AO54" s="334">
        <v>-9.1</v>
      </c>
      <c r="AP54" s="335">
        <v>39886</v>
      </c>
      <c r="AQ54" s="336">
        <v>-8.8000000000000007</v>
      </c>
      <c r="AR54" s="337">
        <v>-0.3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562</v>
      </c>
      <c r="AL55" s="316"/>
      <c r="AM55" s="324">
        <v>1255514</v>
      </c>
      <c r="AN55" s="325">
        <v>64701</v>
      </c>
      <c r="AO55" s="326">
        <v>54</v>
      </c>
      <c r="AP55" s="327">
        <v>83103</v>
      </c>
      <c r="AQ55" s="328">
        <v>-13.8</v>
      </c>
      <c r="AR55" s="329">
        <v>67.8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560</v>
      </c>
      <c r="AM56" s="332">
        <v>393559</v>
      </c>
      <c r="AN56" s="333">
        <v>20281</v>
      </c>
      <c r="AO56" s="334">
        <v>22.8</v>
      </c>
      <c r="AP56" s="335">
        <v>41378</v>
      </c>
      <c r="AQ56" s="336">
        <v>3.7</v>
      </c>
      <c r="AR56" s="337">
        <v>19.100000000000001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563</v>
      </c>
      <c r="AL57" s="316"/>
      <c r="AM57" s="324">
        <v>1198725</v>
      </c>
      <c r="AN57" s="325">
        <v>62616</v>
      </c>
      <c r="AO57" s="326">
        <v>-3.2</v>
      </c>
      <c r="AP57" s="327">
        <v>84459</v>
      </c>
      <c r="AQ57" s="328">
        <v>1.6</v>
      </c>
      <c r="AR57" s="329">
        <v>-4.8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560</v>
      </c>
      <c r="AM58" s="332">
        <v>323599</v>
      </c>
      <c r="AN58" s="333">
        <v>16903</v>
      </c>
      <c r="AO58" s="334">
        <v>-16.7</v>
      </c>
      <c r="AP58" s="335">
        <v>47314</v>
      </c>
      <c r="AQ58" s="336">
        <v>14.3</v>
      </c>
      <c r="AR58" s="337">
        <v>-31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564</v>
      </c>
      <c r="AL59" s="316"/>
      <c r="AM59" s="324">
        <v>1107565</v>
      </c>
      <c r="AN59" s="325">
        <v>58713</v>
      </c>
      <c r="AO59" s="326">
        <v>-6.2</v>
      </c>
      <c r="AP59" s="327">
        <v>74568</v>
      </c>
      <c r="AQ59" s="328">
        <v>-11.7</v>
      </c>
      <c r="AR59" s="329">
        <v>5.5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560</v>
      </c>
      <c r="AM60" s="332">
        <v>299534</v>
      </c>
      <c r="AN60" s="333">
        <v>15879</v>
      </c>
      <c r="AO60" s="334">
        <v>-6.1</v>
      </c>
      <c r="AP60" s="335">
        <v>42558</v>
      </c>
      <c r="AQ60" s="336">
        <v>-10.1</v>
      </c>
      <c r="AR60" s="337">
        <v>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565</v>
      </c>
      <c r="AL61" s="338"/>
      <c r="AM61" s="339">
        <v>1078653</v>
      </c>
      <c r="AN61" s="340">
        <v>55699</v>
      </c>
      <c r="AO61" s="341">
        <v>5.9</v>
      </c>
      <c r="AP61" s="342">
        <v>87498</v>
      </c>
      <c r="AQ61" s="343">
        <v>-8.1</v>
      </c>
      <c r="AR61" s="329">
        <v>14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560</v>
      </c>
      <c r="AM62" s="332">
        <v>340744</v>
      </c>
      <c r="AN62" s="333">
        <v>17551</v>
      </c>
      <c r="AO62" s="334">
        <v>-9.1</v>
      </c>
      <c r="AP62" s="335">
        <v>42974</v>
      </c>
      <c r="AQ62" s="336">
        <v>-1.2</v>
      </c>
      <c r="AR62" s="337">
        <v>-7.9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wISJXyG2veGWJF58u9x8xJEOXcdOxVXeogMIbO2DqUKH0DGaY6U9f4PdiGDyVdt8uNQSMlO3dZtlxJtSJ8jOgQ==" saltValue="myJldT3I3E4mrY6uEeYh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1" zoomScale="60" zoomScaleNormal="60" zoomScaleSheetLayoutView="55" workbookViewId="0">
      <selection activeCell="H63" sqref="H6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row r="121" spans="125:125" ht="13.5" hidden="1" customHeight="1" x14ac:dyDescent="0.15">
      <c r="DU121" s="250"/>
    </row>
  </sheetData>
  <sheetProtection algorithmName="SHA-512" hashValue="vd9qq4+RWuPafjTnvdvIn9hVB6H1ZE+A9HuAjm13qQrJHV0yoYdP/T1b2nQ/Qj5iShAoKbbP1GAF33F9lD/ORQ==" saltValue="eeAA2XngkI9NNXqF1keHD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70" zoomScaleNormal="70" zoomScaleSheetLayoutView="55" workbookViewId="0">
      <selection activeCell="H63" sqref="H6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568</v>
      </c>
    </row>
  </sheetData>
  <sheetProtection algorithmName="SHA-512" hashValue="TJEiwkE6l3ES16yGjVFErRtm4AKhwG5QDpAFD3l+KuQyNFVH4NjX8v0Y+FMTdA1d7Q/dBGW7kpiwle3NZGCaOA==" saltValue="jl+NCp5j8PM27uPbdpcXQ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71" t="s">
        <v>3</v>
      </c>
      <c r="D47" s="1171"/>
      <c r="E47" s="1172"/>
      <c r="F47" s="11">
        <v>36.049999999999997</v>
      </c>
      <c r="G47" s="12">
        <v>36.08</v>
      </c>
      <c r="H47" s="12">
        <v>33.06</v>
      </c>
      <c r="I47" s="12">
        <v>31.95</v>
      </c>
      <c r="J47" s="13">
        <v>32.33</v>
      </c>
    </row>
    <row r="48" spans="2:10" ht="57.75" customHeight="1" x14ac:dyDescent="0.15">
      <c r="B48" s="14"/>
      <c r="C48" s="1173" t="s">
        <v>4</v>
      </c>
      <c r="D48" s="1173"/>
      <c r="E48" s="1174"/>
      <c r="F48" s="15">
        <v>6.43</v>
      </c>
      <c r="G48" s="16">
        <v>6.84</v>
      </c>
      <c r="H48" s="16">
        <v>6.95</v>
      </c>
      <c r="I48" s="16">
        <v>5.83</v>
      </c>
      <c r="J48" s="17">
        <v>7.08</v>
      </c>
    </row>
    <row r="49" spans="2:10" ht="57.75" customHeight="1" thickBot="1" x14ac:dyDescent="0.2">
      <c r="B49" s="18"/>
      <c r="C49" s="1175" t="s">
        <v>5</v>
      </c>
      <c r="D49" s="1175"/>
      <c r="E49" s="1176"/>
      <c r="F49" s="19">
        <v>1.34</v>
      </c>
      <c r="G49" s="20">
        <v>0.46</v>
      </c>
      <c r="H49" s="20" t="s">
        <v>574</v>
      </c>
      <c r="I49" s="20" t="s">
        <v>575</v>
      </c>
      <c r="J49" s="21">
        <v>3.09</v>
      </c>
    </row>
    <row r="50" spans="2:10" x14ac:dyDescent="0.15"/>
  </sheetData>
  <sheetProtection algorithmName="SHA-512" hashValue="g6I8GAGSHOQ97A+bIAw6QtoU2LwkCS2qEojqM8DXW+ZM07Y0P+zLBC8MgHuF0q3fU/r3kSJwVQ20nR+hnbpb4A==" saltValue="qWMyDhHyh1/7xm3E2LEN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tk0200</cp:lastModifiedBy>
  <cp:lastPrinted>2023-10-24T01:48:54Z</cp:lastPrinted>
  <dcterms:created xsi:type="dcterms:W3CDTF">2023-02-20T05:19:47Z</dcterms:created>
  <dcterms:modified xsi:type="dcterms:W3CDTF">2023-10-25T02:06:31Z</dcterms:modified>
  <cp:category>
  </cp:category>
</cp:coreProperties>
</file>