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tabRatio="94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<sst xmlns="http://schemas.openxmlformats.org/spreadsheetml/2006/main" count="1108" uniqueCount="616">
  <si>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</si>
  <si>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</si>
  <si>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</si>
  <si>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</si>
  <si>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</si>
  <si>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</si>
  <si>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</si>
  <si>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</si>
  <si>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</si>
  <si>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</si>
  <si>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</si>
  <si>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</si>
  <si>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</si>
  <si>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</si>
  <si>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</si>
  <si>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</si>
  <si>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</si>
  <si>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</si>
  <si>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</si>
  <si>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</si>
  <si>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</si>
  <si>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</si>
  <si>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</si>
  <si>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</si>
  <si>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</si>
  <si>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</si>
  <si>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</si>
  <si>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</si>
  <si>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</si>
  <si>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</si>
  <si>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</si>
  <si>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</si>
  <si>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</si>
  <si>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</si>
  <si>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</si>
  <si>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</si>
  <si>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</si>
  <si>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</si>
  <si>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</si>
  <si>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</si>
  <si>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</si>
  <si>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</si>
  <si>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</si>
  <si>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</si>
  <si>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</si>
  <si>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</si>
  <si>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</si>
  <si>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</si>
  <si>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</si>
  <si>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</si>
  <si>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</si>
  <si>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</si>
  <si>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</si>
  <si>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</si>
  <si>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</si>
  <si>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</si>
  <si>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</si>
  <si>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</si>
  <si>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</si>
  <si>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</si>
  <si>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</si>
  <si>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</si>
  <si>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</si>
  <si>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</si>
  <si>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</si>
  <si>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</si>
  <si>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</si>
  <si>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</si>
  <si>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</si>
  <si>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</si>
  <si>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</si>
  <si>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</si>
  <si>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</si>
  <si>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</si>
  <si>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</si>
  <si>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</si>
  <si>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</si>
  <si>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</si>
  <si>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</si>
  <si>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</si>
  <si>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</si>
  <si>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</si>
  <si>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</si>
  <si>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</si>
  <si>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</si>
  <si>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</si>
  <si>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</si>
  <si>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</si>
  <si>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</si>
  <si>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</si>
  <si>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</si>
  <si>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</si>
  <si>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</si>
  <si>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</si>
  <si>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</si>
  <si>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</si>
  <si>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</si>
  <si>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</si>
  <si>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箕輪町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</si>
  <si>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</si>
  <si>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</si>
  <si>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</si>
  <si>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</si>
  <si>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</si>
  <si>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</si>
  <si>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</si>
  <si>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</si>
  <si>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</si>
  <si>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</si>
  <si>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</si>
  <si>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</si>
  <si>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</si>
  <si>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</si>
  <si>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</si>
  <si>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</si>
  <si>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</si>
  <si>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</si>
  <si>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</si>
  <si>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</si>
  <si>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</si>
  <si>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</si>
  <si>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</si>
  <si>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</si>
  <si>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</si>
  <si>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</si>
  <si>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</si>
  <si>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</si>
  <si>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</si>
  <si>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</si>
  <si>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</si>
  <si>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</si>
  <si>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</si>
  <si>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</si>
  <si>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</si>
  <si>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</si>
  <si>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</si>
  <si>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</si>
  <si>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</si>
  <si>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</si>
  <si>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</si>
  <si>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</si>
  <si>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</si>
  <si>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</si>
  <si>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</si>
  <si>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</si>
  <si>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</si>
  <si>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</si>
  <si>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</si>
  <si>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</si>
  <si>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</si>
  <si>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</si>
  <si>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</si>
  <si>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</si>
  <si>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</si>
  <si>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</si>
  <si>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</si>
  <si>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</si>
  <si>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</si>
  <si>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</si>
  <si>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</si>
  <si>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</si>
  <si>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</si>
  <si>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</si>
  <si>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</si>
  <si>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</si>
  <si>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</si>
  <si>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</si>
  <si>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</si>
  <si>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</si>
  <si>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</si>
  <si>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</si>
  <si>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</si>
  <si>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</si>
  <si>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</si>
  <si>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</si>
  <si>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</si>
  <si>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</si>
  <si>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</si>
  <si>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</si>
  <si>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</si>
  <si>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</si>
  <si>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</si>
  <si>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</si>
  <si>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</si>
  <si>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</si>
  <si>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</si>
  <si>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</si>
  <si>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</si>
  <si>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</si>
  <si>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</si>
  <si>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</si>
  <si>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</si>
  <si>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</si>
  <si>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</si>
  <si>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</si>
  <si>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</si>
  <si>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</si>
  <si>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</si>
  <si>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</si>
  <si>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</si>
  <si>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</si>
  <si>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</si>
  <si>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</si>
  <si>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</si>
  <si>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</si>
  <si>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</si>
  <si>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</si>
  <si>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</si>
  <si>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</si>
  <si>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</si>
  <si>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</si>
  <si>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</si>
  <si>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</si>
  <si>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</si>
  <si>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</si>
  <si>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長野県箕輪町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</si>
  <si>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</si>
  <si>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</si>
  <si>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</si>
  <si>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</si>
  <si>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</si>
  <si>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</si>
  <si>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</si>
  <si>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</si>
  <si>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</si>
  <si>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</si>
  <si>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</si>
  <si>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</si>
  <si>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</si>
  <si>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</si>
  <si>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</si>
  <si>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</si>
  <si>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</si>
  <si>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</si>
  <si>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</si>
  <si>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</si>
  <si>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</si>
  <si>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</si>
  <si>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</si>
  <si>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</si>
  <si>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</si>
  <si>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</si>
  <si>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</si>
  <si>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</si>
  <si>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</si>
  <si>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</si>
  <si>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</si>
  <si>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</si>
  <si>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</si>
  <si>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</si>
  <si>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</si>
  <si>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</si>
  <si>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</si>
  <si>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</si>
  <si>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</si>
  <si>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</si>
  <si>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</si>
  <si>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</si>
  <si>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</si>
  <si>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</si>
  <si>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</si>
  <si>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</si>
  <si>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</si>
  <si>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</si>
  <si>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</si>
  <si>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</si>
  <si>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</si>
  <si>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</si>
  <si>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</si>
  <si>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</si>
  <si>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</si>
  <si>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</si>
  <si>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</si>
  <si>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</si>
  <si>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</si>
  <si>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</si>
  <si>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</si>
  <si>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</si>
  <si>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</si>
  <si>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</si>
  <si>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</si>
  <si>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</si>
  <si>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</si>
  <si>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</si>
  <si>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</si>
  <si>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</si>
  <si>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</si>
  <si>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</si>
  <si>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</si>
  <si>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</si>
  <si>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</si>
  <si>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</si>
  <si>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</si>
  <si>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</si>
  <si>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</si>
  <si>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</si>
  <si>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</si>
  <si>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</si>
  <si>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</si>
  <si>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</si>
  <si>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</si>
  <si>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</si>
  <si>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</si>
  <si>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</si>
  <si>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</si>
  <si>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</si>
  <si>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</si>
  <si>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</si>
  <si>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</si>
  <si>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</si>
  <si>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</si>
  <si>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</si>
  <si>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</si>
  <si>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</si>
  <si>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</si>
  <si>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</si>
  <si>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</si>
  <si>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</si>
  <si>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</si>
  <si>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</si>
  <si>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</si>
  <si>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</si>
  <si>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</si>
  <si>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</si>
  <si>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</si>
  <si>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</si>
  <si>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</si>
  <si>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</si>
  <si>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</si>
  <si>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</si>
  <si>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</si>
  <si>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</si>
  <si>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</si>
  <si>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</si>
  <si>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</si>
  <si>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</si>
  <si>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</si>
  <si>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</si>
  <si>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</si>
  <si>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</si>
  <si>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</si>
  <si>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</si>
  <si>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</si>
  <si>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</si>
  <si>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</si>
  <si>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</si>
  <si>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</si>
  <si>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</si>
  <si>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</si>
  <si>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</si>
  <si>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</si>
  <si>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</si>
  <si>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</si>
  <si>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</si>
  <si>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</si>
  <si>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</si>
  <si>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</si>
  <si>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</si>
  <si>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</si>
  <si>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</si>
  <si>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</si>
  <si>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</si>
  <si>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</si>
  <si>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</si>
  <si>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</si>
  <si>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</si>
  <si>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</si>
  <si>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</si>
  <si>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</si>
  <si>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</si>
  <si>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長野県箕輪町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</si>
  <si>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</si>
  <si>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</si>
  <si>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</si>
  <si>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</si>
  <si>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</si>
  <si>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</si>
  <si>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</si>
  <si>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</si>
  <si>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</si>
  <si>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</si>
  <si>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</si>
  <si>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</si>
  <si>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</si>
  <si>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</si>
  <si>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</si>
  <si>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</si>
  <si>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</si>
  <si>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</si>
  <si>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</si>
  <si>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</si>
  <si>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</si>
  <si>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</si>
  <si>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</si>
  <si>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</si>
  <si>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</si>
  <si>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</si>
  <si>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</si>
  <si>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</si>
  <si>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</si>
  <si>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</si>
  <si>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</si>
  <si>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</si>
  <si>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</si>
  <si>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</si>
  <si>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</si>
  <si>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</si>
  <si>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</si>
  <si>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</si>
  <si>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</si>
  <si>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</si>
  <si>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</si>
  <si>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</si>
  <si>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</si>
  <si>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</si>
  <si>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</si>
  <si>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</si>
  <si>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</si>
  <si>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</si>
  <si>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</si>
  <si>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</si>
  <si>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</si>
  <si>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</si>
  <si>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</si>
  <si>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</si>
  <si>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</si>
  <si>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</si>
  <si>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</si>
  <si>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</si>
  <si>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</si>
  <si>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</si>
  <si>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</si>
  <si>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</si>
  <si>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</si>
  <si>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</si>
  <si>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</si>
  <si>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</si>
  <si>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</si>
  <si>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</si>
  <si>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</si>
  <si>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</si>
  <si>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</si>
  <si>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</si>
  <si>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</si>
  <si>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</si>
  <si>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</si>
  <si>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</si>
  <si>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</si>
  <si>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</si>
  <si>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</si>
  <si>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</si>
  <si>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</si>
  <si>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</si>
  <si>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</si>
  <si>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</si>
  <si>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</si>
  <si>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</si>
  <si>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</si>
  <si>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</si>
  <si>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</si>
  <si>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</si>
  <si>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</si>
  <si>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</si>
  <si>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</si>
  <si>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</si>
  <si>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</si>
  <si>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</si>
  <si>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</si>
  <si>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</si>
  <si>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</si>
  <si>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</si>
  <si>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</si>
  <si>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</si>
  <si>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</si>
  <si>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</si>
  <si>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</si>
  <si>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</si>
  <si>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</si>
  <si>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</si>
  <si>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</si>
  <si>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</si>
  <si>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</si>
  <si>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</si>
  <si>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</si>
  <si>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</si>
  <si>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</si>
  <si>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</si>
  <si>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</si>
  <si>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</si>
  <si>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</si>
  <si>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</si>
  <si>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</si>
  <si>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</si>
  <si>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</si>
  <si>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</si>
  <si>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</si>
  <si>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</si>
  <si>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</si>
  <si>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</si>
  <si>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</si>
  <si>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</si>
  <si>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</si>
  <si>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</si>
  <si>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</si>
  <si>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</si>
  <si>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</si>
  <si>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</si>
  <si>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</si>
  <si>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</si>
  <si>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</si>
  <si>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</si>
  <si>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</si>
  <si>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</si>
  <si>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</si>
  <si>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</si>
  <si>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</si>
  <si>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</si>
  <si>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</si>
  <si>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</si>
  <si>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</si>
  <si>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</si>
  <si>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</si>
  <si>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</si>
  <si>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</si>
  <si>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</si>
  <si>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</si>
  <si>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</si>
  <si>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</si>
  <si>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</si>
  <si>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</si>
  <si>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</si>
  <si>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</si>
  <si>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</si>
  <si>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</si>
  <si>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</si>
  <si>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</si>
  <si>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</si>
  <si>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</si>
  <si>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</si>
  <si>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</si>
  <si>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</si>
  <si>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</si>
  <si>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</si>
  <si>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</si>
  <si>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</si>
  <si>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</si>
  <si>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</si>
  <si>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</si>
  <si>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</si>
  <si>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</si>
  <si>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</si>
  <si>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</si>
  <si>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</si>
  <si>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</si>
  <si>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</si>
  <si>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</si>
  <si>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</si>
  <si>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</si>
  <si>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</si>
  <si>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</si>
  <si>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</si>
  <si>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</si>
  <si>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</si>
  <si>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</si>
  <si>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2.39</t>
  </si>
  <si>
    <t>▲ 0.72</t>
  </si>
  <si>
    <t>水道事業会計</t>
  </si>
  <si>
    <t>一般会計</t>
  </si>
  <si>
    <t>下水道事業会計</t>
  </si>
  <si>
    <t>介護保険特別会計</t>
  </si>
  <si>
    <t>国民健康保険特別会計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</si>
  <si>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</si>
  <si>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</si>
  <si>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</si>
  <si>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</si>
  <si>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</si>
  <si>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</si>
  <si>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</si>
  <si>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</si>
  <si>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</si>
  <si>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図書館建設基金</t>
  </si>
  <si>
    <t>福祉基金</t>
  </si>
  <si>
    <t>ふるさと応援基金</t>
  </si>
  <si>
    <t>生涯学習まちづくり基金</t>
  </si>
  <si>
    <t>米山教育振興基金</t>
  </si>
  <si>
    <t>-</t>
    <phoneticPr fontId="2"/>
  </si>
  <si>
    <t>上伊那広域連合（一般会計）</t>
    <rPh sb="0" eb="3">
      <t>カミイナ</t>
    </rPh>
    <rPh sb="3" eb="5">
      <t>コウイキ</t>
    </rPh>
    <rPh sb="5" eb="7">
      <t>レンゴウ</t>
    </rPh>
    <rPh sb="8" eb="10">
      <t>イッパン</t>
    </rPh>
    <rPh sb="10" eb="12">
      <t>カイケイ</t>
    </rPh>
    <phoneticPr fontId="2"/>
  </si>
  <si>
    <t>上伊那広域連合（消防事業会計）</t>
    <rPh sb="0" eb="3">
      <t>カミイナ</t>
    </rPh>
    <rPh sb="3" eb="5">
      <t>コウイキ</t>
    </rPh>
    <rPh sb="5" eb="7">
      <t>レンゴウ</t>
    </rPh>
    <rPh sb="8" eb="10">
      <t>ショウボウ</t>
    </rPh>
    <rPh sb="10" eb="12">
      <t>ジギョウ</t>
    </rPh>
    <rPh sb="12" eb="14">
      <t>カイケイ</t>
    </rPh>
    <phoneticPr fontId="2"/>
  </si>
  <si>
    <t>長野県上伊那広域水道用水企業団（水道用水供給事業会計）</t>
    <rPh sb="0" eb="3">
      <t>ナガノケン</t>
    </rPh>
    <rPh sb="3" eb="6">
      <t>カミイナ</t>
    </rPh>
    <rPh sb="6" eb="8">
      <t>コウイキ</t>
    </rPh>
    <rPh sb="8" eb="10">
      <t>スイドウ</t>
    </rPh>
    <rPh sb="10" eb="12">
      <t>ヨウスイ</t>
    </rPh>
    <rPh sb="12" eb="14">
      <t>キギョウ</t>
    </rPh>
    <rPh sb="14" eb="15">
      <t>ダン</t>
    </rPh>
    <rPh sb="16" eb="18">
      <t>スイドウ</t>
    </rPh>
    <rPh sb="18" eb="20">
      <t>ヨウスイ</t>
    </rPh>
    <rPh sb="20" eb="22">
      <t>キョウキュウ</t>
    </rPh>
    <rPh sb="22" eb="24">
      <t>ジギョウ</t>
    </rPh>
    <rPh sb="24" eb="26">
      <t>カイケイ</t>
    </rPh>
    <phoneticPr fontId="2"/>
  </si>
  <si>
    <t>長野県後期高齢者医療広域連合（一般会計）</t>
  </si>
  <si>
    <t>長野県後期高齢者医療広域連合（後期高齢者医療特別会計）</t>
  </si>
  <si>
    <t>長野県市町村自治振興組合（一般会計）</t>
  </si>
  <si>
    <t>南信地域町村交通災害共済事務組合（一般会計）</t>
    <rPh sb="0" eb="1">
      <t>ナン</t>
    </rPh>
    <rPh sb="1" eb="2">
      <t>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31"/>
  </si>
  <si>
    <t>長野県地方税滞納整理機構（一般会計）</t>
  </si>
  <si>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31"/>
  </si>
  <si>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1"/>
  </si>
  <si>
    <t>伊那中央行政組合（一般会計）</t>
  </si>
  <si>
    <t>伊那中央行政組合（伊那中央病院会計）</t>
  </si>
  <si>
    <t>みのわ振興公社</t>
    <rPh sb="3" eb="5">
      <t>シンコウ</t>
    </rPh>
    <rPh sb="5" eb="7">
      <t>コウシャ</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</si>
  <si>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</si>
  <si>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</si>
  <si>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</si>
  <si>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</si>
  <si>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</si>
  <si>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</si>
  <si>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</si>
  <si>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</si>
  <si>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</si>
  <si>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</si>
  <si>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</si>
  <si>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</si>
  <si>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</si>
  <si>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</si>
  <si>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</si>
  <si>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将来負担比率、実質公債費比率ともに近年改善されているが、類似団体内平均を上回っている状況である。
今後保育園建設事業等大型事業により実質公債費比率が上昇していくことが考えられるため、大型事業の実施にあたっては、交付税措置のある起債や補助金等の活用により財源を確保し、両数値の抑制に努める。</t>
    <phoneticPr fontId="5"/>
  </si>
  <si>
    <t>将来負担比率、有形固定資産減価償却率ともに類似団体内平均を上回っている状況である。
今後は、「箕輪町公共施設等総合管理計画」及び個別施設計画に基づき、更新・統廃合・長寿命化などを計画的に実施していく必要がある。
事業の実施にあたっては、交付税措置のある起債や補助金等の活用により財源を確保し、将来負担比率の抑制に努める。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</si>
</sst>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8F48-46E8-BA47-9785E03FA24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31774</c:v>
                </c:pt>
                <c:pt idx="1">
                  <c:v>27653</c:v>
                </c:pt>
                <c:pt idx="2">
                  <c:v>61428</c:v>
                </c:pt>
                <c:pt idx="3">
                  <c:v>32077</c:v>
                </c:pt>
                <c:pt idx="4">
                  <c:v>44248</c:v>
                </c:pt>
              </c:numCache>
            </c:numRef>
          </c:val>
          <c:smooth val="0"/>
          <c:extLst>
            <c:ext xmlns:c16="http://schemas.microsoft.com/office/drawing/2014/chart" uri="{C3380CC4-5D6E-409C-BE32-E72D297353CC}">
              <c16:uniqueId val="{00000001-8F48-46E8-BA47-9785E03FA24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8.2799999999999994</c:v>
                </c:pt>
                <c:pt idx="1">
                  <c:v>5.95</c:v>
                </c:pt>
                <c:pt idx="2">
                  <c:v>8.65</c:v>
                </c:pt>
                <c:pt idx="3">
                  <c:v>9.56</c:v>
                </c:pt>
                <c:pt idx="4">
                  <c:v>8.74</c:v>
                </c:pt>
              </c:numCache>
            </c:numRef>
          </c:val>
          <c:extLst>
            <c:ext xmlns:c16="http://schemas.microsoft.com/office/drawing/2014/chart" uri="{C3380CC4-5D6E-409C-BE32-E72D297353CC}">
              <c16:uniqueId val="{00000000-49A6-4346-A522-4563E702B21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23.5</c:v>
                </c:pt>
                <c:pt idx="1">
                  <c:v>23.81</c:v>
                </c:pt>
                <c:pt idx="2">
                  <c:v>23.04</c:v>
                </c:pt>
                <c:pt idx="3">
                  <c:v>23.25</c:v>
                </c:pt>
                <c:pt idx="4">
                  <c:v>23.06</c:v>
                </c:pt>
              </c:numCache>
            </c:numRef>
          </c:val>
          <c:extLst>
            <c:ext xmlns:c16="http://schemas.microsoft.com/office/drawing/2014/chart" uri="{C3380CC4-5D6E-409C-BE32-E72D297353CC}">
              <c16:uniqueId val="{00000001-49A6-4346-A522-4563E702B21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3.07</c:v>
                </c:pt>
                <c:pt idx="1">
                  <c:v>-2.39</c:v>
                </c:pt>
                <c:pt idx="2">
                  <c:v>1.75</c:v>
                </c:pt>
                <c:pt idx="3">
                  <c:v>1.07</c:v>
                </c:pt>
                <c:pt idx="4">
                  <c:v>-0.72</c:v>
                </c:pt>
              </c:numCache>
            </c:numRef>
          </c:val>
          <c:smooth val="0"/>
          <c:extLst>
            <c:ext xmlns:c16="http://schemas.microsoft.com/office/drawing/2014/chart" uri="{C3380CC4-5D6E-409C-BE32-E72D297353CC}">
              <c16:uniqueId val="{00000002-49A6-4346-A522-4563E702B21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95E-41E3-A4DF-A8E83D11C85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95E-41E3-A4DF-A8E83D11C85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95E-41E3-A4DF-A8E83D11C85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95E-41E3-A4DF-A8E83D11C85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7.0000000000000007E-2</c:v>
                </c:pt>
                <c:pt idx="2">
                  <c:v>#N/A</c:v>
                </c:pt>
                <c:pt idx="3">
                  <c:v>0.08</c:v>
                </c:pt>
                <c:pt idx="4">
                  <c:v>#N/A</c:v>
                </c:pt>
                <c:pt idx="5">
                  <c:v>0.08</c:v>
                </c:pt>
                <c:pt idx="6">
                  <c:v>#N/A</c:v>
                </c:pt>
                <c:pt idx="7">
                  <c:v>0.1</c:v>
                </c:pt>
                <c:pt idx="8">
                  <c:v>#N/A</c:v>
                </c:pt>
                <c:pt idx="9">
                  <c:v>0.09</c:v>
                </c:pt>
              </c:numCache>
            </c:numRef>
          </c:val>
          <c:extLst>
            <c:ext xmlns:c16="http://schemas.microsoft.com/office/drawing/2014/chart" uri="{C3380CC4-5D6E-409C-BE32-E72D297353CC}">
              <c16:uniqueId val="{00000004-995E-41E3-A4DF-A8E83D11C85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0.64</c:v>
                </c:pt>
                <c:pt idx="2">
                  <c:v>#N/A</c:v>
                </c:pt>
                <c:pt idx="3">
                  <c:v>0.72</c:v>
                </c:pt>
                <c:pt idx="4">
                  <c:v>#N/A</c:v>
                </c:pt>
                <c:pt idx="5">
                  <c:v>1.23</c:v>
                </c:pt>
                <c:pt idx="6">
                  <c:v>#N/A</c:v>
                </c:pt>
                <c:pt idx="7">
                  <c:v>0.64</c:v>
                </c:pt>
                <c:pt idx="8">
                  <c:v>#N/A</c:v>
                </c:pt>
                <c:pt idx="9">
                  <c:v>0.57999999999999996</c:v>
                </c:pt>
              </c:numCache>
            </c:numRef>
          </c:val>
          <c:extLst>
            <c:ext xmlns:c16="http://schemas.microsoft.com/office/drawing/2014/chart" uri="{C3380CC4-5D6E-409C-BE32-E72D297353CC}">
              <c16:uniqueId val="{00000005-995E-41E3-A4DF-A8E83D11C85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0.73</c:v>
                </c:pt>
                <c:pt idx="2">
                  <c:v>#N/A</c:v>
                </c:pt>
                <c:pt idx="3">
                  <c:v>1.1499999999999999</c:v>
                </c:pt>
                <c:pt idx="4">
                  <c:v>#N/A</c:v>
                </c:pt>
                <c:pt idx="5">
                  <c:v>0.57999999999999996</c:v>
                </c:pt>
                <c:pt idx="6">
                  <c:v>#N/A</c:v>
                </c:pt>
                <c:pt idx="7">
                  <c:v>0.57999999999999996</c:v>
                </c:pt>
                <c:pt idx="8">
                  <c:v>#N/A</c:v>
                </c:pt>
                <c:pt idx="9">
                  <c:v>0.67</c:v>
                </c:pt>
              </c:numCache>
            </c:numRef>
          </c:val>
          <c:extLst>
            <c:ext xmlns:c16="http://schemas.microsoft.com/office/drawing/2014/chart" uri="{C3380CC4-5D6E-409C-BE32-E72D297353CC}">
              <c16:uniqueId val="{00000006-995E-41E3-A4DF-A8E83D11C85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2.74</c:v>
                </c:pt>
                <c:pt idx="2">
                  <c:v>#N/A</c:v>
                </c:pt>
                <c:pt idx="3">
                  <c:v>3.71</c:v>
                </c:pt>
                <c:pt idx="4">
                  <c:v>#N/A</c:v>
                </c:pt>
                <c:pt idx="5">
                  <c:v>3.59</c:v>
                </c:pt>
                <c:pt idx="6">
                  <c:v>#N/A</c:v>
                </c:pt>
                <c:pt idx="7">
                  <c:v>3.66</c:v>
                </c:pt>
                <c:pt idx="8">
                  <c:v>#N/A</c:v>
                </c:pt>
                <c:pt idx="9">
                  <c:v>4.0999999999999996</c:v>
                </c:pt>
              </c:numCache>
            </c:numRef>
          </c:val>
          <c:extLst>
            <c:ext xmlns:c16="http://schemas.microsoft.com/office/drawing/2014/chart" uri="{C3380CC4-5D6E-409C-BE32-E72D297353CC}">
              <c16:uniqueId val="{00000007-995E-41E3-A4DF-A8E83D11C85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8.2799999999999994</c:v>
                </c:pt>
                <c:pt idx="2">
                  <c:v>#N/A</c:v>
                </c:pt>
                <c:pt idx="3">
                  <c:v>5.95</c:v>
                </c:pt>
                <c:pt idx="4">
                  <c:v>#N/A</c:v>
                </c:pt>
                <c:pt idx="5">
                  <c:v>8.64</c:v>
                </c:pt>
                <c:pt idx="6">
                  <c:v>#N/A</c:v>
                </c:pt>
                <c:pt idx="7">
                  <c:v>9.5500000000000007</c:v>
                </c:pt>
                <c:pt idx="8">
                  <c:v>#N/A</c:v>
                </c:pt>
                <c:pt idx="9">
                  <c:v>8.73</c:v>
                </c:pt>
              </c:numCache>
            </c:numRef>
          </c:val>
          <c:extLst>
            <c:ext xmlns:c16="http://schemas.microsoft.com/office/drawing/2014/chart" uri="{C3380CC4-5D6E-409C-BE32-E72D297353CC}">
              <c16:uniqueId val="{00000008-995E-41E3-A4DF-A8E83D11C85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12.72</c:v>
                </c:pt>
                <c:pt idx="2">
                  <c:v>#N/A</c:v>
                </c:pt>
                <c:pt idx="3">
                  <c:v>12.6</c:v>
                </c:pt>
                <c:pt idx="4">
                  <c:v>#N/A</c:v>
                </c:pt>
                <c:pt idx="5">
                  <c:v>12.48</c:v>
                </c:pt>
                <c:pt idx="6">
                  <c:v>#N/A</c:v>
                </c:pt>
                <c:pt idx="7">
                  <c:v>12.4</c:v>
                </c:pt>
                <c:pt idx="8">
                  <c:v>#N/A</c:v>
                </c:pt>
                <c:pt idx="9">
                  <c:v>12.65</c:v>
                </c:pt>
              </c:numCache>
            </c:numRef>
          </c:val>
          <c:extLst>
            <c:ext xmlns:c16="http://schemas.microsoft.com/office/drawing/2014/chart" uri="{C3380CC4-5D6E-409C-BE32-E72D297353CC}">
              <c16:uniqueId val="{00000009-995E-41E3-A4DF-A8E83D11C85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1111</c:v>
                </c:pt>
                <c:pt idx="5">
                  <c:v>1104</c:v>
                </c:pt>
                <c:pt idx="8">
                  <c:v>1062</c:v>
                </c:pt>
                <c:pt idx="11">
                  <c:v>1053</c:v>
                </c:pt>
                <c:pt idx="14">
                  <c:v>1026</c:v>
                </c:pt>
              </c:numCache>
            </c:numRef>
          </c:val>
          <c:extLst>
            <c:ext xmlns:c16="http://schemas.microsoft.com/office/drawing/2014/chart" uri="{C3380CC4-5D6E-409C-BE32-E72D297353CC}">
              <c16:uniqueId val="{00000000-CAE5-47C9-9B79-D2FD25F1A5E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AE5-47C9-9B79-D2FD25F1A5E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114</c:v>
                </c:pt>
                <c:pt idx="3">
                  <c:v>102</c:v>
                </c:pt>
                <c:pt idx="6">
                  <c:v>45</c:v>
                </c:pt>
                <c:pt idx="9">
                  <c:v>32</c:v>
                </c:pt>
                <c:pt idx="12">
                  <c:v>18</c:v>
                </c:pt>
              </c:numCache>
            </c:numRef>
          </c:val>
          <c:extLst>
            <c:ext xmlns:c16="http://schemas.microsoft.com/office/drawing/2014/chart" uri="{C3380CC4-5D6E-409C-BE32-E72D297353CC}">
              <c16:uniqueId val="{00000002-CAE5-47C9-9B79-D2FD25F1A5E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167</c:v>
                </c:pt>
                <c:pt idx="3">
                  <c:v>163</c:v>
                </c:pt>
                <c:pt idx="6">
                  <c:v>195</c:v>
                </c:pt>
                <c:pt idx="9">
                  <c:v>210</c:v>
                </c:pt>
                <c:pt idx="12">
                  <c:v>157</c:v>
                </c:pt>
              </c:numCache>
            </c:numRef>
          </c:val>
          <c:extLst>
            <c:ext xmlns:c16="http://schemas.microsoft.com/office/drawing/2014/chart" uri="{C3380CC4-5D6E-409C-BE32-E72D297353CC}">
              <c16:uniqueId val="{00000003-CAE5-47C9-9B79-D2FD25F1A5E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484</c:v>
                </c:pt>
                <c:pt idx="3">
                  <c:v>482</c:v>
                </c:pt>
                <c:pt idx="6">
                  <c:v>440</c:v>
                </c:pt>
                <c:pt idx="9">
                  <c:v>443</c:v>
                </c:pt>
                <c:pt idx="12">
                  <c:v>464</c:v>
                </c:pt>
              </c:numCache>
            </c:numRef>
          </c:val>
          <c:extLst>
            <c:ext xmlns:c16="http://schemas.microsoft.com/office/drawing/2014/chart" uri="{C3380CC4-5D6E-409C-BE32-E72D297353CC}">
              <c16:uniqueId val="{00000004-CAE5-47C9-9B79-D2FD25F1A5E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E5-47C9-9B79-D2FD25F1A5E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AE5-47C9-9B79-D2FD25F1A5E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864</c:v>
                </c:pt>
                <c:pt idx="3">
                  <c:v>912</c:v>
                </c:pt>
                <c:pt idx="6">
                  <c:v>933</c:v>
                </c:pt>
                <c:pt idx="9">
                  <c:v>915</c:v>
                </c:pt>
                <c:pt idx="12">
                  <c:v>880</c:v>
                </c:pt>
              </c:numCache>
            </c:numRef>
          </c:val>
          <c:extLst>
            <c:ext xmlns:c16="http://schemas.microsoft.com/office/drawing/2014/chart" uri="{C3380CC4-5D6E-409C-BE32-E72D297353CC}">
              <c16:uniqueId val="{00000007-CAE5-47C9-9B79-D2FD25F1A5E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518</c:v>
                </c:pt>
                <c:pt idx="2">
                  <c:v>#N/A</c:v>
                </c:pt>
                <c:pt idx="3">
                  <c:v>#N/A</c:v>
                </c:pt>
                <c:pt idx="4">
                  <c:v>555</c:v>
                </c:pt>
                <c:pt idx="5">
                  <c:v>#N/A</c:v>
                </c:pt>
                <c:pt idx="6">
                  <c:v>#N/A</c:v>
                </c:pt>
                <c:pt idx="7">
                  <c:v>551</c:v>
                </c:pt>
                <c:pt idx="8">
                  <c:v>#N/A</c:v>
                </c:pt>
                <c:pt idx="9">
                  <c:v>#N/A</c:v>
                </c:pt>
                <c:pt idx="10">
                  <c:v>547</c:v>
                </c:pt>
                <c:pt idx="11">
                  <c:v>#N/A</c:v>
                </c:pt>
                <c:pt idx="12">
                  <c:v>#N/A</c:v>
                </c:pt>
                <c:pt idx="13">
                  <c:v>493</c:v>
                </c:pt>
                <c:pt idx="14">
                  <c:v>#N/A</c:v>
                </c:pt>
              </c:numCache>
            </c:numRef>
          </c:val>
          <c:smooth val="0"/>
          <c:extLst>
            <c:ext xmlns:c16="http://schemas.microsoft.com/office/drawing/2014/chart" uri="{C3380CC4-5D6E-409C-BE32-E72D297353CC}">
              <c16:uniqueId val="{00000008-CAE5-47C9-9B79-D2FD25F1A5E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12939</c:v>
                </c:pt>
                <c:pt idx="5">
                  <c:v>12695</c:v>
                </c:pt>
                <c:pt idx="8">
                  <c:v>12478</c:v>
                </c:pt>
                <c:pt idx="11">
                  <c:v>12397</c:v>
                </c:pt>
                <c:pt idx="14">
                  <c:v>12043</c:v>
                </c:pt>
              </c:numCache>
            </c:numRef>
          </c:val>
          <c:extLst>
            <c:ext xmlns:c16="http://schemas.microsoft.com/office/drawing/2014/chart" uri="{C3380CC4-5D6E-409C-BE32-E72D297353CC}">
              <c16:uniqueId val="{00000000-01AD-4FD1-88BD-6A140B7657D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53</c:v>
                </c:pt>
                <c:pt idx="5">
                  <c:v>44</c:v>
                </c:pt>
                <c:pt idx="8">
                  <c:v>34</c:v>
                </c:pt>
                <c:pt idx="11">
                  <c:v>25</c:v>
                </c:pt>
                <c:pt idx="14">
                  <c:v>16</c:v>
                </c:pt>
              </c:numCache>
            </c:numRef>
          </c:val>
          <c:extLst>
            <c:ext xmlns:c16="http://schemas.microsoft.com/office/drawing/2014/chart" uri="{C3380CC4-5D6E-409C-BE32-E72D297353CC}">
              <c16:uniqueId val="{00000001-01AD-4FD1-88BD-6A140B7657D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2421</c:v>
                </c:pt>
                <c:pt idx="5">
                  <c:v>2493</c:v>
                </c:pt>
                <c:pt idx="8">
                  <c:v>2407</c:v>
                </c:pt>
                <c:pt idx="11">
                  <c:v>2473</c:v>
                </c:pt>
                <c:pt idx="14">
                  <c:v>2520</c:v>
                </c:pt>
              </c:numCache>
            </c:numRef>
          </c:val>
          <c:extLst>
            <c:ext xmlns:c16="http://schemas.microsoft.com/office/drawing/2014/chart" uri="{C3380CC4-5D6E-409C-BE32-E72D297353CC}">
              <c16:uniqueId val="{00000002-01AD-4FD1-88BD-6A140B7657D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1AD-4FD1-88BD-6A140B7657D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1AD-4FD1-88BD-6A140B7657D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20</c:v>
                </c:pt>
                <c:pt idx="3">
                  <c:v>20</c:v>
                </c:pt>
                <c:pt idx="6">
                  <c:v>0</c:v>
                </c:pt>
                <c:pt idx="9">
                  <c:v>0</c:v>
                </c:pt>
                <c:pt idx="12">
                  <c:v>0</c:v>
                </c:pt>
              </c:numCache>
            </c:numRef>
          </c:val>
          <c:extLst>
            <c:ext xmlns:c16="http://schemas.microsoft.com/office/drawing/2014/chart" uri="{C3380CC4-5D6E-409C-BE32-E72D297353CC}">
              <c16:uniqueId val="{00000005-01AD-4FD1-88BD-6A140B7657D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1808</c:v>
                </c:pt>
                <c:pt idx="3">
                  <c:v>1761</c:v>
                </c:pt>
                <c:pt idx="6">
                  <c:v>1556</c:v>
                </c:pt>
                <c:pt idx="9">
                  <c:v>1508</c:v>
                </c:pt>
                <c:pt idx="12">
                  <c:v>1482</c:v>
                </c:pt>
              </c:numCache>
            </c:numRef>
          </c:val>
          <c:extLst>
            <c:ext xmlns:c16="http://schemas.microsoft.com/office/drawing/2014/chart" uri="{C3380CC4-5D6E-409C-BE32-E72D297353CC}">
              <c16:uniqueId val="{00000006-01AD-4FD1-88BD-6A140B7657D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839</c:v>
                </c:pt>
                <c:pt idx="3">
                  <c:v>972</c:v>
                </c:pt>
                <c:pt idx="6">
                  <c:v>1012</c:v>
                </c:pt>
                <c:pt idx="9">
                  <c:v>1484</c:v>
                </c:pt>
                <c:pt idx="12">
                  <c:v>1424</c:v>
                </c:pt>
              </c:numCache>
            </c:numRef>
          </c:val>
          <c:extLst>
            <c:ext xmlns:c16="http://schemas.microsoft.com/office/drawing/2014/chart" uri="{C3380CC4-5D6E-409C-BE32-E72D297353CC}">
              <c16:uniqueId val="{00000007-01AD-4FD1-88BD-6A140B7657D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7153</c:v>
                </c:pt>
                <c:pt idx="3">
                  <c:v>6339</c:v>
                </c:pt>
                <c:pt idx="6">
                  <c:v>6063</c:v>
                </c:pt>
                <c:pt idx="9">
                  <c:v>5754</c:v>
                </c:pt>
                <c:pt idx="12">
                  <c:v>5578</c:v>
                </c:pt>
              </c:numCache>
            </c:numRef>
          </c:val>
          <c:extLst>
            <c:ext xmlns:c16="http://schemas.microsoft.com/office/drawing/2014/chart" uri="{C3380CC4-5D6E-409C-BE32-E72D297353CC}">
              <c16:uniqueId val="{00000008-01AD-4FD1-88BD-6A140B7657D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179</c:v>
                </c:pt>
                <c:pt idx="3">
                  <c:v>103</c:v>
                </c:pt>
                <c:pt idx="6">
                  <c:v>73</c:v>
                </c:pt>
                <c:pt idx="9">
                  <c:v>50</c:v>
                </c:pt>
                <c:pt idx="12">
                  <c:v>38</c:v>
                </c:pt>
              </c:numCache>
            </c:numRef>
          </c:val>
          <c:extLst>
            <c:ext xmlns:c16="http://schemas.microsoft.com/office/drawing/2014/chart" uri="{C3380CC4-5D6E-409C-BE32-E72D297353CC}">
              <c16:uniqueId val="{00000009-01AD-4FD1-88BD-6A140B7657D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9144</c:v>
                </c:pt>
                <c:pt idx="3">
                  <c:v>8967</c:v>
                </c:pt>
                <c:pt idx="6">
                  <c:v>9404</c:v>
                </c:pt>
                <c:pt idx="9">
                  <c:v>9259</c:v>
                </c:pt>
                <c:pt idx="12">
                  <c:v>9259</c:v>
                </c:pt>
              </c:numCache>
            </c:numRef>
          </c:val>
          <c:extLst>
            <c:ext xmlns:c16="http://schemas.microsoft.com/office/drawing/2014/chart" uri="{C3380CC4-5D6E-409C-BE32-E72D297353CC}">
              <c16:uniqueId val="{0000000A-01AD-4FD1-88BD-6A140B7657D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3730</c:v>
                </c:pt>
                <c:pt idx="2">
                  <c:v>#N/A</c:v>
                </c:pt>
                <c:pt idx="3">
                  <c:v>#N/A</c:v>
                </c:pt>
                <c:pt idx="4">
                  <c:v>2931</c:v>
                </c:pt>
                <c:pt idx="5">
                  <c:v>#N/A</c:v>
                </c:pt>
                <c:pt idx="6">
                  <c:v>#N/A</c:v>
                </c:pt>
                <c:pt idx="7">
                  <c:v>3190</c:v>
                </c:pt>
                <c:pt idx="8">
                  <c:v>#N/A</c:v>
                </c:pt>
                <c:pt idx="9">
                  <c:v>#N/A</c:v>
                </c:pt>
                <c:pt idx="10">
                  <c:v>3161</c:v>
                </c:pt>
                <c:pt idx="11">
                  <c:v>#N/A</c:v>
                </c:pt>
                <c:pt idx="12">
                  <c:v>#N/A</c:v>
                </c:pt>
                <c:pt idx="13">
                  <c:v>3202</c:v>
                </c:pt>
                <c:pt idx="14">
                  <c:v>#N/A</c:v>
                </c:pt>
              </c:numCache>
            </c:numRef>
          </c:val>
          <c:smooth val="0"/>
          <c:extLst>
            <c:ext xmlns:c16="http://schemas.microsoft.com/office/drawing/2014/chart" uri="{C3380CC4-5D6E-409C-BE32-E72D297353CC}">
              <c16:uniqueId val="{0000000B-01AD-4FD1-88BD-6A140B7657D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1465</c:v>
                </c:pt>
                <c:pt idx="1">
                  <c:v>1476</c:v>
                </c:pt>
                <c:pt idx="2">
                  <c:v>1477</c:v>
                </c:pt>
              </c:numCache>
            </c:numRef>
          </c:val>
          <c:extLst>
            <c:ext xmlns:c16="http://schemas.microsoft.com/office/drawing/2014/chart" uri="{C3380CC4-5D6E-409C-BE32-E72D297353CC}">
              <c16:uniqueId val="{00000000-3F24-4BB4-9B46-125F0ACFBF8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191</c:v>
                </c:pt>
                <c:pt idx="1">
                  <c:v>191</c:v>
                </c:pt>
                <c:pt idx="2">
                  <c:v>192</c:v>
                </c:pt>
              </c:numCache>
            </c:numRef>
          </c:val>
          <c:extLst>
            <c:ext xmlns:c16="http://schemas.microsoft.com/office/drawing/2014/chart" uri="{C3380CC4-5D6E-409C-BE32-E72D297353CC}">
              <c16:uniqueId val="{00000001-3F24-4BB4-9B46-125F0ACFBF8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570</c:v>
                </c:pt>
                <c:pt idx="1">
                  <c:v>567</c:v>
                </c:pt>
                <c:pt idx="2">
                  <c:v>567</c:v>
                </c:pt>
              </c:numCache>
            </c:numRef>
          </c:val>
          <c:extLst>
            <c:ext xmlns:c16="http://schemas.microsoft.com/office/drawing/2014/chart" uri="{C3380CC4-5D6E-409C-BE32-E72D297353CC}">
              <c16:uniqueId val="{00000002-3F24-4BB4-9B46-125F0ACFBF8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{8762CE18-44B2-4CF1-83A9-89B5324447D2}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A38-49C8-A878-E4128DA8546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{0BD9B68F-1344-437B-A20C-BE85A00C6734}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38-49C8-A878-E4128DA8546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{1A67A089-B22C-4662-920D-9B6ACC8B2606}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38-49C8-A878-E4128DA8546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{0E466149-56F8-44F1-90B7-898A7F4F1FCE}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38-49C8-A878-E4128DA8546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{58E1DBC0-3770-49A0-8E39-620158DB586C}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38-49C8-A878-E4128DA8546E}"/>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{2066963C-2D9F-4E5C-8952-278C1CE34E32}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A38-49C8-A878-E4128DA8546E}"/>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{3FD5DD0D-ADF6-4B35-B808-54E7FDEB73B9}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A38-49C8-A878-E4128DA8546E}"/>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{EF58D32F-F049-4C43-8077-125C92C8E8C3}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A38-49C8-A878-E4128DA8546E}"/>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{B35B0181-055B-437A-B0B1-9F96FB081921}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A38-49C8-A878-E4128DA8546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58.3</c:v>
                </c:pt>
                <c:pt idx="8">
                  <c:v>57.8</c:v>
                </c:pt>
                <c:pt idx="16">
                  <c:v>60.8</c:v>
                </c:pt>
                <c:pt idx="24">
                  <c:v>62.5</c:v>
                </c:pt>
                <c:pt idx="32">
                  <c:v>64.3</c:v>
                </c:pt>
              </c:numCache>
            </c:numRef>
          </c:xVal>
          <c:yVal>
            <c:numRef>
              <c:f>公会計指標分析・財政指標組合せ分析表!$BP$51:$DC$51</c:f>
              <c:numCache>
                <c:formatCode>#,##0.0;"▲ "#,##0.0</c:formatCode>
                <c:ptCount val="40"/>
                <c:pt idx="0">
                  <c:v>69.400000000000006</c:v>
                </c:pt>
                <c:pt idx="8">
                  <c:v>55.2</c:v>
                </c:pt>
                <c:pt idx="16">
                  <c:v>60.1</c:v>
                </c:pt>
                <c:pt idx="24">
                  <c:v>59.6</c:v>
                </c:pt>
                <c:pt idx="32">
                  <c:v>59.4</c:v>
                </c:pt>
              </c:numCache>
            </c:numRef>
          </c:yVal>
          <c:smooth val="0"/>
          <c:extLst>
            <c:ext xmlns:c16="http://schemas.microsoft.com/office/drawing/2014/chart" uri="{C3380CC4-5D6E-409C-BE32-E72D297353CC}">
              <c16:uniqueId val="{00000009-9A38-49C8-A878-E4128DA8546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{D5F8F447-1012-4382-B7E0-F61A3E7150D3}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A38-49C8-A878-E4128DA8546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{0626E2A9-1CE0-4EF8-9E54-F84FD632E00B}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38-49C8-A878-E4128DA8546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{0FE95D0C-F19C-4E2C-860E-4E3545F09F63}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38-49C8-A878-E4128DA8546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{3FDDD0D2-DBB5-42B8-AB27-D79A579E35CA}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38-49C8-A878-E4128DA8546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{5BF29FF8-6516-46C2-B48A-D183671F4E26}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38-49C8-A878-E4128DA8546E}"/>
                </c:ext>
              </c:extLst>
            </c:dLbl>
            <c:dLbl>
              <c:idx val="8"/>
              <c:layout>
                <c:manualLayout>
                  <c:x val="-4.2002170796295493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{3E25832B-4FEC-4491-B0A7-627B8B3C7BEA}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A38-49C8-A878-E4128DA8546E}"/>
                </c:ext>
              </c:extLst>
            </c:dLbl>
            <c:dLbl>
              <c:idx val="16"/>
              <c:layout>
                <c:manualLayout>
                  <c:x val="-2.2288230142849114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{1DAEDA14-C285-4CC4-B408-3164B80D3E5D}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A38-49C8-A878-E4128DA8546E}"/>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{99B82435-19E9-472C-8BA5-54CCC5E86502}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A38-49C8-A878-E4128DA8546E}"/>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{196BEC4B-F93E-4128-92B3-BE9017E51A68}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A38-49C8-A878-E4128DA854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57.7</c:v>
                </c:pt>
                <c:pt idx="16">
                  <c:v>57.8</c:v>
                </c:pt>
                <c:pt idx="24">
                  <c:v>59.5</c:v>
                </c:pt>
                <c:pt idx="32">
                  <c:v>60.4</c:v>
                </c:pt>
              </c:numCache>
            </c:numRef>
          </c:xVal>
          <c:yVal>
            <c:numRef>
              <c:f>公会計指標分析・財政指標組合せ分析表!$BP$55:$DC$55</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9A38-49C8-A878-E4128DA8546E}"/>
            </c:ext>
          </c:extLst>
        </c:ser>
        <c:dLbls>
          <c:showLegendKey val="0"/>
          <c:showVal val="1"/>
          <c:showCatName val="0"/>
          <c:showSerName val="0"/>
          <c:showPercent val="0"/>
          <c:showBubbleSize val="0"/>
        </c:dLbls>
        <c:axId val="46179840"/>
        <c:axId val="46181760"/>
      </c:scatterChart>
      <c:valAx>
        <c:axId val="46179840"/>
        <c:scaling>
          <c:orientation val="minMax"/>
          <c:max val="65.199999999999989"/>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{94B3F6AC-8249-4F83-96D6-FDE39F868D3A}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521-4E8B-9781-C7F473AFA69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{58B7E416-EBB8-4352-A24A-C8DD5BD253FC}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21-4E8B-9781-C7F473AFA69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{4CC4C888-E938-467D-B606-A268C1631288}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21-4E8B-9781-C7F473AFA69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{2683A8CF-D800-443F-AD9C-5F721C6D9750}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21-4E8B-9781-C7F473AFA69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{B76E20FB-8C68-4BA4-B363-CCD4FD21830C}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21-4E8B-9781-C7F473AFA69E}"/>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{CA144E7E-6A2D-4B93-A341-A042BFBD5151}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521-4E8B-9781-C7F473AFA69E}"/>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{7EE67483-6BB8-4B05-965A-1288F300B3A8}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521-4E8B-9781-C7F473AFA69E}"/>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{EE69B046-26CD-4DFE-A52A-2F4D3C17F2AA}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521-4E8B-9781-C7F473AFA69E}"/>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{99B21A3B-2D0C-4207-9198-44671909D87B}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521-4E8B-9781-C7F473AFA69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9.9</c:v>
                </c:pt>
                <c:pt idx="16">
                  <c:v>10.1</c:v>
                </c:pt>
                <c:pt idx="24">
                  <c:v>10.3</c:v>
                </c:pt>
                <c:pt idx="32">
                  <c:v>9.9</c:v>
                </c:pt>
              </c:numCache>
            </c:numRef>
          </c:xVal>
          <c:yVal>
            <c:numRef>
              <c:f>公会計指標分析・財政指標組合せ分析表!$BP$73:$DC$73</c:f>
              <c:numCache>
                <c:formatCode>#,##0.0;"▲ "#,##0.0</c:formatCode>
                <c:ptCount val="40"/>
                <c:pt idx="0">
                  <c:v>69.400000000000006</c:v>
                </c:pt>
                <c:pt idx="8">
                  <c:v>55.2</c:v>
                </c:pt>
                <c:pt idx="16">
                  <c:v>60.1</c:v>
                </c:pt>
                <c:pt idx="24">
                  <c:v>59.6</c:v>
                </c:pt>
                <c:pt idx="32">
                  <c:v>59.4</c:v>
                </c:pt>
              </c:numCache>
            </c:numRef>
          </c:yVal>
          <c:smooth val="0"/>
          <c:extLst>
            <c:ext xmlns:c16="http://schemas.microsoft.com/office/drawing/2014/chart" uri="{C3380CC4-5D6E-409C-BE32-E72D297353CC}">
              <c16:uniqueId val="{00000009-D521-4E8B-9781-C7F473AFA69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{7717873F-C5A4-4E06-814C-DA01E8D6985E}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521-4E8B-9781-C7F473AFA69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{36675165-49CE-43CC-A68E-BC11272FBB95}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21-4E8B-9781-C7F473AFA69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{DAEAE34E-8049-4C4E-B8DD-E033101B8656}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21-4E8B-9781-C7F473AFA69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{D9BFA7D6-29D2-42B2-9570-85134304C341}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21-4E8B-9781-C7F473AFA69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{2BA371C9-7439-49C2-8C99-AB3BE7E721E2}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21-4E8B-9781-C7F473AFA69E}"/>
                </c:ext>
              </c:extLst>
            </c:dLbl>
            <c:dLbl>
              <c:idx val="8"/>
              <c:layout>
                <c:manualLayout>
                  <c:x val="-2.7652713450776092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{5D4A11B3-76EA-4E40-BE34-C5391D7FA823}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521-4E8B-9781-C7F473AFA69E}"/>
                </c:ext>
              </c:extLst>
            </c:dLbl>
            <c:dLbl>
              <c:idx val="16"/>
              <c:layout>
                <c:manualLayout>
                  <c:x val="-3.5743269787445221E-2"/>
                  <c:y val="-6.3123883918633175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{E549CF39-B165-4FFB-B9F1-A4EE8F5DB1CA}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521-4E8B-9781-C7F473AFA69E}"/>
                </c:ext>
              </c:extLst>
            </c:dLbl>
            <c:dLbl>
              <c:idx val="24"/>
              <c:layout>
                <c:manualLayout>
                  <c:x val="-2.7588889003758568E-2"/>
                  <c:y val="-7.592452806925373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{95A786D9-630F-4247-BFE3-B76E423F1A92}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521-4E8B-9781-C7F473AFA69E}"/>
                </c:ext>
              </c:extLst>
            </c:dLbl>
            <c:dLbl>
              <c:idx val="32"/>
              <c:layout>
                <c:manualLayout>
                  <c:x val="-3.5679445340427683E-2"/>
                  <c:y val="-4.8201529275495023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{F0A9A046-5AF0-44FA-8687-5258D63048B2}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521-4E8B-9781-C7F473AFA69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D521-4E8B-9781-C7F473AFA69E}"/>
            </c:ext>
          </c:extLst>
        </c:ser>
        <c:dLbls>
          <c:showLegendKey val="0"/>
          <c:showVal val="1"/>
          <c:showCatName val="0"/>
          <c:showSerName val="0"/>
          <c:showPercent val="0"/>
          <c:showBubbleSize val="0"/>
        </c:dLbls>
        <c:axId val="84219776"/>
        <c:axId val="84234240"/>
      </c:scatterChart>
      <c:valAx>
        <c:axId val="84219776"/>
        <c:scaling>
          <c:orientation val="minMax"/>
          <c:max val="10.7"/>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今後控える大型の建設事業に係る元利償還金の増加が見込まれる。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交付税措置のある有利な地方債を活用するとともに、新規の借入は償還額以内となるよう努め、健全化を進めたい。</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近年、将来負担比率は減少傾向にあったが、大型の建設事業の影響で今後、地方債残高がピークとなる見込みであり、将来負担比率も上昇していくことが想定される。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減少傾向に転じてはいるが、公営企業債等繰入見込額が多額である点も注視すべきである。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事業実施にあたり、規模等慎重に検討し、財政健全化に努めたい。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長野県箕輪町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・「生涯学習まちづくり基金」を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万円を積立て、また「ふるさと応援基金」を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・財政調整基金残高を標準財政規模の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％程度にすることをひとつの目安とした運用を行い、財政の健全化に努める。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・図書館建設基金：図書館建設のため</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・福祉基金：長寿社会に備えて在宅福祉の向上、健康づくり、ボランティア活動の活発化等を図りつつ、高齢者保健福祉施策を推進するため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・ふるさと応援基金：ふるさと納税減による積立金が減になったため。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・生涯学習まちづくり基金：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・生涯学習まちづくり基金：今後予定される博物館等の耐震改修にかかる、一般財源分を積立予定。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・図書館建設基金：今後予定される図書館の整備費に充当する一般財源分を積立予定。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・財政調整基金残高を標準財政規模の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％程度にすることをひとつの目安とした運用を行い、財政の健全化に努める。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・今後地方債償還のピークを迎えるため、それに備えて減債基金の額を維持する。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25,024
24,135
85.91
9,960,220
9,295,564
559,536
6,404,590
9,259,200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有形固定資産減価償却率は類似団体内の平均を</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ポイント上回っている状況である。</a:t>
          </a:r>
          <a:endParaRPr lang="ja-JP" altLang="ja-JP">
            <a:effectLst/>
          </a:endParaRPr>
        </a:p>
        <a:p>
          <a:r>
            <a:rPr kumimoji="1" lang="ja-JP" altLang="ja-JP" sz="1100">
              <a:solidFill>
                <a:schemeClr val="dk1"/>
              </a:solidFill>
              <a:effectLst/>
              <a:latin typeface="+mn-lt"/>
              <a:ea typeface="+mn-ea"/>
              <a:cs typeface="+mn-cs"/>
            </a:rPr>
            <a:t>「箕輪町公共施設等総合管理計画」</a:t>
          </a:r>
          <a:r>
            <a:rPr lang="ja-JP" altLang="ja-JP" sz="1100" b="0" i="0" baseline="0">
              <a:solidFill>
                <a:schemeClr val="dk1"/>
              </a:solidFill>
              <a:effectLst/>
              <a:latin typeface="+mn-lt"/>
              <a:ea typeface="+mn-ea"/>
              <a:cs typeface="+mn-cs"/>
            </a:rPr>
            <a:t>及び個別施設計画に基づき、更新・統廃合・長寿命化などを計画的に実施していく。</a:t>
          </a:r>
          <a:endParaRPr lang="ja-JP" altLang="ja-JP">
            <a:effectLst/>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力</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63" name="直線コネクタ 62"/>
        <xdr:cNvCxnSpPr/>
      </xdr:nvCxnSpPr>
      <xdr:spPr>
        <a:xfrm flipV="1">
          <a:off x="4760595" y="5527294"/>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64" name="有形固定資産減価償却率最小値テキスト"/>
        <xdr:cNvSpPr txBox="1"/>
      </xdr:nvSpPr>
      <xdr:spPr>
        <a:xfrm>
          <a:off x="4813300"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65" name="直線コネクタ 64"/>
        <xdr:cNvCxnSpPr/>
      </xdr:nvCxnSpPr>
      <xdr:spPr>
        <a:xfrm>
          <a:off x="4673600" y="661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6"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7" name="直線コネクタ 66"/>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142638</xdr:rowOff>
    </xdr:from>
    <xdr:ext cx="405111" cy="259045"/>
    <xdr:sp macro="" textlink="">
      <xdr:nvSpPr>
        <xdr:cNvPr id="68" name="有形固定資産減価償却率平均値テキスト"/>
        <xdr:cNvSpPr txBox="1"/>
      </xdr:nvSpPr>
      <xdr:spPr>
        <a:xfrm>
          <a:off x="4813300" y="6057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69" name="フローチャート: 判断 68"/>
        <xdr:cNvSpPr/>
      </xdr:nvSpPr>
      <xdr:spPr>
        <a:xfrm>
          <a:off x="47117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0" name="フローチャート: 判断 69"/>
        <xdr:cNvSpPr/>
      </xdr:nvSpPr>
      <xdr:spPr>
        <a:xfrm>
          <a:off x="4000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1" name="フローチャート: 判断 70"/>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2" name="フローチャート: 判断 71"/>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73" name="フローチャート: 判断 72"/>
        <xdr:cNvSpPr/>
      </xdr:nvSpPr>
      <xdr:spPr>
        <a:xfrm>
          <a:off x="1714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32512</xdr:rowOff>
    </xdr:from>
    <xdr:to>
      <xdr:col>23</xdr:col>
      <xdr:colOff>136525</xdr:colOff>
      <xdr:row>32</xdr:row>
      <xdr:rowOff>134112</xdr:rowOff>
    </xdr:to>
    <xdr:sp macro="" textlink="">
      <xdr:nvSpPr>
        <xdr:cNvPr id="79" name="楕円 78"/>
        <xdr:cNvSpPr/>
      </xdr:nvSpPr>
      <xdr:spPr>
        <a:xfrm>
          <a:off x="4711700" y="62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10939</xdr:rowOff>
    </xdr:from>
    <xdr:ext cx="405111" cy="259045"/>
    <xdr:sp macro="" textlink="">
      <xdr:nvSpPr>
        <xdr:cNvPr id="80" name="有形固定資産減価償却率該当値テキスト"/>
        <xdr:cNvSpPr txBox="1"/>
      </xdr:nvSpPr>
      <xdr:spPr>
        <a:xfrm>
          <a:off x="4813300" y="626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165100</xdr:rowOff>
    </xdr:from>
    <xdr:to>
      <xdr:col>19</xdr:col>
      <xdr:colOff>187325</xdr:colOff>
      <xdr:row>32</xdr:row>
      <xdr:rowOff>95250</xdr:rowOff>
    </xdr:to>
    <xdr:sp macro="" textlink="">
      <xdr:nvSpPr>
        <xdr:cNvPr id="81" name="楕円 80"/>
        <xdr:cNvSpPr/>
      </xdr:nvSpPr>
      <xdr:spPr>
        <a:xfrm>
          <a:off x="40005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44450</xdr:rowOff>
    </xdr:from>
    <xdr:to>
      <xdr:col>23</xdr:col>
      <xdr:colOff>85725</xdr:colOff>
      <xdr:row>32</xdr:row>
      <xdr:rowOff>83312</xdr:rowOff>
    </xdr:to>
    <xdr:cxnSp macro="">
      <xdr:nvCxnSpPr>
        <xdr:cNvPr id="82" name="直線コネクタ 81"/>
        <xdr:cNvCxnSpPr/>
      </xdr:nvCxnSpPr>
      <xdr:spPr>
        <a:xfrm>
          <a:off x="4051300" y="6302375"/>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128397</xdr:rowOff>
    </xdr:from>
    <xdr:to>
      <xdr:col>15</xdr:col>
      <xdr:colOff>187325</xdr:colOff>
      <xdr:row>32</xdr:row>
      <xdr:rowOff>58547</xdr:rowOff>
    </xdr:to>
    <xdr:sp macro="" textlink="">
      <xdr:nvSpPr>
        <xdr:cNvPr id="83" name="楕円 82"/>
        <xdr:cNvSpPr/>
      </xdr:nvSpPr>
      <xdr:spPr>
        <a:xfrm>
          <a:off x="3238500" y="62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7747</xdr:rowOff>
    </xdr:from>
    <xdr:to>
      <xdr:col>19</xdr:col>
      <xdr:colOff>136525</xdr:colOff>
      <xdr:row>32</xdr:row>
      <xdr:rowOff>44450</xdr:rowOff>
    </xdr:to>
    <xdr:cxnSp macro="">
      <xdr:nvCxnSpPr>
        <xdr:cNvPr id="84" name="直線コネクタ 83"/>
        <xdr:cNvCxnSpPr/>
      </xdr:nvCxnSpPr>
      <xdr:spPr>
        <a:xfrm>
          <a:off x="3289300" y="6265672"/>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63627</xdr:rowOff>
    </xdr:from>
    <xdr:to>
      <xdr:col>11</xdr:col>
      <xdr:colOff>187325</xdr:colOff>
      <xdr:row>31</xdr:row>
      <xdr:rowOff>165227</xdr:rowOff>
    </xdr:to>
    <xdr:sp macro="" textlink="">
      <xdr:nvSpPr>
        <xdr:cNvPr id="85" name="楕円 84"/>
        <xdr:cNvSpPr/>
      </xdr:nvSpPr>
      <xdr:spPr>
        <a:xfrm>
          <a:off x="2476500" y="615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114427</xdr:rowOff>
    </xdr:from>
    <xdr:to>
      <xdr:col>15</xdr:col>
      <xdr:colOff>136525</xdr:colOff>
      <xdr:row>32</xdr:row>
      <xdr:rowOff>7747</xdr:rowOff>
    </xdr:to>
    <xdr:cxnSp macro="">
      <xdr:nvCxnSpPr>
        <xdr:cNvPr id="86" name="直線コネクタ 85"/>
        <xdr:cNvCxnSpPr/>
      </xdr:nvCxnSpPr>
      <xdr:spPr>
        <a:xfrm>
          <a:off x="2527300" y="6200902"/>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74422</xdr:rowOff>
    </xdr:from>
    <xdr:to>
      <xdr:col>7</xdr:col>
      <xdr:colOff>187325</xdr:colOff>
      <xdr:row>32</xdr:row>
      <xdr:rowOff>4572</xdr:rowOff>
    </xdr:to>
    <xdr:sp macro="" textlink="">
      <xdr:nvSpPr>
        <xdr:cNvPr id="87" name="楕円 86"/>
        <xdr:cNvSpPr/>
      </xdr:nvSpPr>
      <xdr:spPr>
        <a:xfrm>
          <a:off x="1714500" y="616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114427</xdr:rowOff>
    </xdr:from>
    <xdr:to>
      <xdr:col>11</xdr:col>
      <xdr:colOff>136525</xdr:colOff>
      <xdr:row>31</xdr:row>
      <xdr:rowOff>125222</xdr:rowOff>
    </xdr:to>
    <xdr:cxnSp macro="">
      <xdr:nvCxnSpPr>
        <xdr:cNvPr id="88" name="直線コネクタ 87"/>
        <xdr:cNvCxnSpPr/>
      </xdr:nvCxnSpPr>
      <xdr:spPr>
        <a:xfrm flipV="1">
          <a:off x="1765300" y="6200902"/>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47007</xdr:rowOff>
    </xdr:from>
    <xdr:ext cx="405111" cy="259045"/>
    <xdr:sp macro="" textlink="">
      <xdr:nvSpPr>
        <xdr:cNvPr id="89" name="n_1aveValue有形固定資産減価償却率"/>
        <xdr:cNvSpPr txBox="1"/>
      </xdr:nvSpPr>
      <xdr:spPr>
        <a:xfrm>
          <a:off x="3836044" y="596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10304</xdr:rowOff>
    </xdr:from>
    <xdr:ext cx="405111" cy="259045"/>
    <xdr:sp macro="" textlink="">
      <xdr:nvSpPr>
        <xdr:cNvPr id="90" name="n_2aveValue有形固定資産減価償却率"/>
        <xdr:cNvSpPr txBox="1"/>
      </xdr:nvSpPr>
      <xdr:spPr>
        <a:xfrm>
          <a:off x="3086744" y="592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91" name="n_3aveValue有形固定資産減価償却率"/>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110507</xdr:rowOff>
    </xdr:from>
    <xdr:ext cx="405111" cy="259045"/>
    <xdr:sp macro="" textlink="">
      <xdr:nvSpPr>
        <xdr:cNvPr id="92" name="n_4aveValue有形固定資産減価償却率"/>
        <xdr:cNvSpPr txBox="1"/>
      </xdr:nvSpPr>
      <xdr:spPr>
        <a:xfrm>
          <a:off x="15627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86377</xdr:rowOff>
    </xdr:from>
    <xdr:ext cx="405111" cy="259045"/>
    <xdr:sp macro="" textlink="">
      <xdr:nvSpPr>
        <xdr:cNvPr id="93" name="n_1mainValue有形固定資産減価償却率"/>
        <xdr:cNvSpPr txBox="1"/>
      </xdr:nvSpPr>
      <xdr:spPr>
        <a:xfrm>
          <a:off x="38360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49674</xdr:rowOff>
    </xdr:from>
    <xdr:ext cx="405111" cy="259045"/>
    <xdr:sp macro="" textlink="">
      <xdr:nvSpPr>
        <xdr:cNvPr id="94" name="n_2mainValue有形固定資産減価償却率"/>
        <xdr:cNvSpPr txBox="1"/>
      </xdr:nvSpPr>
      <xdr:spPr>
        <a:xfrm>
          <a:off x="3086744" y="6307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156354</xdr:rowOff>
    </xdr:from>
    <xdr:ext cx="405111" cy="259045"/>
    <xdr:sp macro="" textlink="">
      <xdr:nvSpPr>
        <xdr:cNvPr id="95" name="n_3mainValue有形固定資産減価償却率"/>
        <xdr:cNvSpPr txBox="1"/>
      </xdr:nvSpPr>
      <xdr:spPr>
        <a:xfrm>
          <a:off x="2324744" y="6242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167149</xdr:rowOff>
    </xdr:from>
    <xdr:ext cx="405111" cy="259045"/>
    <xdr:sp macro="" textlink="">
      <xdr:nvSpPr>
        <xdr:cNvPr id="96" name="n_4mainValue有形固定資産減価償却率"/>
        <xdr:cNvSpPr txBox="1"/>
      </xdr:nvSpPr>
      <xdr:spPr>
        <a:xfrm>
          <a:off x="1562744" y="6253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将来負担額は減少傾向にあるものの、類似団体と比較して人件費が高い水準にあるため、債務償還比率も類似団体と比べると高くなっている。</a:t>
          </a:r>
          <a:endParaRPr lang="ja-JP" altLang="ja-JP">
            <a:effectLst/>
          </a:endParaRPr>
        </a:p>
        <a:p>
          <a:r>
            <a:rPr kumimoji="1" lang="ja-JP" altLang="ja-JP" sz="1100">
              <a:solidFill>
                <a:schemeClr val="dk1"/>
              </a:solidFill>
              <a:effectLst/>
              <a:latin typeface="+mn-lt"/>
              <a:ea typeface="+mn-ea"/>
              <a:cs typeface="+mn-cs"/>
            </a:rPr>
            <a:t>人件費の削減、事務事業の見直しを進め、経常経費の削減を図る。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27" name="直線コネクタ 126"/>
        <xdr:cNvCxnSpPr/>
      </xdr:nvCxnSpPr>
      <xdr:spPr>
        <a:xfrm flipV="1">
          <a:off x="14793595" y="5261428"/>
          <a:ext cx="1269" cy="149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28" name="債務償還比率最小値テキスト"/>
        <xdr:cNvSpPr txBox="1"/>
      </xdr:nvSpPr>
      <xdr:spPr>
        <a:xfrm>
          <a:off x="14846300" y="675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29" name="直線コネクタ 128"/>
        <xdr:cNvCxnSpPr/>
      </xdr:nvCxnSpPr>
      <xdr:spPr>
        <a:xfrm>
          <a:off x="14706600" y="6755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89552</xdr:rowOff>
    </xdr:from>
    <xdr:ext cx="469744" cy="259045"/>
    <xdr:sp macro="" textlink="">
      <xdr:nvSpPr>
        <xdr:cNvPr id="132" name="債務償還比率平均値テキスト"/>
        <xdr:cNvSpPr txBox="1"/>
      </xdr:nvSpPr>
      <xdr:spPr>
        <a:xfrm>
          <a:off x="14846300" y="5833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3" name="フローチャート: 判断 132"/>
        <xdr:cNvSpPr/>
      </xdr:nvSpPr>
      <xdr:spPr>
        <a:xfrm>
          <a:off x="14744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34" name="フローチャート: 判断 133"/>
        <xdr:cNvSpPr/>
      </xdr:nvSpPr>
      <xdr:spPr>
        <a:xfrm>
          <a:off x="14033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35" name="フローチャート: 判断 134"/>
        <xdr:cNvSpPr/>
      </xdr:nvSpPr>
      <xdr:spPr>
        <a:xfrm>
          <a:off x="13271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36" name="フローチャート: 判断 135"/>
        <xdr:cNvSpPr/>
      </xdr:nvSpPr>
      <xdr:spPr>
        <a:xfrm>
          <a:off x="12509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37" name="フローチャート: 判断 136"/>
        <xdr:cNvSpPr/>
      </xdr:nvSpPr>
      <xdr:spPr>
        <a:xfrm>
          <a:off x="11747500" y="59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23722</xdr:rowOff>
    </xdr:from>
    <xdr:to>
      <xdr:col>76</xdr:col>
      <xdr:colOff>73025</xdr:colOff>
      <xdr:row>32</xdr:row>
      <xdr:rowOff>125322</xdr:rowOff>
    </xdr:to>
    <xdr:sp macro="" textlink="">
      <xdr:nvSpPr>
        <xdr:cNvPr id="143" name="楕円 142"/>
        <xdr:cNvSpPr/>
      </xdr:nvSpPr>
      <xdr:spPr>
        <a:xfrm>
          <a:off x="14744700" y="628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2149</xdr:rowOff>
    </xdr:from>
    <xdr:ext cx="469744" cy="259045"/>
    <xdr:sp macro="" textlink="">
      <xdr:nvSpPr>
        <xdr:cNvPr id="144" name="債務償還比率該当値テキスト"/>
        <xdr:cNvSpPr txBox="1"/>
      </xdr:nvSpPr>
      <xdr:spPr>
        <a:xfrm>
          <a:off x="14846300" y="626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48704</xdr:rowOff>
    </xdr:from>
    <xdr:to>
      <xdr:col>72</xdr:col>
      <xdr:colOff>123825</xdr:colOff>
      <xdr:row>32</xdr:row>
      <xdr:rowOff>150304</xdr:rowOff>
    </xdr:to>
    <xdr:sp macro="" textlink="">
      <xdr:nvSpPr>
        <xdr:cNvPr id="145" name="楕円 144"/>
        <xdr:cNvSpPr/>
      </xdr:nvSpPr>
      <xdr:spPr>
        <a:xfrm>
          <a:off x="14033500" y="630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74522</xdr:rowOff>
    </xdr:from>
    <xdr:to>
      <xdr:col>76</xdr:col>
      <xdr:colOff>22225</xdr:colOff>
      <xdr:row>32</xdr:row>
      <xdr:rowOff>99504</xdr:rowOff>
    </xdr:to>
    <xdr:cxnSp macro="">
      <xdr:nvCxnSpPr>
        <xdr:cNvPr id="146" name="直線コネクタ 145"/>
        <xdr:cNvCxnSpPr/>
      </xdr:nvCxnSpPr>
      <xdr:spPr>
        <a:xfrm flipV="1">
          <a:off x="14084300" y="6332447"/>
          <a:ext cx="711200" cy="2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86950</xdr:rowOff>
    </xdr:from>
    <xdr:to>
      <xdr:col>68</xdr:col>
      <xdr:colOff>123825</xdr:colOff>
      <xdr:row>33</xdr:row>
      <xdr:rowOff>17100</xdr:rowOff>
    </xdr:to>
    <xdr:sp macro="" textlink="">
      <xdr:nvSpPr>
        <xdr:cNvPr id="147" name="楕円 146"/>
        <xdr:cNvSpPr/>
      </xdr:nvSpPr>
      <xdr:spPr>
        <a:xfrm>
          <a:off x="13271500" y="634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99504</xdr:rowOff>
    </xdr:from>
    <xdr:to>
      <xdr:col>72</xdr:col>
      <xdr:colOff>73025</xdr:colOff>
      <xdr:row>32</xdr:row>
      <xdr:rowOff>137750</xdr:rowOff>
    </xdr:to>
    <xdr:cxnSp macro="">
      <xdr:nvCxnSpPr>
        <xdr:cNvPr id="148" name="直線コネクタ 147"/>
        <xdr:cNvCxnSpPr/>
      </xdr:nvCxnSpPr>
      <xdr:spPr>
        <a:xfrm flipV="1">
          <a:off x="13322300" y="6357429"/>
          <a:ext cx="762000" cy="3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49938</xdr:rowOff>
    </xdr:from>
    <xdr:to>
      <xdr:col>64</xdr:col>
      <xdr:colOff>123825</xdr:colOff>
      <xdr:row>32</xdr:row>
      <xdr:rowOff>151538</xdr:rowOff>
    </xdr:to>
    <xdr:sp macro="" textlink="">
      <xdr:nvSpPr>
        <xdr:cNvPr id="149" name="楕円 148"/>
        <xdr:cNvSpPr/>
      </xdr:nvSpPr>
      <xdr:spPr>
        <a:xfrm>
          <a:off x="12509500" y="630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100738</xdr:rowOff>
    </xdr:from>
    <xdr:to>
      <xdr:col>68</xdr:col>
      <xdr:colOff>73025</xdr:colOff>
      <xdr:row>32</xdr:row>
      <xdr:rowOff>137750</xdr:rowOff>
    </xdr:to>
    <xdr:cxnSp macro="">
      <xdr:nvCxnSpPr>
        <xdr:cNvPr id="150" name="直線コネクタ 149"/>
        <xdr:cNvCxnSpPr/>
      </xdr:nvCxnSpPr>
      <xdr:spPr>
        <a:xfrm>
          <a:off x="12560300" y="6358663"/>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7375</xdr:rowOff>
    </xdr:from>
    <xdr:to>
      <xdr:col>60</xdr:col>
      <xdr:colOff>123825</xdr:colOff>
      <xdr:row>32</xdr:row>
      <xdr:rowOff>108975</xdr:rowOff>
    </xdr:to>
    <xdr:sp macro="" textlink="">
      <xdr:nvSpPr>
        <xdr:cNvPr id="151" name="楕円 150"/>
        <xdr:cNvSpPr/>
      </xdr:nvSpPr>
      <xdr:spPr>
        <a:xfrm>
          <a:off x="11747500" y="62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58175</xdr:rowOff>
    </xdr:from>
    <xdr:to>
      <xdr:col>64</xdr:col>
      <xdr:colOff>73025</xdr:colOff>
      <xdr:row>32</xdr:row>
      <xdr:rowOff>100738</xdr:rowOff>
    </xdr:to>
    <xdr:cxnSp macro="">
      <xdr:nvCxnSpPr>
        <xdr:cNvPr id="152" name="直線コネクタ 151"/>
        <xdr:cNvCxnSpPr/>
      </xdr:nvCxnSpPr>
      <xdr:spPr>
        <a:xfrm>
          <a:off x="11798300" y="6316100"/>
          <a:ext cx="762000" cy="4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9034</xdr:rowOff>
    </xdr:from>
    <xdr:ext cx="469744" cy="259045"/>
    <xdr:sp macro="" textlink="">
      <xdr:nvSpPr>
        <xdr:cNvPr id="153" name="n_1aveValue債務償還比率"/>
        <xdr:cNvSpPr txBox="1"/>
      </xdr:nvSpPr>
      <xdr:spPr>
        <a:xfrm>
          <a:off x="138367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27540</xdr:rowOff>
    </xdr:from>
    <xdr:ext cx="469744" cy="259045"/>
    <xdr:sp macro="" textlink="">
      <xdr:nvSpPr>
        <xdr:cNvPr id="154" name="n_2aveValue債務償還比率"/>
        <xdr:cNvSpPr txBox="1"/>
      </xdr:nvSpPr>
      <xdr:spPr>
        <a:xfrm>
          <a:off x="13087427" y="57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7338</xdr:rowOff>
    </xdr:from>
    <xdr:ext cx="469744" cy="259045"/>
    <xdr:sp macro="" textlink="">
      <xdr:nvSpPr>
        <xdr:cNvPr id="155" name="n_3aveValue債務償還比率"/>
        <xdr:cNvSpPr txBox="1"/>
      </xdr:nvSpPr>
      <xdr:spPr>
        <a:xfrm>
          <a:off x="12325427" y="575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162904</xdr:rowOff>
    </xdr:from>
    <xdr:ext cx="469744" cy="259045"/>
    <xdr:sp macro="" textlink="">
      <xdr:nvSpPr>
        <xdr:cNvPr id="156" name="n_4aveValue債務償還比率"/>
        <xdr:cNvSpPr txBox="1"/>
      </xdr:nvSpPr>
      <xdr:spPr>
        <a:xfrm>
          <a:off x="11563427" y="573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141431</xdr:rowOff>
    </xdr:from>
    <xdr:ext cx="469744" cy="259045"/>
    <xdr:sp macro="" textlink="">
      <xdr:nvSpPr>
        <xdr:cNvPr id="157" name="n_1mainValue債務償還比率"/>
        <xdr:cNvSpPr txBox="1"/>
      </xdr:nvSpPr>
      <xdr:spPr>
        <a:xfrm>
          <a:off x="13836727" y="639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8227</xdr:rowOff>
    </xdr:from>
    <xdr:ext cx="469744" cy="259045"/>
    <xdr:sp macro="" textlink="">
      <xdr:nvSpPr>
        <xdr:cNvPr id="158" name="n_2mainValue債務償還比率"/>
        <xdr:cNvSpPr txBox="1"/>
      </xdr:nvSpPr>
      <xdr:spPr>
        <a:xfrm>
          <a:off x="13087427" y="643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142665</xdr:rowOff>
    </xdr:from>
    <xdr:ext cx="469744" cy="259045"/>
    <xdr:sp macro="" textlink="">
      <xdr:nvSpPr>
        <xdr:cNvPr id="159" name="n_3mainValue債務償還比率"/>
        <xdr:cNvSpPr txBox="1"/>
      </xdr:nvSpPr>
      <xdr:spPr>
        <a:xfrm>
          <a:off x="12325427" y="640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100102</xdr:rowOff>
    </xdr:from>
    <xdr:ext cx="469744" cy="259045"/>
    <xdr:sp macro="" textlink="">
      <xdr:nvSpPr>
        <xdr:cNvPr id="160" name="n_4mainValue債務償還比率"/>
        <xdr:cNvSpPr txBox="1"/>
      </xdr:nvSpPr>
      <xdr:spPr>
        <a:xfrm>
          <a:off x="11563427" y="63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25,024
24,135
85.91
9,960,220
9,295,564
559,536
6,404,590
9,259,200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xdr:cNvCxnSpPr/>
      </xdr:nvCxnSpPr>
      <xdr:spPr>
        <a:xfrm flipV="1">
          <a:off x="4634865" y="579120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72407</xdr:rowOff>
    </xdr:from>
    <xdr:ext cx="405111" cy="259045"/>
    <xdr:sp macro="" textlink="">
      <xdr:nvSpPr>
        <xdr:cNvPr id="63" name="【道路】&#10;有形固定資産減価償却率平均値テキスト"/>
        <xdr:cNvSpPr txBox="1"/>
      </xdr:nvSpPr>
      <xdr:spPr>
        <a:xfrm>
          <a:off x="4673600" y="658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xdr:cNvSpPr/>
      </xdr:nvSpPr>
      <xdr:spPr>
        <a:xfrm>
          <a:off x="2857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xdr:cNvSpPr/>
      </xdr:nvSpPr>
      <xdr:spPr>
        <a:xfrm>
          <a:off x="1968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89081</xdr:rowOff>
    </xdr:from>
    <xdr:to>
      <xdr:col>24</xdr:col>
      <xdr:colOff>114300</xdr:colOff>
      <xdr:row>39</xdr:row>
      <xdr:rowOff>19231</xdr:rowOff>
    </xdr:to>
    <xdr:sp macro="" textlink="">
      <xdr:nvSpPr>
        <xdr:cNvPr id="74" name="楕円 73"/>
        <xdr:cNvSpPr/>
      </xdr:nvSpPr>
      <xdr:spPr>
        <a:xfrm>
          <a:off x="45847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111958</xdr:rowOff>
    </xdr:from>
    <xdr:ext cx="405111" cy="259045"/>
    <xdr:sp macro="" textlink="">
      <xdr:nvSpPr>
        <xdr:cNvPr id="75" name="【道路】&#10;有形固定資産減価償却率該当値テキスト"/>
        <xdr:cNvSpPr txBox="1"/>
      </xdr:nvSpPr>
      <xdr:spPr>
        <a:xfrm>
          <a:off x="4673600" y="6455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61323</xdr:rowOff>
    </xdr:from>
    <xdr:to>
      <xdr:col>20</xdr:col>
      <xdr:colOff>38100</xdr:colOff>
      <xdr:row>38</xdr:row>
      <xdr:rowOff>162923</xdr:rowOff>
    </xdr:to>
    <xdr:sp macro="" textlink="">
      <xdr:nvSpPr>
        <xdr:cNvPr id="76" name="楕円 75"/>
        <xdr:cNvSpPr/>
      </xdr:nvSpPr>
      <xdr:spPr>
        <a:xfrm>
          <a:off x="3746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112123</xdr:rowOff>
    </xdr:from>
    <xdr:to>
      <xdr:col>24</xdr:col>
      <xdr:colOff>63500</xdr:colOff>
      <xdr:row>38</xdr:row>
      <xdr:rowOff>139881</xdr:rowOff>
    </xdr:to>
    <xdr:cxnSp macro="">
      <xdr:nvCxnSpPr>
        <xdr:cNvPr id="77" name="直線コネクタ 76"/>
        <xdr:cNvCxnSpPr/>
      </xdr:nvCxnSpPr>
      <xdr:spPr>
        <a:xfrm>
          <a:off x="3797300" y="662722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25400</xdr:rowOff>
    </xdr:from>
    <xdr:to>
      <xdr:col>15</xdr:col>
      <xdr:colOff>101600</xdr:colOff>
      <xdr:row>38</xdr:row>
      <xdr:rowOff>127000</xdr:rowOff>
    </xdr:to>
    <xdr:sp macro="" textlink="">
      <xdr:nvSpPr>
        <xdr:cNvPr id="78" name="楕円 77"/>
        <xdr:cNvSpPr/>
      </xdr:nvSpPr>
      <xdr:spPr>
        <a:xfrm>
          <a:off x="2857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38</xdr:row>
      <xdr:rowOff>112123</xdr:rowOff>
    </xdr:to>
    <xdr:cxnSp macro="">
      <xdr:nvCxnSpPr>
        <xdr:cNvPr id="79" name="直線コネクタ 78"/>
        <xdr:cNvCxnSpPr/>
      </xdr:nvCxnSpPr>
      <xdr:spPr>
        <a:xfrm>
          <a:off x="2908300" y="65913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169091</xdr:rowOff>
    </xdr:from>
    <xdr:to>
      <xdr:col>10</xdr:col>
      <xdr:colOff>165100</xdr:colOff>
      <xdr:row>38</xdr:row>
      <xdr:rowOff>99241</xdr:rowOff>
    </xdr:to>
    <xdr:sp macro="" textlink="">
      <xdr:nvSpPr>
        <xdr:cNvPr id="80" name="楕円 79"/>
        <xdr:cNvSpPr/>
      </xdr:nvSpPr>
      <xdr:spPr>
        <a:xfrm>
          <a:off x="1968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48441</xdr:rowOff>
    </xdr:from>
    <xdr:to>
      <xdr:col>15</xdr:col>
      <xdr:colOff>50800</xdr:colOff>
      <xdr:row>38</xdr:row>
      <xdr:rowOff>76200</xdr:rowOff>
    </xdr:to>
    <xdr:cxnSp macro="">
      <xdr:nvCxnSpPr>
        <xdr:cNvPr id="81" name="直線コネクタ 80"/>
        <xdr:cNvCxnSpPr/>
      </xdr:nvCxnSpPr>
      <xdr:spPr>
        <a:xfrm>
          <a:off x="2019300" y="656354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136434</xdr:rowOff>
    </xdr:from>
    <xdr:to>
      <xdr:col>6</xdr:col>
      <xdr:colOff>38100</xdr:colOff>
      <xdr:row>38</xdr:row>
      <xdr:rowOff>66584</xdr:rowOff>
    </xdr:to>
    <xdr:sp macro="" textlink="">
      <xdr:nvSpPr>
        <xdr:cNvPr id="82" name="楕円 81"/>
        <xdr:cNvSpPr/>
      </xdr:nvSpPr>
      <xdr:spPr>
        <a:xfrm>
          <a:off x="10795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15784</xdr:rowOff>
    </xdr:from>
    <xdr:to>
      <xdr:col>10</xdr:col>
      <xdr:colOff>114300</xdr:colOff>
      <xdr:row>38</xdr:row>
      <xdr:rowOff>48441</xdr:rowOff>
    </xdr:to>
    <xdr:cxnSp macro="">
      <xdr:nvCxnSpPr>
        <xdr:cNvPr id="83" name="直線コネクタ 82"/>
        <xdr:cNvCxnSpPr/>
      </xdr:nvCxnSpPr>
      <xdr:spPr>
        <a:xfrm>
          <a:off x="1130300" y="653088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163847</xdr:rowOff>
    </xdr:from>
    <xdr:ext cx="405111" cy="259045"/>
    <xdr:sp macro="" textlink="">
      <xdr:nvSpPr>
        <xdr:cNvPr id="84" name="n_1aveValue【道路】&#10;有形固定資産減価償却率"/>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132823</xdr:rowOff>
    </xdr:from>
    <xdr:ext cx="405111" cy="259045"/>
    <xdr:sp macro="" textlink="">
      <xdr:nvSpPr>
        <xdr:cNvPr id="85" name="n_2aveValue【道路】&#10;有形固定資産減価償却率"/>
        <xdr:cNvSpPr txBox="1"/>
      </xdr:nvSpPr>
      <xdr:spPr>
        <a:xfrm>
          <a:off x="2705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132823</xdr:rowOff>
    </xdr:from>
    <xdr:ext cx="405111" cy="259045"/>
    <xdr:sp macro="" textlink="">
      <xdr:nvSpPr>
        <xdr:cNvPr id="86" name="n_3aveValue【道路】&#10;有形固定資産減価償却率"/>
        <xdr:cNvSpPr txBox="1"/>
      </xdr:nvSpPr>
      <xdr:spPr>
        <a:xfrm>
          <a:off x="1816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8000</xdr:rowOff>
    </xdr:from>
    <xdr:ext cx="405111" cy="259045"/>
    <xdr:sp macro="" textlink="">
      <xdr:nvSpPr>
        <xdr:cNvPr id="88" name="n_1mainValue【道路】&#10;有形固定資産減価償却率"/>
        <xdr:cNvSpPr txBox="1"/>
      </xdr:nvSpPr>
      <xdr:spPr>
        <a:xfrm>
          <a:off x="35820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143527</xdr:rowOff>
    </xdr:from>
    <xdr:ext cx="405111" cy="259045"/>
    <xdr:sp macro="" textlink="">
      <xdr:nvSpPr>
        <xdr:cNvPr id="89" name="n_2mainValue【道路】&#10;有形固定資産減価償却率"/>
        <xdr:cNvSpPr txBox="1"/>
      </xdr:nvSpPr>
      <xdr:spPr>
        <a:xfrm>
          <a:off x="2705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115769</xdr:rowOff>
    </xdr:from>
    <xdr:ext cx="405111" cy="259045"/>
    <xdr:sp macro="" textlink="">
      <xdr:nvSpPr>
        <xdr:cNvPr id="90" name="n_3mainValue【道路】&#10;有形固定資産減価償却率"/>
        <xdr:cNvSpPr txBox="1"/>
      </xdr:nvSpPr>
      <xdr:spPr>
        <a:xfrm>
          <a:off x="1816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83111</xdr:rowOff>
    </xdr:from>
    <xdr:ext cx="405111" cy="259045"/>
    <xdr:sp macro="" textlink="">
      <xdr:nvSpPr>
        <xdr:cNvPr id="91" name="n_4mainValue【道路】&#10;有形固定資産減価償却率"/>
        <xdr:cNvSpPr txBox="1"/>
      </xdr:nvSpPr>
      <xdr:spPr>
        <a:xfrm>
          <a:off x="9277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15" name="直線コネクタ 114"/>
        <xdr:cNvCxnSpPr/>
      </xdr:nvCxnSpPr>
      <xdr:spPr>
        <a:xfrm flipV="1">
          <a:off x="10476865" y="5691531"/>
          <a:ext cx="0" cy="15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6"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7" name="直線コネクタ 116"/>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8" name="【道路】&#10;一人当たり延長最大値テキスト"/>
        <xdr:cNvSpPr txBox="1"/>
      </xdr:nvSpPr>
      <xdr:spPr>
        <a:xfrm>
          <a:off x="10515600" y="54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9" name="直線コネクタ 118"/>
        <xdr:cNvCxnSpPr/>
      </xdr:nvCxnSpPr>
      <xdr:spPr>
        <a:xfrm>
          <a:off x="10388600" y="569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112221</xdr:rowOff>
    </xdr:from>
    <xdr:ext cx="534377" cy="259045"/>
    <xdr:sp macro="" textlink="">
      <xdr:nvSpPr>
        <xdr:cNvPr id="120" name="【道路】&#10;一人当たり延長平均値テキスト"/>
        <xdr:cNvSpPr txBox="1"/>
      </xdr:nvSpPr>
      <xdr:spPr>
        <a:xfrm>
          <a:off x="10515600" y="6798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21" name="フローチャート: 判断 120"/>
        <xdr:cNvSpPr/>
      </xdr:nvSpPr>
      <xdr:spPr>
        <a:xfrm>
          <a:off x="10426700" y="694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22" name="フローチャート: 判断 121"/>
        <xdr:cNvSpPr/>
      </xdr:nvSpPr>
      <xdr:spPr>
        <a:xfrm>
          <a:off x="9588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23" name="フローチャート: 判断 122"/>
        <xdr:cNvSpPr/>
      </xdr:nvSpPr>
      <xdr:spPr>
        <a:xfrm>
          <a:off x="8699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24" name="フローチャート: 判断 123"/>
        <xdr:cNvSpPr/>
      </xdr:nvSpPr>
      <xdr:spPr>
        <a:xfrm>
          <a:off x="7810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25" name="フローチャート: 判断 124"/>
        <xdr:cNvSpPr/>
      </xdr:nvSpPr>
      <xdr:spPr>
        <a:xfrm>
          <a:off x="6921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121996</xdr:rowOff>
    </xdr:from>
    <xdr:to>
      <xdr:col>55</xdr:col>
      <xdr:colOff>50800</xdr:colOff>
      <xdr:row>41</xdr:row>
      <xdr:rowOff>52146</xdr:rowOff>
    </xdr:to>
    <xdr:sp macro="" textlink="">
      <xdr:nvSpPr>
        <xdr:cNvPr id="131" name="楕円 130"/>
        <xdr:cNvSpPr/>
      </xdr:nvSpPr>
      <xdr:spPr>
        <a:xfrm>
          <a:off x="10426700" y="69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100423</xdr:rowOff>
    </xdr:from>
    <xdr:ext cx="534377" cy="259045"/>
    <xdr:sp macro="" textlink="">
      <xdr:nvSpPr>
        <xdr:cNvPr id="132" name="【道路】&#10;一人当たり延長該当値テキスト"/>
        <xdr:cNvSpPr txBox="1"/>
      </xdr:nvSpPr>
      <xdr:spPr>
        <a:xfrm>
          <a:off x="10515600" y="695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122225</xdr:rowOff>
    </xdr:from>
    <xdr:to>
      <xdr:col>50</xdr:col>
      <xdr:colOff>165100</xdr:colOff>
      <xdr:row>41</xdr:row>
      <xdr:rowOff>52375</xdr:rowOff>
    </xdr:to>
    <xdr:sp macro="" textlink="">
      <xdr:nvSpPr>
        <xdr:cNvPr id="133" name="楕円 132"/>
        <xdr:cNvSpPr/>
      </xdr:nvSpPr>
      <xdr:spPr>
        <a:xfrm>
          <a:off x="9588500" y="69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1346</xdr:rowOff>
    </xdr:from>
    <xdr:to>
      <xdr:col>55</xdr:col>
      <xdr:colOff>0</xdr:colOff>
      <xdr:row>41</xdr:row>
      <xdr:rowOff>1575</xdr:rowOff>
    </xdr:to>
    <xdr:cxnSp macro="">
      <xdr:nvCxnSpPr>
        <xdr:cNvPr id="134" name="直線コネクタ 133"/>
        <xdr:cNvCxnSpPr/>
      </xdr:nvCxnSpPr>
      <xdr:spPr>
        <a:xfrm flipV="1">
          <a:off x="9639300" y="7030796"/>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121983</xdr:rowOff>
    </xdr:from>
    <xdr:to>
      <xdr:col>46</xdr:col>
      <xdr:colOff>38100</xdr:colOff>
      <xdr:row>41</xdr:row>
      <xdr:rowOff>52133</xdr:rowOff>
    </xdr:to>
    <xdr:sp macro="" textlink="">
      <xdr:nvSpPr>
        <xdr:cNvPr id="135" name="楕円 134"/>
        <xdr:cNvSpPr/>
      </xdr:nvSpPr>
      <xdr:spPr>
        <a:xfrm>
          <a:off x="8699500" y="697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1333</xdr:rowOff>
    </xdr:from>
    <xdr:to>
      <xdr:col>50</xdr:col>
      <xdr:colOff>114300</xdr:colOff>
      <xdr:row>41</xdr:row>
      <xdr:rowOff>1575</xdr:rowOff>
    </xdr:to>
    <xdr:cxnSp macro="">
      <xdr:nvCxnSpPr>
        <xdr:cNvPr id="136" name="直線コネクタ 135"/>
        <xdr:cNvCxnSpPr/>
      </xdr:nvCxnSpPr>
      <xdr:spPr>
        <a:xfrm>
          <a:off x="8750300" y="7030783"/>
          <a:ext cx="8890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122631</xdr:rowOff>
    </xdr:from>
    <xdr:to>
      <xdr:col>41</xdr:col>
      <xdr:colOff>101600</xdr:colOff>
      <xdr:row>41</xdr:row>
      <xdr:rowOff>52781</xdr:rowOff>
    </xdr:to>
    <xdr:sp macro="" textlink="">
      <xdr:nvSpPr>
        <xdr:cNvPr id="137" name="楕円 136"/>
        <xdr:cNvSpPr/>
      </xdr:nvSpPr>
      <xdr:spPr>
        <a:xfrm>
          <a:off x="7810500" y="698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1333</xdr:rowOff>
    </xdr:from>
    <xdr:to>
      <xdr:col>45</xdr:col>
      <xdr:colOff>177800</xdr:colOff>
      <xdr:row>41</xdr:row>
      <xdr:rowOff>1981</xdr:rowOff>
    </xdr:to>
    <xdr:cxnSp macro="">
      <xdr:nvCxnSpPr>
        <xdr:cNvPr id="138" name="直線コネクタ 137"/>
        <xdr:cNvCxnSpPr/>
      </xdr:nvCxnSpPr>
      <xdr:spPr>
        <a:xfrm flipV="1">
          <a:off x="7861300" y="7030783"/>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73901</xdr:rowOff>
    </xdr:from>
    <xdr:to>
      <xdr:col>36</xdr:col>
      <xdr:colOff>165100</xdr:colOff>
      <xdr:row>41</xdr:row>
      <xdr:rowOff>4051</xdr:rowOff>
    </xdr:to>
    <xdr:sp macro="" textlink="">
      <xdr:nvSpPr>
        <xdr:cNvPr id="139" name="楕円 138"/>
        <xdr:cNvSpPr/>
      </xdr:nvSpPr>
      <xdr:spPr>
        <a:xfrm>
          <a:off x="6921500" y="693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124701</xdr:rowOff>
    </xdr:from>
    <xdr:to>
      <xdr:col>41</xdr:col>
      <xdr:colOff>50800</xdr:colOff>
      <xdr:row>41</xdr:row>
      <xdr:rowOff>1981</xdr:rowOff>
    </xdr:to>
    <xdr:cxnSp macro="">
      <xdr:nvCxnSpPr>
        <xdr:cNvPr id="140" name="直線コネクタ 139"/>
        <xdr:cNvCxnSpPr/>
      </xdr:nvCxnSpPr>
      <xdr:spPr>
        <a:xfrm>
          <a:off x="6972300" y="6982701"/>
          <a:ext cx="889000" cy="4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22471</xdr:rowOff>
    </xdr:from>
    <xdr:ext cx="534377" cy="259045"/>
    <xdr:sp macro="" textlink="">
      <xdr:nvSpPr>
        <xdr:cNvPr id="141" name="n_1aveValue【道路】&#10;一人当たり延長"/>
        <xdr:cNvSpPr txBox="1"/>
      </xdr:nvSpPr>
      <xdr:spPr>
        <a:xfrm>
          <a:off x="93594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23156</xdr:rowOff>
    </xdr:from>
    <xdr:ext cx="534377" cy="259045"/>
    <xdr:sp macro="" textlink="">
      <xdr:nvSpPr>
        <xdr:cNvPr id="142" name="n_2aveValue【道路】&#10;一人当たり延長"/>
        <xdr:cNvSpPr txBox="1"/>
      </xdr:nvSpPr>
      <xdr:spPr>
        <a:xfrm>
          <a:off x="8483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59694</xdr:rowOff>
    </xdr:from>
    <xdr:ext cx="534377" cy="259045"/>
    <xdr:sp macro="" textlink="">
      <xdr:nvSpPr>
        <xdr:cNvPr id="143" name="n_3aveValue【道路】&#10;一人当たり延長"/>
        <xdr:cNvSpPr txBox="1"/>
      </xdr:nvSpPr>
      <xdr:spPr>
        <a:xfrm>
          <a:off x="7594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41165</xdr:rowOff>
    </xdr:from>
    <xdr:ext cx="534377" cy="259045"/>
    <xdr:sp macro="" textlink="">
      <xdr:nvSpPr>
        <xdr:cNvPr id="144" name="n_4aveValue【道路】&#10;一人当たり延長"/>
        <xdr:cNvSpPr txBox="1"/>
      </xdr:nvSpPr>
      <xdr:spPr>
        <a:xfrm>
          <a:off x="6705111" y="707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43502</xdr:rowOff>
    </xdr:from>
    <xdr:ext cx="534377" cy="259045"/>
    <xdr:sp macro="" textlink="">
      <xdr:nvSpPr>
        <xdr:cNvPr id="145" name="n_1mainValue【道路】&#10;一人当たり延長"/>
        <xdr:cNvSpPr txBox="1"/>
      </xdr:nvSpPr>
      <xdr:spPr>
        <a:xfrm>
          <a:off x="9359411" y="707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43260</xdr:rowOff>
    </xdr:from>
    <xdr:ext cx="534377" cy="259045"/>
    <xdr:sp macro="" textlink="">
      <xdr:nvSpPr>
        <xdr:cNvPr id="146" name="n_2mainValue【道路】&#10;一人当たり延長"/>
        <xdr:cNvSpPr txBox="1"/>
      </xdr:nvSpPr>
      <xdr:spPr>
        <a:xfrm>
          <a:off x="8483111" y="707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43908</xdr:rowOff>
    </xdr:from>
    <xdr:ext cx="534377" cy="259045"/>
    <xdr:sp macro="" textlink="">
      <xdr:nvSpPr>
        <xdr:cNvPr id="147" name="n_3mainValue【道路】&#10;一人当たり延長"/>
        <xdr:cNvSpPr txBox="1"/>
      </xdr:nvSpPr>
      <xdr:spPr>
        <a:xfrm>
          <a:off x="7594111" y="707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20578</xdr:rowOff>
    </xdr:from>
    <xdr:ext cx="534377" cy="259045"/>
    <xdr:sp macro="" textlink="">
      <xdr:nvSpPr>
        <xdr:cNvPr id="148" name="n_4mainValue【道路】&#10;一人当たり延長"/>
        <xdr:cNvSpPr txBox="1"/>
      </xdr:nvSpPr>
      <xdr:spPr>
        <a:xfrm>
          <a:off x="6705111" y="670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9" name="テキスト ボックス 168"/>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72" name="直線コネクタ 171"/>
        <xdr:cNvCxnSpPr/>
      </xdr:nvCxnSpPr>
      <xdr:spPr>
        <a:xfrm flipV="1">
          <a:off x="4634865" y="960882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73" name="【橋りょう・トンネル】&#10;有形固定資産減価償却率最小値テキスト"/>
        <xdr:cNvSpPr txBox="1"/>
      </xdr:nvSpPr>
      <xdr:spPr>
        <a:xfrm>
          <a:off x="4673600"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74" name="直線コネクタ 173"/>
        <xdr:cNvCxnSpPr/>
      </xdr:nvCxnSpPr>
      <xdr:spPr>
        <a:xfrm>
          <a:off x="4546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75" name="【橋りょう・トンネル】&#10;有形固定資産減価償却率最大値テキスト"/>
        <xdr:cNvSpPr txBox="1"/>
      </xdr:nvSpPr>
      <xdr:spPr>
        <a:xfrm>
          <a:off x="4673600" y="9384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76" name="直線コネクタ 175"/>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120667</xdr:rowOff>
    </xdr:from>
    <xdr:ext cx="405111" cy="259045"/>
    <xdr:sp macro="" textlink="">
      <xdr:nvSpPr>
        <xdr:cNvPr id="177" name="【橋りょう・トンネル】&#10;有形固定資産減価償却率平均値テキスト"/>
        <xdr:cNvSpPr txBox="1"/>
      </xdr:nvSpPr>
      <xdr:spPr>
        <a:xfrm>
          <a:off x="4673600" y="10407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8" name="フローチャート: 判断 177"/>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79" name="フローチャート: 判断 178"/>
        <xdr:cNvSpPr/>
      </xdr:nvSpPr>
      <xdr:spPr>
        <a:xfrm>
          <a:off x="3746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80" name="フローチャート: 判断 179"/>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81" name="フローチャート: 判断 180"/>
        <xdr:cNvSpPr/>
      </xdr:nvSpPr>
      <xdr:spPr>
        <a:xfrm>
          <a:off x="1968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82" name="フローチャート: 判断 181"/>
        <xdr:cNvSpPr/>
      </xdr:nvSpPr>
      <xdr:spPr>
        <a:xfrm>
          <a:off x="1079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141605</xdr:rowOff>
    </xdr:from>
    <xdr:to>
      <xdr:col>24</xdr:col>
      <xdr:colOff>114300</xdr:colOff>
      <xdr:row>63</xdr:row>
      <xdr:rowOff>71755</xdr:rowOff>
    </xdr:to>
    <xdr:sp macro="" textlink="">
      <xdr:nvSpPr>
        <xdr:cNvPr id="188" name="楕円 187"/>
        <xdr:cNvSpPr/>
      </xdr:nvSpPr>
      <xdr:spPr>
        <a:xfrm>
          <a:off x="45847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120032</xdr:rowOff>
    </xdr:from>
    <xdr:ext cx="405111" cy="259045"/>
    <xdr:sp macro="" textlink="">
      <xdr:nvSpPr>
        <xdr:cNvPr id="189" name="【橋りょう・トンネル】&#10;有形固定資産減価償却率該当値テキスト"/>
        <xdr:cNvSpPr txBox="1"/>
      </xdr:nvSpPr>
      <xdr:spPr>
        <a:xfrm>
          <a:off x="4673600"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113030</xdr:rowOff>
    </xdr:from>
    <xdr:to>
      <xdr:col>20</xdr:col>
      <xdr:colOff>38100</xdr:colOff>
      <xdr:row>63</xdr:row>
      <xdr:rowOff>43180</xdr:rowOff>
    </xdr:to>
    <xdr:sp macro="" textlink="">
      <xdr:nvSpPr>
        <xdr:cNvPr id="190" name="楕円 189"/>
        <xdr:cNvSpPr/>
      </xdr:nvSpPr>
      <xdr:spPr>
        <a:xfrm>
          <a:off x="3746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163830</xdr:rowOff>
    </xdr:from>
    <xdr:to>
      <xdr:col>24</xdr:col>
      <xdr:colOff>63500</xdr:colOff>
      <xdr:row>63</xdr:row>
      <xdr:rowOff>20955</xdr:rowOff>
    </xdr:to>
    <xdr:cxnSp macro="">
      <xdr:nvCxnSpPr>
        <xdr:cNvPr id="191" name="直線コネクタ 190"/>
        <xdr:cNvCxnSpPr/>
      </xdr:nvCxnSpPr>
      <xdr:spPr>
        <a:xfrm>
          <a:off x="3797300" y="107937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61595</xdr:rowOff>
    </xdr:from>
    <xdr:to>
      <xdr:col>15</xdr:col>
      <xdr:colOff>101600</xdr:colOff>
      <xdr:row>62</xdr:row>
      <xdr:rowOff>163195</xdr:rowOff>
    </xdr:to>
    <xdr:sp macro="" textlink="">
      <xdr:nvSpPr>
        <xdr:cNvPr id="192" name="楕円 191"/>
        <xdr:cNvSpPr/>
      </xdr:nvSpPr>
      <xdr:spPr>
        <a:xfrm>
          <a:off x="2857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112395</xdr:rowOff>
    </xdr:from>
    <xdr:to>
      <xdr:col>19</xdr:col>
      <xdr:colOff>177800</xdr:colOff>
      <xdr:row>62</xdr:row>
      <xdr:rowOff>163830</xdr:rowOff>
    </xdr:to>
    <xdr:cxnSp macro="">
      <xdr:nvCxnSpPr>
        <xdr:cNvPr id="193" name="直線コネクタ 192"/>
        <xdr:cNvCxnSpPr/>
      </xdr:nvCxnSpPr>
      <xdr:spPr>
        <a:xfrm>
          <a:off x="2908300" y="107422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88265</xdr:rowOff>
    </xdr:from>
    <xdr:to>
      <xdr:col>10</xdr:col>
      <xdr:colOff>165100</xdr:colOff>
      <xdr:row>63</xdr:row>
      <xdr:rowOff>18415</xdr:rowOff>
    </xdr:to>
    <xdr:sp macro="" textlink="">
      <xdr:nvSpPr>
        <xdr:cNvPr id="194" name="楕円 193"/>
        <xdr:cNvSpPr/>
      </xdr:nvSpPr>
      <xdr:spPr>
        <a:xfrm>
          <a:off x="1968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112395</xdr:rowOff>
    </xdr:from>
    <xdr:to>
      <xdr:col>15</xdr:col>
      <xdr:colOff>50800</xdr:colOff>
      <xdr:row>62</xdr:row>
      <xdr:rowOff>139065</xdr:rowOff>
    </xdr:to>
    <xdr:cxnSp macro="">
      <xdr:nvCxnSpPr>
        <xdr:cNvPr id="195" name="直線コネクタ 194"/>
        <xdr:cNvCxnSpPr/>
      </xdr:nvCxnSpPr>
      <xdr:spPr>
        <a:xfrm flipV="1">
          <a:off x="2019300" y="107422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59690</xdr:rowOff>
    </xdr:from>
    <xdr:to>
      <xdr:col>6</xdr:col>
      <xdr:colOff>38100</xdr:colOff>
      <xdr:row>62</xdr:row>
      <xdr:rowOff>161290</xdr:rowOff>
    </xdr:to>
    <xdr:sp macro="" textlink="">
      <xdr:nvSpPr>
        <xdr:cNvPr id="196" name="楕円 195"/>
        <xdr:cNvSpPr/>
      </xdr:nvSpPr>
      <xdr:spPr>
        <a:xfrm>
          <a:off x="1079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110490</xdr:rowOff>
    </xdr:from>
    <xdr:to>
      <xdr:col>10</xdr:col>
      <xdr:colOff>114300</xdr:colOff>
      <xdr:row>62</xdr:row>
      <xdr:rowOff>139065</xdr:rowOff>
    </xdr:to>
    <xdr:cxnSp macro="">
      <xdr:nvCxnSpPr>
        <xdr:cNvPr id="197" name="直線コネクタ 196"/>
        <xdr:cNvCxnSpPr/>
      </xdr:nvCxnSpPr>
      <xdr:spPr>
        <a:xfrm>
          <a:off x="1130300" y="107403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33037</xdr:rowOff>
    </xdr:from>
    <xdr:ext cx="405111" cy="259045"/>
    <xdr:sp macro="" textlink="">
      <xdr:nvSpPr>
        <xdr:cNvPr id="198" name="n_1aveValue【橋りょう・トンネル】&#10;有形固定資産減価償却率"/>
        <xdr:cNvSpPr txBox="1"/>
      </xdr:nvSpPr>
      <xdr:spPr>
        <a:xfrm>
          <a:off x="35820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652</xdr:rowOff>
    </xdr:from>
    <xdr:ext cx="405111" cy="259045"/>
    <xdr:sp macro="" textlink="">
      <xdr:nvSpPr>
        <xdr:cNvPr id="199" name="n_2aveValue【橋りょう・トンネル】&#10;有形固定資産減価償却率"/>
        <xdr:cNvSpPr txBox="1"/>
      </xdr:nvSpPr>
      <xdr:spPr>
        <a:xfrm>
          <a:off x="2705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145432</xdr:rowOff>
    </xdr:from>
    <xdr:ext cx="405111" cy="259045"/>
    <xdr:sp macro="" textlink="">
      <xdr:nvSpPr>
        <xdr:cNvPr id="200" name="n_3aveValue【橋りょう・トンネル】&#10;有形固定資産減価償却率"/>
        <xdr:cNvSpPr txBox="1"/>
      </xdr:nvSpPr>
      <xdr:spPr>
        <a:xfrm>
          <a:off x="1816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149242</xdr:rowOff>
    </xdr:from>
    <xdr:ext cx="405111" cy="259045"/>
    <xdr:sp macro="" textlink="">
      <xdr:nvSpPr>
        <xdr:cNvPr id="201" name="n_4aveValue【橋りょう・トンネル】&#10;有形固定資産減価償却率"/>
        <xdr:cNvSpPr txBox="1"/>
      </xdr:nvSpPr>
      <xdr:spPr>
        <a:xfrm>
          <a:off x="927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34307</xdr:rowOff>
    </xdr:from>
    <xdr:ext cx="405111" cy="259045"/>
    <xdr:sp macro="" textlink="">
      <xdr:nvSpPr>
        <xdr:cNvPr id="202" name="n_1mainValue【橋りょう・トンネル】&#10;有形固定資産減価償却率"/>
        <xdr:cNvSpPr txBox="1"/>
      </xdr:nvSpPr>
      <xdr:spPr>
        <a:xfrm>
          <a:off x="3582044"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154322</xdr:rowOff>
    </xdr:from>
    <xdr:ext cx="405111" cy="259045"/>
    <xdr:sp macro="" textlink="">
      <xdr:nvSpPr>
        <xdr:cNvPr id="203" name="n_2mainValue【橋りょう・トンネル】&#10;有形固定資産減価償却率"/>
        <xdr:cNvSpPr txBox="1"/>
      </xdr:nvSpPr>
      <xdr:spPr>
        <a:xfrm>
          <a:off x="2705744" y="1078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9542</xdr:rowOff>
    </xdr:from>
    <xdr:ext cx="405111" cy="259045"/>
    <xdr:sp macro="" textlink="">
      <xdr:nvSpPr>
        <xdr:cNvPr id="204" name="n_3mainValue【橋りょう・トンネル】&#10;有形固定資産減価償却率"/>
        <xdr:cNvSpPr txBox="1"/>
      </xdr:nvSpPr>
      <xdr:spPr>
        <a:xfrm>
          <a:off x="1816744"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152417</xdr:rowOff>
    </xdr:from>
    <xdr:ext cx="405111" cy="259045"/>
    <xdr:sp macro="" textlink="">
      <xdr:nvSpPr>
        <xdr:cNvPr id="205" name="n_4mainValue【橋りょう・トンネル】&#10;有形固定資産減価償却率"/>
        <xdr:cNvSpPr txBox="1"/>
      </xdr:nvSpPr>
      <xdr:spPr>
        <a:xfrm>
          <a:off x="927744"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27" name="直線コネクタ 226"/>
        <xdr:cNvCxnSpPr/>
      </xdr:nvCxnSpPr>
      <xdr:spPr>
        <a:xfrm flipV="1">
          <a:off x="10476865" y="9674261"/>
          <a:ext cx="0" cy="1292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28" name="【橋りょう・トンネル】&#10;一人当たり有形固定資産（償却資産）額最小値テキスト"/>
        <xdr:cNvSpPr txBox="1"/>
      </xdr:nvSpPr>
      <xdr:spPr>
        <a:xfrm>
          <a:off x="10515600" y="109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29" name="直線コネクタ 228"/>
        <xdr:cNvCxnSpPr/>
      </xdr:nvCxnSpPr>
      <xdr:spPr>
        <a:xfrm>
          <a:off x="10388600" y="1096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30" name="【橋りょう・トンネル】&#10;一人当たり有形固定資産（償却資産）額最大値テキスト"/>
        <xdr:cNvSpPr txBox="1"/>
      </xdr:nvSpPr>
      <xdr:spPr>
        <a:xfrm>
          <a:off x="10515600" y="94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31" name="直線コネクタ 230"/>
        <xdr:cNvCxnSpPr/>
      </xdr:nvCxnSpPr>
      <xdr:spPr>
        <a:xfrm>
          <a:off x="10388600" y="967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63231</xdr:rowOff>
    </xdr:from>
    <xdr:ext cx="599010" cy="259045"/>
    <xdr:sp macro="" textlink="">
      <xdr:nvSpPr>
        <xdr:cNvPr id="232" name="【橋りょう・トンネル】&#10;一人当たり有形固定資産（償却資産）額平均値テキスト"/>
        <xdr:cNvSpPr txBox="1"/>
      </xdr:nvSpPr>
      <xdr:spPr>
        <a:xfrm>
          <a:off x="10515600" y="103502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33" name="フローチャート: 判断 232"/>
        <xdr:cNvSpPr/>
      </xdr:nvSpPr>
      <xdr:spPr>
        <a:xfrm>
          <a:off x="10426700" y="1049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34" name="フローチャート: 判断 233"/>
        <xdr:cNvSpPr/>
      </xdr:nvSpPr>
      <xdr:spPr>
        <a:xfrm>
          <a:off x="9588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35" name="フローチャート: 判断 234"/>
        <xdr:cNvSpPr/>
      </xdr:nvSpPr>
      <xdr:spPr>
        <a:xfrm>
          <a:off x="8699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36" name="フローチャート: 判断 235"/>
        <xdr:cNvSpPr/>
      </xdr:nvSpPr>
      <xdr:spPr>
        <a:xfrm>
          <a:off x="7810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37" name="フローチャート: 判断 236"/>
        <xdr:cNvSpPr/>
      </xdr:nvSpPr>
      <xdr:spPr>
        <a:xfrm>
          <a:off x="6921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120385</xdr:rowOff>
    </xdr:from>
    <xdr:to>
      <xdr:col>55</xdr:col>
      <xdr:colOff>50800</xdr:colOff>
      <xdr:row>62</xdr:row>
      <xdr:rowOff>50535</xdr:rowOff>
    </xdr:to>
    <xdr:sp macro="" textlink="">
      <xdr:nvSpPr>
        <xdr:cNvPr id="243" name="楕円 242"/>
        <xdr:cNvSpPr/>
      </xdr:nvSpPr>
      <xdr:spPr>
        <a:xfrm>
          <a:off x="10426700" y="105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98812</xdr:rowOff>
    </xdr:from>
    <xdr:ext cx="599010" cy="259045"/>
    <xdr:sp macro="" textlink="">
      <xdr:nvSpPr>
        <xdr:cNvPr id="244" name="【橋りょう・トンネル】&#10;一人当たり有形固定資産（償却資産）額該当値テキスト"/>
        <xdr:cNvSpPr txBox="1"/>
      </xdr:nvSpPr>
      <xdr:spPr>
        <a:xfrm>
          <a:off x="10515600" y="10557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120741</xdr:rowOff>
    </xdr:from>
    <xdr:to>
      <xdr:col>50</xdr:col>
      <xdr:colOff>165100</xdr:colOff>
      <xdr:row>62</xdr:row>
      <xdr:rowOff>50891</xdr:rowOff>
    </xdr:to>
    <xdr:sp macro="" textlink="">
      <xdr:nvSpPr>
        <xdr:cNvPr id="245" name="楕円 244"/>
        <xdr:cNvSpPr/>
      </xdr:nvSpPr>
      <xdr:spPr>
        <a:xfrm>
          <a:off x="9588500" y="1057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171185</xdr:rowOff>
    </xdr:from>
    <xdr:to>
      <xdr:col>55</xdr:col>
      <xdr:colOff>0</xdr:colOff>
      <xdr:row>62</xdr:row>
      <xdr:rowOff>91</xdr:rowOff>
    </xdr:to>
    <xdr:cxnSp macro="">
      <xdr:nvCxnSpPr>
        <xdr:cNvPr id="246" name="直線コネクタ 245"/>
        <xdr:cNvCxnSpPr/>
      </xdr:nvCxnSpPr>
      <xdr:spPr>
        <a:xfrm flipV="1">
          <a:off x="9639300" y="10629635"/>
          <a:ext cx="838200" cy="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113154</xdr:rowOff>
    </xdr:from>
    <xdr:to>
      <xdr:col>46</xdr:col>
      <xdr:colOff>38100</xdr:colOff>
      <xdr:row>62</xdr:row>
      <xdr:rowOff>43304</xdr:rowOff>
    </xdr:to>
    <xdr:sp macro="" textlink="">
      <xdr:nvSpPr>
        <xdr:cNvPr id="247" name="楕円 246"/>
        <xdr:cNvSpPr/>
      </xdr:nvSpPr>
      <xdr:spPr>
        <a:xfrm>
          <a:off x="8699500" y="1057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163954</xdr:rowOff>
    </xdr:from>
    <xdr:to>
      <xdr:col>50</xdr:col>
      <xdr:colOff>114300</xdr:colOff>
      <xdr:row>62</xdr:row>
      <xdr:rowOff>91</xdr:rowOff>
    </xdr:to>
    <xdr:cxnSp macro="">
      <xdr:nvCxnSpPr>
        <xdr:cNvPr id="248" name="直線コネクタ 247"/>
        <xdr:cNvCxnSpPr/>
      </xdr:nvCxnSpPr>
      <xdr:spPr>
        <a:xfrm>
          <a:off x="8750300" y="10622404"/>
          <a:ext cx="889000" cy="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128946</xdr:rowOff>
    </xdr:from>
    <xdr:to>
      <xdr:col>41</xdr:col>
      <xdr:colOff>101600</xdr:colOff>
      <xdr:row>62</xdr:row>
      <xdr:rowOff>59096</xdr:rowOff>
    </xdr:to>
    <xdr:sp macro="" textlink="">
      <xdr:nvSpPr>
        <xdr:cNvPr id="249" name="楕円 248"/>
        <xdr:cNvSpPr/>
      </xdr:nvSpPr>
      <xdr:spPr>
        <a:xfrm>
          <a:off x="7810500" y="105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163954</xdr:rowOff>
    </xdr:from>
    <xdr:to>
      <xdr:col>45</xdr:col>
      <xdr:colOff>177800</xdr:colOff>
      <xdr:row>62</xdr:row>
      <xdr:rowOff>8296</xdr:rowOff>
    </xdr:to>
    <xdr:cxnSp macro="">
      <xdr:nvCxnSpPr>
        <xdr:cNvPr id="250" name="直線コネクタ 249"/>
        <xdr:cNvCxnSpPr/>
      </xdr:nvCxnSpPr>
      <xdr:spPr>
        <a:xfrm flipV="1">
          <a:off x="7861300" y="10622404"/>
          <a:ext cx="889000" cy="1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129398</xdr:rowOff>
    </xdr:from>
    <xdr:to>
      <xdr:col>36</xdr:col>
      <xdr:colOff>165100</xdr:colOff>
      <xdr:row>62</xdr:row>
      <xdr:rowOff>59548</xdr:rowOff>
    </xdr:to>
    <xdr:sp macro="" textlink="">
      <xdr:nvSpPr>
        <xdr:cNvPr id="251" name="楕円 250"/>
        <xdr:cNvSpPr/>
      </xdr:nvSpPr>
      <xdr:spPr>
        <a:xfrm>
          <a:off x="6921500" y="1058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8296</xdr:rowOff>
    </xdr:from>
    <xdr:to>
      <xdr:col>41</xdr:col>
      <xdr:colOff>50800</xdr:colOff>
      <xdr:row>62</xdr:row>
      <xdr:rowOff>8748</xdr:rowOff>
    </xdr:to>
    <xdr:cxnSp macro="">
      <xdr:nvCxnSpPr>
        <xdr:cNvPr id="252" name="直線コネクタ 251"/>
        <xdr:cNvCxnSpPr/>
      </xdr:nvCxnSpPr>
      <xdr:spPr>
        <a:xfrm flipV="1">
          <a:off x="6972300" y="10638196"/>
          <a:ext cx="889000" cy="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146942</xdr:rowOff>
    </xdr:from>
    <xdr:ext cx="599010" cy="259045"/>
    <xdr:sp macro="" textlink="">
      <xdr:nvSpPr>
        <xdr:cNvPr id="253" name="n_1aveValue【橋りょう・トンネル】&#10;一人当たり有形固定資産（償却資産）額"/>
        <xdr:cNvSpPr txBox="1"/>
      </xdr:nvSpPr>
      <xdr:spPr>
        <a:xfrm>
          <a:off x="93270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156568</xdr:rowOff>
    </xdr:from>
    <xdr:ext cx="599010" cy="259045"/>
    <xdr:sp macro="" textlink="">
      <xdr:nvSpPr>
        <xdr:cNvPr id="254" name="n_2aveValue【橋りょう・トンネル】&#10;一人当たり有形固定資産（償却資産）額"/>
        <xdr:cNvSpPr txBox="1"/>
      </xdr:nvSpPr>
      <xdr:spPr>
        <a:xfrm>
          <a:off x="8450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9379</xdr:rowOff>
    </xdr:from>
    <xdr:ext cx="599010" cy="259045"/>
    <xdr:sp macro="" textlink="">
      <xdr:nvSpPr>
        <xdr:cNvPr id="255" name="n_3aveValue【橋りょう・トンネル】&#10;一人当たり有形固定資産（償却資産）額"/>
        <xdr:cNvSpPr txBox="1"/>
      </xdr:nvSpPr>
      <xdr:spPr>
        <a:xfrm>
          <a:off x="7561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45983</xdr:rowOff>
    </xdr:from>
    <xdr:ext cx="599010" cy="259045"/>
    <xdr:sp macro="" textlink="">
      <xdr:nvSpPr>
        <xdr:cNvPr id="256" name="n_4aveValue【橋りょう・トンネル】&#10;一人当たり有形固定資産（償却資産）額"/>
        <xdr:cNvSpPr txBox="1"/>
      </xdr:nvSpPr>
      <xdr:spPr>
        <a:xfrm>
          <a:off x="6672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42018</xdr:rowOff>
    </xdr:from>
    <xdr:ext cx="599010" cy="259045"/>
    <xdr:sp macro="" textlink="">
      <xdr:nvSpPr>
        <xdr:cNvPr id="257" name="n_1mainValue【橋りょう・トンネル】&#10;一人当たり有形固定資産（償却資産）額"/>
        <xdr:cNvSpPr txBox="1"/>
      </xdr:nvSpPr>
      <xdr:spPr>
        <a:xfrm>
          <a:off x="9327095" y="1067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34431</xdr:rowOff>
    </xdr:from>
    <xdr:ext cx="599010" cy="259045"/>
    <xdr:sp macro="" textlink="">
      <xdr:nvSpPr>
        <xdr:cNvPr id="258" name="n_2mainValue【橋りょう・トンネル】&#10;一人当たり有形固定資産（償却資産）額"/>
        <xdr:cNvSpPr txBox="1"/>
      </xdr:nvSpPr>
      <xdr:spPr>
        <a:xfrm>
          <a:off x="8450795" y="1066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50223</xdr:rowOff>
    </xdr:from>
    <xdr:ext cx="599010" cy="259045"/>
    <xdr:sp macro="" textlink="">
      <xdr:nvSpPr>
        <xdr:cNvPr id="259" name="n_3mainValue【橋りょう・トンネル】&#10;一人当たり有形固定資産（償却資産）額"/>
        <xdr:cNvSpPr txBox="1"/>
      </xdr:nvSpPr>
      <xdr:spPr>
        <a:xfrm>
          <a:off x="7561795" y="1068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50675</xdr:rowOff>
    </xdr:from>
    <xdr:ext cx="599010" cy="259045"/>
    <xdr:sp macro="" textlink="">
      <xdr:nvSpPr>
        <xdr:cNvPr id="260" name="n_4mainValue【橋りょう・トンネル】&#10;一人当たり有形固定資産（償却資産）額"/>
        <xdr:cNvSpPr txBox="1"/>
      </xdr:nvSpPr>
      <xdr:spPr>
        <a:xfrm>
          <a:off x="6672795" y="10680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85" name="直線コネクタ 284"/>
        <xdr:cNvCxnSpPr/>
      </xdr:nvCxnSpPr>
      <xdr:spPr>
        <a:xfrm flipV="1">
          <a:off x="4634865" y="13550264"/>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6" name="【公営住宅】&#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7" name="直線コネクタ 286"/>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88" name="【公営住宅】&#10;有形固定資産減価償却率最大値テキスト"/>
        <xdr:cNvSpPr txBox="1"/>
      </xdr:nvSpPr>
      <xdr:spPr>
        <a:xfrm>
          <a:off x="46736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89" name="直線コネクタ 288"/>
        <xdr:cNvCxnSpPr/>
      </xdr:nvCxnSpPr>
      <xdr:spPr>
        <a:xfrm>
          <a:off x="4546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151147</xdr:rowOff>
    </xdr:from>
    <xdr:ext cx="405111" cy="259045"/>
    <xdr:sp macro="" textlink="">
      <xdr:nvSpPr>
        <xdr:cNvPr id="290" name="【公営住宅】&#10;有形固定資産減価償却率平均値テキスト"/>
        <xdr:cNvSpPr txBox="1"/>
      </xdr:nvSpPr>
      <xdr:spPr>
        <a:xfrm>
          <a:off x="4673600" y="14038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91" name="フローチャート: 判断 290"/>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92" name="フローチャート: 判断 291"/>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3" name="フローチャート: 判断 292"/>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4" name="フローチャート: 判断 293"/>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65405</xdr:rowOff>
    </xdr:from>
    <xdr:to>
      <xdr:col>6</xdr:col>
      <xdr:colOff>38100</xdr:colOff>
      <xdr:row>82</xdr:row>
      <xdr:rowOff>167005</xdr:rowOff>
    </xdr:to>
    <xdr:sp macro="" textlink="">
      <xdr:nvSpPr>
        <xdr:cNvPr id="295" name="フローチャート: 判断 294"/>
        <xdr:cNvSpPr/>
      </xdr:nvSpPr>
      <xdr:spPr>
        <a:xfrm>
          <a:off x="1079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166370</xdr:rowOff>
    </xdr:from>
    <xdr:to>
      <xdr:col>24</xdr:col>
      <xdr:colOff>114300</xdr:colOff>
      <xdr:row>86</xdr:row>
      <xdr:rowOff>96520</xdr:rowOff>
    </xdr:to>
    <xdr:sp macro="" textlink="">
      <xdr:nvSpPr>
        <xdr:cNvPr id="301" name="楕円 300"/>
        <xdr:cNvSpPr/>
      </xdr:nvSpPr>
      <xdr:spPr>
        <a:xfrm>
          <a:off x="45847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81297</xdr:rowOff>
    </xdr:from>
    <xdr:ext cx="405111" cy="259045"/>
    <xdr:sp macro="" textlink="">
      <xdr:nvSpPr>
        <xdr:cNvPr id="302" name="【公営住宅】&#10;有形固定資産減価償却率該当値テキスト"/>
        <xdr:cNvSpPr txBox="1"/>
      </xdr:nvSpPr>
      <xdr:spPr>
        <a:xfrm>
          <a:off x="4673600" y="14654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145414</xdr:rowOff>
    </xdr:from>
    <xdr:to>
      <xdr:col>20</xdr:col>
      <xdr:colOff>38100</xdr:colOff>
      <xdr:row>86</xdr:row>
      <xdr:rowOff>75564</xdr:rowOff>
    </xdr:to>
    <xdr:sp macro="" textlink="">
      <xdr:nvSpPr>
        <xdr:cNvPr id="303" name="楕円 302"/>
        <xdr:cNvSpPr/>
      </xdr:nvSpPr>
      <xdr:spPr>
        <a:xfrm>
          <a:off x="3746500" y="147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24764</xdr:rowOff>
    </xdr:from>
    <xdr:to>
      <xdr:col>24</xdr:col>
      <xdr:colOff>63500</xdr:colOff>
      <xdr:row>86</xdr:row>
      <xdr:rowOff>45720</xdr:rowOff>
    </xdr:to>
    <xdr:cxnSp macro="">
      <xdr:nvCxnSpPr>
        <xdr:cNvPr id="304" name="直線コネクタ 303"/>
        <xdr:cNvCxnSpPr/>
      </xdr:nvCxnSpPr>
      <xdr:spPr>
        <a:xfrm>
          <a:off x="3797300" y="14769464"/>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124461</xdr:rowOff>
    </xdr:from>
    <xdr:to>
      <xdr:col>15</xdr:col>
      <xdr:colOff>101600</xdr:colOff>
      <xdr:row>86</xdr:row>
      <xdr:rowOff>54611</xdr:rowOff>
    </xdr:to>
    <xdr:sp macro="" textlink="">
      <xdr:nvSpPr>
        <xdr:cNvPr id="305" name="楕円 304"/>
        <xdr:cNvSpPr/>
      </xdr:nvSpPr>
      <xdr:spPr>
        <a:xfrm>
          <a:off x="2857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3811</xdr:rowOff>
    </xdr:from>
    <xdr:to>
      <xdr:col>19</xdr:col>
      <xdr:colOff>177800</xdr:colOff>
      <xdr:row>86</xdr:row>
      <xdr:rowOff>24764</xdr:rowOff>
    </xdr:to>
    <xdr:cxnSp macro="">
      <xdr:nvCxnSpPr>
        <xdr:cNvPr id="306" name="直線コネクタ 305"/>
        <xdr:cNvCxnSpPr/>
      </xdr:nvCxnSpPr>
      <xdr:spPr>
        <a:xfrm>
          <a:off x="2908300" y="14748511"/>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103505</xdr:rowOff>
    </xdr:from>
    <xdr:to>
      <xdr:col>10</xdr:col>
      <xdr:colOff>165100</xdr:colOff>
      <xdr:row>86</xdr:row>
      <xdr:rowOff>33655</xdr:rowOff>
    </xdr:to>
    <xdr:sp macro="" textlink="">
      <xdr:nvSpPr>
        <xdr:cNvPr id="307" name="楕円 306"/>
        <xdr:cNvSpPr/>
      </xdr:nvSpPr>
      <xdr:spPr>
        <a:xfrm>
          <a:off x="1968500" y="1467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154305</xdr:rowOff>
    </xdr:from>
    <xdr:to>
      <xdr:col>15</xdr:col>
      <xdr:colOff>50800</xdr:colOff>
      <xdr:row>86</xdr:row>
      <xdr:rowOff>3811</xdr:rowOff>
    </xdr:to>
    <xdr:cxnSp macro="">
      <xdr:nvCxnSpPr>
        <xdr:cNvPr id="308" name="直線コネクタ 307"/>
        <xdr:cNvCxnSpPr/>
      </xdr:nvCxnSpPr>
      <xdr:spPr>
        <a:xfrm>
          <a:off x="2019300" y="1472755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82550</xdr:rowOff>
    </xdr:from>
    <xdr:to>
      <xdr:col>6</xdr:col>
      <xdr:colOff>38100</xdr:colOff>
      <xdr:row>86</xdr:row>
      <xdr:rowOff>12700</xdr:rowOff>
    </xdr:to>
    <xdr:sp macro="" textlink="">
      <xdr:nvSpPr>
        <xdr:cNvPr id="309" name="楕円 308"/>
        <xdr:cNvSpPr/>
      </xdr:nvSpPr>
      <xdr:spPr>
        <a:xfrm>
          <a:off x="1079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133350</xdr:rowOff>
    </xdr:from>
    <xdr:to>
      <xdr:col>10</xdr:col>
      <xdr:colOff>114300</xdr:colOff>
      <xdr:row>85</xdr:row>
      <xdr:rowOff>154305</xdr:rowOff>
    </xdr:to>
    <xdr:cxnSp macro="">
      <xdr:nvCxnSpPr>
        <xdr:cNvPr id="310" name="直線コネクタ 309"/>
        <xdr:cNvCxnSpPr/>
      </xdr:nvCxnSpPr>
      <xdr:spPr>
        <a:xfrm>
          <a:off x="1130300" y="147066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80663</xdr:rowOff>
    </xdr:from>
    <xdr:ext cx="405111" cy="259045"/>
    <xdr:sp macro="" textlink="">
      <xdr:nvSpPr>
        <xdr:cNvPr id="311" name="n_1aveValue【公営住宅】&#10;有形固定資産減価償却率"/>
        <xdr:cNvSpPr txBox="1"/>
      </xdr:nvSpPr>
      <xdr:spPr>
        <a:xfrm>
          <a:off x="358204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312" name="n_2aveValue【公営住宅】&#10;有形固定資産減価償却率"/>
        <xdr:cNvSpPr txBox="1"/>
      </xdr:nvSpPr>
      <xdr:spPr>
        <a:xfrm>
          <a:off x="2705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3" name="n_3aveValue【公営住宅】&#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12082</xdr:rowOff>
    </xdr:from>
    <xdr:ext cx="405111" cy="259045"/>
    <xdr:sp macro="" textlink="">
      <xdr:nvSpPr>
        <xdr:cNvPr id="314" name="n_4aveValue【公営住宅】&#10;有形固定資産減価償却率"/>
        <xdr:cNvSpPr txBox="1"/>
      </xdr:nvSpPr>
      <xdr:spPr>
        <a:xfrm>
          <a:off x="927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66691</xdr:rowOff>
    </xdr:from>
    <xdr:ext cx="405111" cy="259045"/>
    <xdr:sp macro="" textlink="">
      <xdr:nvSpPr>
        <xdr:cNvPr id="315" name="n_1mainValue【公営住宅】&#10;有形固定資産減価償却率"/>
        <xdr:cNvSpPr txBox="1"/>
      </xdr:nvSpPr>
      <xdr:spPr>
        <a:xfrm>
          <a:off x="3582044"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45738</xdr:rowOff>
    </xdr:from>
    <xdr:ext cx="405111" cy="259045"/>
    <xdr:sp macro="" textlink="">
      <xdr:nvSpPr>
        <xdr:cNvPr id="316" name="n_2mainValue【公営住宅】&#10;有形固定資産減価償却率"/>
        <xdr:cNvSpPr txBox="1"/>
      </xdr:nvSpPr>
      <xdr:spPr>
        <a:xfrm>
          <a:off x="2705744"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24782</xdr:rowOff>
    </xdr:from>
    <xdr:ext cx="405111" cy="259045"/>
    <xdr:sp macro="" textlink="">
      <xdr:nvSpPr>
        <xdr:cNvPr id="317" name="n_3mainValue【公営住宅】&#10;有形固定資産減価償却率"/>
        <xdr:cNvSpPr txBox="1"/>
      </xdr:nvSpPr>
      <xdr:spPr>
        <a:xfrm>
          <a:off x="1816744"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3827</xdr:rowOff>
    </xdr:from>
    <xdr:ext cx="405111" cy="259045"/>
    <xdr:sp macro="" textlink="">
      <xdr:nvSpPr>
        <xdr:cNvPr id="318" name="n_4mainValue【公営住宅】&#10;有形固定資産減価償却率"/>
        <xdr:cNvSpPr txBox="1"/>
      </xdr:nvSpPr>
      <xdr:spPr>
        <a:xfrm>
          <a:off x="927744"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9" name="直線コネクタ 32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0" name="テキスト ボックス 32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1" name="直線コネクタ 33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2" name="テキスト ボックス 33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3" name="直線コネクタ 33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4" name="テキスト ボックス 33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338" name="直線コネクタ 337"/>
        <xdr:cNvCxnSpPr/>
      </xdr:nvCxnSpPr>
      <xdr:spPr>
        <a:xfrm flipV="1">
          <a:off x="10476865" y="13416344"/>
          <a:ext cx="0" cy="1240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39"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0" name="直線コネクタ 339"/>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341" name="【公営住宅】&#10;一人当たり面積最大値テキスト"/>
        <xdr:cNvSpPr txBox="1"/>
      </xdr:nvSpPr>
      <xdr:spPr>
        <a:xfrm>
          <a:off x="10515600" y="131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342" name="直線コネクタ 341"/>
        <xdr:cNvCxnSpPr/>
      </xdr:nvCxnSpPr>
      <xdr:spPr>
        <a:xfrm>
          <a:off x="10388600" y="13416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119333</xdr:rowOff>
    </xdr:from>
    <xdr:ext cx="469744" cy="259045"/>
    <xdr:sp macro="" textlink="">
      <xdr:nvSpPr>
        <xdr:cNvPr id="343" name="【公営住宅】&#10;一人当たり面積平均値テキスト"/>
        <xdr:cNvSpPr txBox="1"/>
      </xdr:nvSpPr>
      <xdr:spPr>
        <a:xfrm>
          <a:off x="10515600" y="14178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344" name="フローチャート: 判断 343"/>
        <xdr:cNvSpPr/>
      </xdr:nvSpPr>
      <xdr:spPr>
        <a:xfrm>
          <a:off x="10426700" y="1432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345" name="フローチャート: 判断 344"/>
        <xdr:cNvSpPr/>
      </xdr:nvSpPr>
      <xdr:spPr>
        <a:xfrm>
          <a:off x="9588500" y="1431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346" name="フローチャート: 判断 345"/>
        <xdr:cNvSpPr/>
      </xdr:nvSpPr>
      <xdr:spPr>
        <a:xfrm>
          <a:off x="8699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347" name="フローチャート: 判断 346"/>
        <xdr:cNvSpPr/>
      </xdr:nvSpPr>
      <xdr:spPr>
        <a:xfrm>
          <a:off x="7810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74740</xdr:rowOff>
    </xdr:from>
    <xdr:to>
      <xdr:col>36</xdr:col>
      <xdr:colOff>165100</xdr:colOff>
      <xdr:row>84</xdr:row>
      <xdr:rowOff>4890</xdr:rowOff>
    </xdr:to>
    <xdr:sp macro="" textlink="">
      <xdr:nvSpPr>
        <xdr:cNvPr id="348" name="フローチャート: 判断 347"/>
        <xdr:cNvSpPr/>
      </xdr:nvSpPr>
      <xdr:spPr>
        <a:xfrm>
          <a:off x="6921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66167</xdr:rowOff>
    </xdr:from>
    <xdr:to>
      <xdr:col>55</xdr:col>
      <xdr:colOff>50800</xdr:colOff>
      <xdr:row>84</xdr:row>
      <xdr:rowOff>167767</xdr:rowOff>
    </xdr:to>
    <xdr:sp macro="" textlink="">
      <xdr:nvSpPr>
        <xdr:cNvPr id="354" name="楕円 353"/>
        <xdr:cNvSpPr/>
      </xdr:nvSpPr>
      <xdr:spPr>
        <a:xfrm>
          <a:off x="10426700" y="1446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44594</xdr:rowOff>
    </xdr:from>
    <xdr:ext cx="469744" cy="259045"/>
    <xdr:sp macro="" textlink="">
      <xdr:nvSpPr>
        <xdr:cNvPr id="355" name="【公営住宅】&#10;一人当たり面積該当値テキスト"/>
        <xdr:cNvSpPr txBox="1"/>
      </xdr:nvSpPr>
      <xdr:spPr>
        <a:xfrm>
          <a:off x="10515600" y="1444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66167</xdr:rowOff>
    </xdr:from>
    <xdr:to>
      <xdr:col>50</xdr:col>
      <xdr:colOff>165100</xdr:colOff>
      <xdr:row>84</xdr:row>
      <xdr:rowOff>167767</xdr:rowOff>
    </xdr:to>
    <xdr:sp macro="" textlink="">
      <xdr:nvSpPr>
        <xdr:cNvPr id="356" name="楕円 355"/>
        <xdr:cNvSpPr/>
      </xdr:nvSpPr>
      <xdr:spPr>
        <a:xfrm>
          <a:off x="9588500" y="1446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116967</xdr:rowOff>
    </xdr:from>
    <xdr:to>
      <xdr:col>55</xdr:col>
      <xdr:colOff>0</xdr:colOff>
      <xdr:row>84</xdr:row>
      <xdr:rowOff>116967</xdr:rowOff>
    </xdr:to>
    <xdr:cxnSp macro="">
      <xdr:nvCxnSpPr>
        <xdr:cNvPr id="357" name="直線コネクタ 356"/>
        <xdr:cNvCxnSpPr/>
      </xdr:nvCxnSpPr>
      <xdr:spPr>
        <a:xfrm>
          <a:off x="9639300" y="145187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66167</xdr:rowOff>
    </xdr:from>
    <xdr:to>
      <xdr:col>46</xdr:col>
      <xdr:colOff>38100</xdr:colOff>
      <xdr:row>84</xdr:row>
      <xdr:rowOff>167767</xdr:rowOff>
    </xdr:to>
    <xdr:sp macro="" textlink="">
      <xdr:nvSpPr>
        <xdr:cNvPr id="358" name="楕円 357"/>
        <xdr:cNvSpPr/>
      </xdr:nvSpPr>
      <xdr:spPr>
        <a:xfrm>
          <a:off x="8699500" y="1446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116967</xdr:rowOff>
    </xdr:from>
    <xdr:to>
      <xdr:col>50</xdr:col>
      <xdr:colOff>114300</xdr:colOff>
      <xdr:row>84</xdr:row>
      <xdr:rowOff>116967</xdr:rowOff>
    </xdr:to>
    <xdr:cxnSp macro="">
      <xdr:nvCxnSpPr>
        <xdr:cNvPr id="359" name="直線コネクタ 358"/>
        <xdr:cNvCxnSpPr/>
      </xdr:nvCxnSpPr>
      <xdr:spPr>
        <a:xfrm>
          <a:off x="8750300" y="145187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66167</xdr:rowOff>
    </xdr:from>
    <xdr:to>
      <xdr:col>41</xdr:col>
      <xdr:colOff>101600</xdr:colOff>
      <xdr:row>84</xdr:row>
      <xdr:rowOff>167767</xdr:rowOff>
    </xdr:to>
    <xdr:sp macro="" textlink="">
      <xdr:nvSpPr>
        <xdr:cNvPr id="360" name="楕円 359"/>
        <xdr:cNvSpPr/>
      </xdr:nvSpPr>
      <xdr:spPr>
        <a:xfrm>
          <a:off x="7810500" y="1446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116967</xdr:rowOff>
    </xdr:from>
    <xdr:to>
      <xdr:col>45</xdr:col>
      <xdr:colOff>177800</xdr:colOff>
      <xdr:row>84</xdr:row>
      <xdr:rowOff>116967</xdr:rowOff>
    </xdr:to>
    <xdr:cxnSp macro="">
      <xdr:nvCxnSpPr>
        <xdr:cNvPr id="361" name="直線コネクタ 360"/>
        <xdr:cNvCxnSpPr/>
      </xdr:nvCxnSpPr>
      <xdr:spPr>
        <a:xfrm>
          <a:off x="7861300" y="145187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61024</xdr:rowOff>
    </xdr:from>
    <xdr:to>
      <xdr:col>36</xdr:col>
      <xdr:colOff>165100</xdr:colOff>
      <xdr:row>84</xdr:row>
      <xdr:rowOff>162624</xdr:rowOff>
    </xdr:to>
    <xdr:sp macro="" textlink="">
      <xdr:nvSpPr>
        <xdr:cNvPr id="362" name="楕円 361"/>
        <xdr:cNvSpPr/>
      </xdr:nvSpPr>
      <xdr:spPr>
        <a:xfrm>
          <a:off x="6921500" y="1446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111824</xdr:rowOff>
    </xdr:from>
    <xdr:to>
      <xdr:col>41</xdr:col>
      <xdr:colOff>50800</xdr:colOff>
      <xdr:row>84</xdr:row>
      <xdr:rowOff>116967</xdr:rowOff>
    </xdr:to>
    <xdr:cxnSp macro="">
      <xdr:nvCxnSpPr>
        <xdr:cNvPr id="363" name="直線コネクタ 362"/>
        <xdr:cNvCxnSpPr/>
      </xdr:nvCxnSpPr>
      <xdr:spPr>
        <a:xfrm>
          <a:off x="6972300" y="14513624"/>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31703</xdr:rowOff>
    </xdr:from>
    <xdr:ext cx="469744" cy="259045"/>
    <xdr:sp macro="" textlink="">
      <xdr:nvSpPr>
        <xdr:cNvPr id="364" name="n_1aveValue【公営住宅】&#10;一人当たり面積"/>
        <xdr:cNvSpPr txBox="1"/>
      </xdr:nvSpPr>
      <xdr:spPr>
        <a:xfrm>
          <a:off x="9391727" y="1409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17415</xdr:rowOff>
    </xdr:from>
    <xdr:ext cx="469744" cy="259045"/>
    <xdr:sp macro="" textlink="">
      <xdr:nvSpPr>
        <xdr:cNvPr id="365" name="n_2aveValue【公営住宅】&#10;一人当たり面積"/>
        <xdr:cNvSpPr txBox="1"/>
      </xdr:nvSpPr>
      <xdr:spPr>
        <a:xfrm>
          <a:off x="8515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30560</xdr:rowOff>
    </xdr:from>
    <xdr:ext cx="469744" cy="259045"/>
    <xdr:sp macro="" textlink="">
      <xdr:nvSpPr>
        <xdr:cNvPr id="366" name="n_3aveValue【公営住宅】&#10;一人当たり面積"/>
        <xdr:cNvSpPr txBox="1"/>
      </xdr:nvSpPr>
      <xdr:spPr>
        <a:xfrm>
          <a:off x="7626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21417</xdr:rowOff>
    </xdr:from>
    <xdr:ext cx="469744" cy="259045"/>
    <xdr:sp macro="" textlink="">
      <xdr:nvSpPr>
        <xdr:cNvPr id="367" name="n_4aveValue【公営住宅】&#10;一人当たり面積"/>
        <xdr:cNvSpPr txBox="1"/>
      </xdr:nvSpPr>
      <xdr:spPr>
        <a:xfrm>
          <a:off x="6737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158894</xdr:rowOff>
    </xdr:from>
    <xdr:ext cx="469744" cy="259045"/>
    <xdr:sp macro="" textlink="">
      <xdr:nvSpPr>
        <xdr:cNvPr id="368" name="n_1mainValue【公営住宅】&#10;一人当たり面積"/>
        <xdr:cNvSpPr txBox="1"/>
      </xdr:nvSpPr>
      <xdr:spPr>
        <a:xfrm>
          <a:off x="9391727" y="1456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158894</xdr:rowOff>
    </xdr:from>
    <xdr:ext cx="469744" cy="259045"/>
    <xdr:sp macro="" textlink="">
      <xdr:nvSpPr>
        <xdr:cNvPr id="369" name="n_2mainValue【公営住宅】&#10;一人当たり面積"/>
        <xdr:cNvSpPr txBox="1"/>
      </xdr:nvSpPr>
      <xdr:spPr>
        <a:xfrm>
          <a:off x="8515427" y="1456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158894</xdr:rowOff>
    </xdr:from>
    <xdr:ext cx="469744" cy="259045"/>
    <xdr:sp macro="" textlink="">
      <xdr:nvSpPr>
        <xdr:cNvPr id="370" name="n_3mainValue【公営住宅】&#10;一人当たり面積"/>
        <xdr:cNvSpPr txBox="1"/>
      </xdr:nvSpPr>
      <xdr:spPr>
        <a:xfrm>
          <a:off x="7626427" y="1456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153751</xdr:rowOff>
    </xdr:from>
    <xdr:ext cx="469744" cy="259045"/>
    <xdr:sp macro="" textlink="">
      <xdr:nvSpPr>
        <xdr:cNvPr id="371" name="n_4mainValue【公営住宅】&#10;一人当たり面積"/>
        <xdr:cNvSpPr txBox="1"/>
      </xdr:nvSpPr>
      <xdr:spPr>
        <a:xfrm>
          <a:off x="6737427" y="1455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41</xdr:row>
      <xdr:rowOff>112395</xdr:rowOff>
    </xdr:to>
    <xdr:cxnSp macro="">
      <xdr:nvCxnSpPr>
        <xdr:cNvPr id="412" name="直線コネクタ 411"/>
        <xdr:cNvCxnSpPr/>
      </xdr:nvCxnSpPr>
      <xdr:spPr>
        <a:xfrm flipV="1">
          <a:off x="16318864" y="582168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116222</xdr:rowOff>
    </xdr:from>
    <xdr:ext cx="405111" cy="259045"/>
    <xdr:sp macro="" textlink="">
      <xdr:nvSpPr>
        <xdr:cNvPr id="413" name="【認定こども園・幼稚園・保育所】&#10;有形固定資産減価償却率最小値テキスト"/>
        <xdr:cNvSpPr txBox="1"/>
      </xdr:nvSpPr>
      <xdr:spPr>
        <a:xfrm>
          <a:off x="16357600" y="714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414" name="直線コネクタ 413"/>
        <xdr:cNvCxnSpPr/>
      </xdr:nvCxnSpPr>
      <xdr:spPr>
        <a:xfrm>
          <a:off x="16230600" y="714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415" name="【認定こども園・幼稚園・保育所】&#10;有形固定資産減価償却率最大値テキスト"/>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416" name="直線コネクタ 415"/>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140987</xdr:rowOff>
    </xdr:from>
    <xdr:ext cx="405111" cy="259045"/>
    <xdr:sp macro="" textlink="">
      <xdr:nvSpPr>
        <xdr:cNvPr id="417" name="【認定こども園・幼稚園・保育所】&#10;有形固定資産減価償却率平均値テキスト"/>
        <xdr:cNvSpPr txBox="1"/>
      </xdr:nvSpPr>
      <xdr:spPr>
        <a:xfrm>
          <a:off x="16357600" y="631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418" name="フローチャート: 判断 417"/>
        <xdr:cNvSpPr/>
      </xdr:nvSpPr>
      <xdr:spPr>
        <a:xfrm>
          <a:off x="16268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419" name="フローチャート: 判断 418"/>
        <xdr:cNvSpPr/>
      </xdr:nvSpPr>
      <xdr:spPr>
        <a:xfrm>
          <a:off x="15430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420" name="フローチャート: 判断 419"/>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421" name="フローチャート: 判断 420"/>
        <xdr:cNvSpPr/>
      </xdr:nvSpPr>
      <xdr:spPr>
        <a:xfrm>
          <a:off x="13652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22" name="フローチャート: 判断 421"/>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12065</xdr:rowOff>
    </xdr:from>
    <xdr:to>
      <xdr:col>85</xdr:col>
      <xdr:colOff>177800</xdr:colOff>
      <xdr:row>36</xdr:row>
      <xdr:rowOff>113665</xdr:rowOff>
    </xdr:to>
    <xdr:sp macro="" textlink="">
      <xdr:nvSpPr>
        <xdr:cNvPr id="428" name="楕円 427"/>
        <xdr:cNvSpPr/>
      </xdr:nvSpPr>
      <xdr:spPr>
        <a:xfrm>
          <a:off x="162687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34942</xdr:rowOff>
    </xdr:from>
    <xdr:ext cx="405111" cy="259045"/>
    <xdr:sp macro="" textlink="">
      <xdr:nvSpPr>
        <xdr:cNvPr id="429" name="【認定こども園・幼稚園・保育所】&#10;有形固定資産減価償却率該当値テキスト"/>
        <xdr:cNvSpPr txBox="1"/>
      </xdr:nvSpPr>
      <xdr:spPr>
        <a:xfrm>
          <a:off x="16357600"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139700</xdr:rowOff>
    </xdr:from>
    <xdr:to>
      <xdr:col>81</xdr:col>
      <xdr:colOff>101600</xdr:colOff>
      <xdr:row>36</xdr:row>
      <xdr:rowOff>69850</xdr:rowOff>
    </xdr:to>
    <xdr:sp macro="" textlink="">
      <xdr:nvSpPr>
        <xdr:cNvPr id="430" name="楕円 429"/>
        <xdr:cNvSpPr/>
      </xdr:nvSpPr>
      <xdr:spPr>
        <a:xfrm>
          <a:off x="15430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19050</xdr:rowOff>
    </xdr:from>
    <xdr:to>
      <xdr:col>85</xdr:col>
      <xdr:colOff>127000</xdr:colOff>
      <xdr:row>36</xdr:row>
      <xdr:rowOff>62865</xdr:rowOff>
    </xdr:to>
    <xdr:cxnSp macro="">
      <xdr:nvCxnSpPr>
        <xdr:cNvPr id="431" name="直線コネクタ 430"/>
        <xdr:cNvCxnSpPr/>
      </xdr:nvCxnSpPr>
      <xdr:spPr>
        <a:xfrm>
          <a:off x="15481300" y="619125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38735</xdr:rowOff>
    </xdr:from>
    <xdr:to>
      <xdr:col>76</xdr:col>
      <xdr:colOff>165100</xdr:colOff>
      <xdr:row>35</xdr:row>
      <xdr:rowOff>140335</xdr:rowOff>
    </xdr:to>
    <xdr:sp macro="" textlink="">
      <xdr:nvSpPr>
        <xdr:cNvPr id="432" name="楕円 431"/>
        <xdr:cNvSpPr/>
      </xdr:nvSpPr>
      <xdr:spPr>
        <a:xfrm>
          <a:off x="145415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89535</xdr:rowOff>
    </xdr:from>
    <xdr:to>
      <xdr:col>81</xdr:col>
      <xdr:colOff>50800</xdr:colOff>
      <xdr:row>36</xdr:row>
      <xdr:rowOff>19050</xdr:rowOff>
    </xdr:to>
    <xdr:cxnSp macro="">
      <xdr:nvCxnSpPr>
        <xdr:cNvPr id="433" name="直線コネクタ 432"/>
        <xdr:cNvCxnSpPr/>
      </xdr:nvCxnSpPr>
      <xdr:spPr>
        <a:xfrm>
          <a:off x="14592300" y="609028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15875</xdr:rowOff>
    </xdr:from>
    <xdr:to>
      <xdr:col>72</xdr:col>
      <xdr:colOff>38100</xdr:colOff>
      <xdr:row>37</xdr:row>
      <xdr:rowOff>117475</xdr:rowOff>
    </xdr:to>
    <xdr:sp macro="" textlink="">
      <xdr:nvSpPr>
        <xdr:cNvPr id="434" name="楕円 433"/>
        <xdr:cNvSpPr/>
      </xdr:nvSpPr>
      <xdr:spPr>
        <a:xfrm>
          <a:off x="13652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89535</xdr:rowOff>
    </xdr:from>
    <xdr:to>
      <xdr:col>76</xdr:col>
      <xdr:colOff>114300</xdr:colOff>
      <xdr:row>37</xdr:row>
      <xdr:rowOff>66675</xdr:rowOff>
    </xdr:to>
    <xdr:cxnSp macro="">
      <xdr:nvCxnSpPr>
        <xdr:cNvPr id="435" name="直線コネクタ 434"/>
        <xdr:cNvCxnSpPr/>
      </xdr:nvCxnSpPr>
      <xdr:spPr>
        <a:xfrm flipV="1">
          <a:off x="13703300" y="6090285"/>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153035</xdr:rowOff>
    </xdr:from>
    <xdr:to>
      <xdr:col>67</xdr:col>
      <xdr:colOff>101600</xdr:colOff>
      <xdr:row>37</xdr:row>
      <xdr:rowOff>83185</xdr:rowOff>
    </xdr:to>
    <xdr:sp macro="" textlink="">
      <xdr:nvSpPr>
        <xdr:cNvPr id="436" name="楕円 435"/>
        <xdr:cNvSpPr/>
      </xdr:nvSpPr>
      <xdr:spPr>
        <a:xfrm>
          <a:off x="12763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32385</xdr:rowOff>
    </xdr:from>
    <xdr:to>
      <xdr:col>71</xdr:col>
      <xdr:colOff>177800</xdr:colOff>
      <xdr:row>37</xdr:row>
      <xdr:rowOff>66675</xdr:rowOff>
    </xdr:to>
    <xdr:cxnSp macro="">
      <xdr:nvCxnSpPr>
        <xdr:cNvPr id="437" name="直線コネクタ 436"/>
        <xdr:cNvCxnSpPr/>
      </xdr:nvCxnSpPr>
      <xdr:spPr>
        <a:xfrm>
          <a:off x="12814300" y="63760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93362</xdr:rowOff>
    </xdr:from>
    <xdr:ext cx="405111" cy="259045"/>
    <xdr:sp macro="" textlink="">
      <xdr:nvSpPr>
        <xdr:cNvPr id="438" name="n_1aveValue【認定こども園・幼稚園・保育所】&#10;有形固定資産減価償却率"/>
        <xdr:cNvSpPr txBox="1"/>
      </xdr:nvSpPr>
      <xdr:spPr>
        <a:xfrm>
          <a:off x="152660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70502</xdr:rowOff>
    </xdr:from>
    <xdr:ext cx="405111" cy="259045"/>
    <xdr:sp macro="" textlink="">
      <xdr:nvSpPr>
        <xdr:cNvPr id="439" name="n_2aveValue【認定こども園・幼稚園・保育所】&#10;有形固定資産減価償却率"/>
        <xdr:cNvSpPr txBox="1"/>
      </xdr:nvSpPr>
      <xdr:spPr>
        <a:xfrm>
          <a:off x="14389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114952</xdr:rowOff>
    </xdr:from>
    <xdr:ext cx="405111" cy="259045"/>
    <xdr:sp macro="" textlink="">
      <xdr:nvSpPr>
        <xdr:cNvPr id="440" name="n_3aveValue【認定こども園・幼稚園・保育所】&#10;有形固定資産減価償却率"/>
        <xdr:cNvSpPr txBox="1"/>
      </xdr:nvSpPr>
      <xdr:spPr>
        <a:xfrm>
          <a:off x="13500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78122</xdr:rowOff>
    </xdr:from>
    <xdr:ext cx="405111" cy="259045"/>
    <xdr:sp macro="" textlink="">
      <xdr:nvSpPr>
        <xdr:cNvPr id="441" name="n_4aveValue【認定こども園・幼稚園・保育所】&#10;有形固定資産減価償却率"/>
        <xdr:cNvSpPr txBox="1"/>
      </xdr:nvSpPr>
      <xdr:spPr>
        <a:xfrm>
          <a:off x="12611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86377</xdr:rowOff>
    </xdr:from>
    <xdr:ext cx="405111" cy="259045"/>
    <xdr:sp macro="" textlink="">
      <xdr:nvSpPr>
        <xdr:cNvPr id="442" name="n_1mainValue【認定こども園・幼稚園・保育所】&#10;有形固定資産減価償却率"/>
        <xdr:cNvSpPr txBox="1"/>
      </xdr:nvSpPr>
      <xdr:spPr>
        <a:xfrm>
          <a:off x="152660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156862</xdr:rowOff>
    </xdr:from>
    <xdr:ext cx="405111" cy="259045"/>
    <xdr:sp macro="" textlink="">
      <xdr:nvSpPr>
        <xdr:cNvPr id="443" name="n_2mainValue【認定こども園・幼稚園・保育所】&#10;有形固定資産減価償却率"/>
        <xdr:cNvSpPr txBox="1"/>
      </xdr:nvSpPr>
      <xdr:spPr>
        <a:xfrm>
          <a:off x="14389744" y="581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108602</xdr:rowOff>
    </xdr:from>
    <xdr:ext cx="405111" cy="259045"/>
    <xdr:sp macro="" textlink="">
      <xdr:nvSpPr>
        <xdr:cNvPr id="444" name="n_3mainValue【認定こども園・幼稚園・保育所】&#10;有形固定資産減価償却率"/>
        <xdr:cNvSpPr txBox="1"/>
      </xdr:nvSpPr>
      <xdr:spPr>
        <a:xfrm>
          <a:off x="13500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99712</xdr:rowOff>
    </xdr:from>
    <xdr:ext cx="405111" cy="259045"/>
    <xdr:sp macro="" textlink="">
      <xdr:nvSpPr>
        <xdr:cNvPr id="445" name="n_4mainValue【認定こども園・幼稚園・保育所】&#10;有形固定資産減価償却率"/>
        <xdr:cNvSpPr txBox="1"/>
      </xdr:nvSpPr>
      <xdr:spPr>
        <a:xfrm>
          <a:off x="12611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467" name="直線コネクタ 466"/>
        <xdr:cNvCxnSpPr/>
      </xdr:nvCxnSpPr>
      <xdr:spPr>
        <a:xfrm flipV="1">
          <a:off x="22160864" y="5777484"/>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68"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69" name="直線コネクタ 468"/>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470" name="【認定こども園・幼稚園・保育所】&#10;一人当たり面積最大値テキスト"/>
        <xdr:cNvSpPr txBox="1"/>
      </xdr:nvSpPr>
      <xdr:spPr>
        <a:xfrm>
          <a:off x="22199600" y="555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471" name="直線コネクタ 470"/>
        <xdr:cNvCxnSpPr/>
      </xdr:nvCxnSpPr>
      <xdr:spPr>
        <a:xfrm>
          <a:off x="22072600" y="577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79265</xdr:rowOff>
    </xdr:from>
    <xdr:ext cx="469744" cy="259045"/>
    <xdr:sp macro="" textlink="">
      <xdr:nvSpPr>
        <xdr:cNvPr id="472" name="【認定こども園・幼稚園・保育所】&#10;一人当たり面積平均値テキスト"/>
        <xdr:cNvSpPr txBox="1"/>
      </xdr:nvSpPr>
      <xdr:spPr>
        <a:xfrm>
          <a:off x="22199600" y="6594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473" name="フローチャート: 判断 472"/>
        <xdr:cNvSpPr/>
      </xdr:nvSpPr>
      <xdr:spPr>
        <a:xfrm>
          <a:off x="221107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474" name="フローチャート: 判断 473"/>
        <xdr:cNvSpPr/>
      </xdr:nvSpPr>
      <xdr:spPr>
        <a:xfrm>
          <a:off x="21272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75" name="フローチャート: 判断 474"/>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76" name="フローチャート: 判断 475"/>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477" name="フローチャート: 判断 476"/>
        <xdr:cNvSpPr/>
      </xdr:nvSpPr>
      <xdr:spPr>
        <a:xfrm>
          <a:off x="18605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109982</xdr:rowOff>
    </xdr:from>
    <xdr:to>
      <xdr:col>116</xdr:col>
      <xdr:colOff>114300</xdr:colOff>
      <xdr:row>37</xdr:row>
      <xdr:rowOff>40132</xdr:rowOff>
    </xdr:to>
    <xdr:sp macro="" textlink="">
      <xdr:nvSpPr>
        <xdr:cNvPr id="483" name="楕円 482"/>
        <xdr:cNvSpPr/>
      </xdr:nvSpPr>
      <xdr:spPr>
        <a:xfrm>
          <a:off x="22110700" y="628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132859</xdr:rowOff>
    </xdr:from>
    <xdr:ext cx="469744" cy="259045"/>
    <xdr:sp macro="" textlink="">
      <xdr:nvSpPr>
        <xdr:cNvPr id="484" name="【認定こども園・幼稚園・保育所】&#10;一人当たり面積該当値テキスト"/>
        <xdr:cNvSpPr txBox="1"/>
      </xdr:nvSpPr>
      <xdr:spPr>
        <a:xfrm>
          <a:off x="22199600" y="613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109982</xdr:rowOff>
    </xdr:from>
    <xdr:to>
      <xdr:col>112</xdr:col>
      <xdr:colOff>38100</xdr:colOff>
      <xdr:row>37</xdr:row>
      <xdr:rowOff>40132</xdr:rowOff>
    </xdr:to>
    <xdr:sp macro="" textlink="">
      <xdr:nvSpPr>
        <xdr:cNvPr id="485" name="楕円 484"/>
        <xdr:cNvSpPr/>
      </xdr:nvSpPr>
      <xdr:spPr>
        <a:xfrm>
          <a:off x="21272500" y="628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160782</xdr:rowOff>
    </xdr:from>
    <xdr:to>
      <xdr:col>116</xdr:col>
      <xdr:colOff>63500</xdr:colOff>
      <xdr:row>36</xdr:row>
      <xdr:rowOff>160782</xdr:rowOff>
    </xdr:to>
    <xdr:cxnSp macro="">
      <xdr:nvCxnSpPr>
        <xdr:cNvPr id="486" name="直線コネクタ 485"/>
        <xdr:cNvCxnSpPr/>
      </xdr:nvCxnSpPr>
      <xdr:spPr>
        <a:xfrm>
          <a:off x="21323300" y="63329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109982</xdr:rowOff>
    </xdr:from>
    <xdr:to>
      <xdr:col>107</xdr:col>
      <xdr:colOff>101600</xdr:colOff>
      <xdr:row>37</xdr:row>
      <xdr:rowOff>40132</xdr:rowOff>
    </xdr:to>
    <xdr:sp macro="" textlink="">
      <xdr:nvSpPr>
        <xdr:cNvPr id="487" name="楕円 486"/>
        <xdr:cNvSpPr/>
      </xdr:nvSpPr>
      <xdr:spPr>
        <a:xfrm>
          <a:off x="20383500" y="628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160782</xdr:rowOff>
    </xdr:from>
    <xdr:to>
      <xdr:col>111</xdr:col>
      <xdr:colOff>177800</xdr:colOff>
      <xdr:row>36</xdr:row>
      <xdr:rowOff>160782</xdr:rowOff>
    </xdr:to>
    <xdr:cxnSp macro="">
      <xdr:nvCxnSpPr>
        <xdr:cNvPr id="488" name="直線コネクタ 487"/>
        <xdr:cNvCxnSpPr/>
      </xdr:nvCxnSpPr>
      <xdr:spPr>
        <a:xfrm>
          <a:off x="20434300" y="63329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32258</xdr:rowOff>
    </xdr:from>
    <xdr:to>
      <xdr:col>102</xdr:col>
      <xdr:colOff>165100</xdr:colOff>
      <xdr:row>37</xdr:row>
      <xdr:rowOff>133858</xdr:rowOff>
    </xdr:to>
    <xdr:sp macro="" textlink="">
      <xdr:nvSpPr>
        <xdr:cNvPr id="489" name="楕円 488"/>
        <xdr:cNvSpPr/>
      </xdr:nvSpPr>
      <xdr:spPr>
        <a:xfrm>
          <a:off x="19494500" y="63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160782</xdr:rowOff>
    </xdr:from>
    <xdr:to>
      <xdr:col>107</xdr:col>
      <xdr:colOff>50800</xdr:colOff>
      <xdr:row>37</xdr:row>
      <xdr:rowOff>83058</xdr:rowOff>
    </xdr:to>
    <xdr:cxnSp macro="">
      <xdr:nvCxnSpPr>
        <xdr:cNvPr id="490" name="直線コネクタ 489"/>
        <xdr:cNvCxnSpPr/>
      </xdr:nvCxnSpPr>
      <xdr:spPr>
        <a:xfrm flipV="1">
          <a:off x="19545300" y="6332982"/>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32258</xdr:rowOff>
    </xdr:from>
    <xdr:to>
      <xdr:col>98</xdr:col>
      <xdr:colOff>38100</xdr:colOff>
      <xdr:row>37</xdr:row>
      <xdr:rowOff>133858</xdr:rowOff>
    </xdr:to>
    <xdr:sp macro="" textlink="">
      <xdr:nvSpPr>
        <xdr:cNvPr id="491" name="楕円 490"/>
        <xdr:cNvSpPr/>
      </xdr:nvSpPr>
      <xdr:spPr>
        <a:xfrm>
          <a:off x="18605500" y="63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83058</xdr:rowOff>
    </xdr:from>
    <xdr:to>
      <xdr:col>102</xdr:col>
      <xdr:colOff>114300</xdr:colOff>
      <xdr:row>37</xdr:row>
      <xdr:rowOff>83058</xdr:rowOff>
    </xdr:to>
    <xdr:cxnSp macro="">
      <xdr:nvCxnSpPr>
        <xdr:cNvPr id="492" name="直線コネクタ 491"/>
        <xdr:cNvCxnSpPr/>
      </xdr:nvCxnSpPr>
      <xdr:spPr>
        <a:xfrm>
          <a:off x="18656300" y="6426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35831</xdr:rowOff>
    </xdr:from>
    <xdr:ext cx="469744" cy="259045"/>
    <xdr:sp macro="" textlink="">
      <xdr:nvSpPr>
        <xdr:cNvPr id="493" name="n_1aveValue【認定こども園・幼稚園・保育所】&#10;一人当たり面積"/>
        <xdr:cNvSpPr txBox="1"/>
      </xdr:nvSpPr>
      <xdr:spPr>
        <a:xfrm>
          <a:off x="21075727" y="67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31259</xdr:rowOff>
    </xdr:from>
    <xdr:ext cx="469744" cy="259045"/>
    <xdr:sp macro="" textlink="">
      <xdr:nvSpPr>
        <xdr:cNvPr id="494" name="n_2aveValue【認定こども園・幼稚園・保育所】&#10;一人当たり面積"/>
        <xdr:cNvSpPr txBox="1"/>
      </xdr:nvSpPr>
      <xdr:spPr>
        <a:xfrm>
          <a:off x="20199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22115</xdr:rowOff>
    </xdr:from>
    <xdr:ext cx="469744" cy="259045"/>
    <xdr:sp macro="" textlink="">
      <xdr:nvSpPr>
        <xdr:cNvPr id="495" name="n_3aveValue【認定こども園・幼稚園・保育所】&#10;一人当たり面積"/>
        <xdr:cNvSpPr txBox="1"/>
      </xdr:nvSpPr>
      <xdr:spPr>
        <a:xfrm>
          <a:off x="19310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47261</xdr:rowOff>
    </xdr:from>
    <xdr:ext cx="469744" cy="259045"/>
    <xdr:sp macro="" textlink="">
      <xdr:nvSpPr>
        <xdr:cNvPr id="496" name="n_4aveValue【認定こども園・幼稚園・保育所】&#10;一人当たり面積"/>
        <xdr:cNvSpPr txBox="1"/>
      </xdr:nvSpPr>
      <xdr:spPr>
        <a:xfrm>
          <a:off x="18421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56659</xdr:rowOff>
    </xdr:from>
    <xdr:ext cx="469744" cy="259045"/>
    <xdr:sp macro="" textlink="">
      <xdr:nvSpPr>
        <xdr:cNvPr id="497" name="n_1mainValue【認定こども園・幼稚園・保育所】&#10;一人当たり面積"/>
        <xdr:cNvSpPr txBox="1"/>
      </xdr:nvSpPr>
      <xdr:spPr>
        <a:xfrm>
          <a:off x="21075727" y="605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56659</xdr:rowOff>
    </xdr:from>
    <xdr:ext cx="469744" cy="259045"/>
    <xdr:sp macro="" textlink="">
      <xdr:nvSpPr>
        <xdr:cNvPr id="498" name="n_2mainValue【認定こども園・幼稚園・保育所】&#10;一人当たり面積"/>
        <xdr:cNvSpPr txBox="1"/>
      </xdr:nvSpPr>
      <xdr:spPr>
        <a:xfrm>
          <a:off x="20199427" y="605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150385</xdr:rowOff>
    </xdr:from>
    <xdr:ext cx="469744" cy="259045"/>
    <xdr:sp macro="" textlink="">
      <xdr:nvSpPr>
        <xdr:cNvPr id="499" name="n_3mainValue【認定こども園・幼稚園・保育所】&#10;一人当たり面積"/>
        <xdr:cNvSpPr txBox="1"/>
      </xdr:nvSpPr>
      <xdr:spPr>
        <a:xfrm>
          <a:off x="19310427" y="615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150385</xdr:rowOff>
    </xdr:from>
    <xdr:ext cx="469744" cy="259045"/>
    <xdr:sp macro="" textlink="">
      <xdr:nvSpPr>
        <xdr:cNvPr id="500" name="n_4mainValue【認定こども園・幼稚園・保育所】&#10;一人当たり面積"/>
        <xdr:cNvSpPr txBox="1"/>
      </xdr:nvSpPr>
      <xdr:spPr>
        <a:xfrm>
          <a:off x="18421427" y="615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3" name="テキスト ボックス 51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3" name="テキスト ボックス 52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527" name="直線コネクタ 526"/>
        <xdr:cNvCxnSpPr/>
      </xdr:nvCxnSpPr>
      <xdr:spPr>
        <a:xfrm flipV="1">
          <a:off x="16318864" y="9640388"/>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528" name="【学校施設】&#10;有形固定資産減価償却率最小値テキスト"/>
        <xdr:cNvSpPr txBox="1"/>
      </xdr:nvSpPr>
      <xdr:spPr>
        <a:xfrm>
          <a:off x="16357600" y="1109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529" name="直線コネクタ 528"/>
        <xdr:cNvCxnSpPr/>
      </xdr:nvCxnSpPr>
      <xdr:spPr>
        <a:xfrm>
          <a:off x="16230600" y="1109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530" name="【学校施設】&#10;有形固定資産減価償却率最大値テキスト"/>
        <xdr:cNvSpPr txBox="1"/>
      </xdr:nvSpPr>
      <xdr:spPr>
        <a:xfrm>
          <a:off x="16357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531" name="直線コネクタ 530"/>
        <xdr:cNvCxnSpPr/>
      </xdr:nvCxnSpPr>
      <xdr:spPr>
        <a:xfrm>
          <a:off x="16230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532" name="【学校施設】&#10;有形固定資産減価償却率平均値テキスト"/>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33" name="フローチャート: 判断 532"/>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4" name="フローチャート: 判断 533"/>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35" name="フローチャート: 判断 534"/>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536" name="フローチャート: 判断 535"/>
        <xdr:cNvSpPr/>
      </xdr:nvSpPr>
      <xdr:spPr>
        <a:xfrm>
          <a:off x="13652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138612</xdr:rowOff>
    </xdr:from>
    <xdr:to>
      <xdr:col>67</xdr:col>
      <xdr:colOff>101600</xdr:colOff>
      <xdr:row>59</xdr:row>
      <xdr:rowOff>68762</xdr:rowOff>
    </xdr:to>
    <xdr:sp macro="" textlink="">
      <xdr:nvSpPr>
        <xdr:cNvPr id="537" name="フローチャート: 判断 536"/>
        <xdr:cNvSpPr/>
      </xdr:nvSpPr>
      <xdr:spPr>
        <a:xfrm>
          <a:off x="127635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89626</xdr:rowOff>
    </xdr:from>
    <xdr:to>
      <xdr:col>85</xdr:col>
      <xdr:colOff>177800</xdr:colOff>
      <xdr:row>61</xdr:row>
      <xdr:rowOff>19776</xdr:rowOff>
    </xdr:to>
    <xdr:sp macro="" textlink="">
      <xdr:nvSpPr>
        <xdr:cNvPr id="543" name="楕円 542"/>
        <xdr:cNvSpPr/>
      </xdr:nvSpPr>
      <xdr:spPr>
        <a:xfrm>
          <a:off x="162687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68053</xdr:rowOff>
    </xdr:from>
    <xdr:ext cx="405111" cy="259045"/>
    <xdr:sp macro="" textlink="">
      <xdr:nvSpPr>
        <xdr:cNvPr id="544" name="【学校施設】&#10;有形固定資産減価償却率該当値テキスト"/>
        <xdr:cNvSpPr txBox="1"/>
      </xdr:nvSpPr>
      <xdr:spPr>
        <a:xfrm>
          <a:off x="16357600"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30843</xdr:rowOff>
    </xdr:from>
    <xdr:to>
      <xdr:col>81</xdr:col>
      <xdr:colOff>101600</xdr:colOff>
      <xdr:row>60</xdr:row>
      <xdr:rowOff>132443</xdr:rowOff>
    </xdr:to>
    <xdr:sp macro="" textlink="">
      <xdr:nvSpPr>
        <xdr:cNvPr id="545" name="楕円 544"/>
        <xdr:cNvSpPr/>
      </xdr:nvSpPr>
      <xdr:spPr>
        <a:xfrm>
          <a:off x="15430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81643</xdr:rowOff>
    </xdr:from>
    <xdr:to>
      <xdr:col>85</xdr:col>
      <xdr:colOff>127000</xdr:colOff>
      <xdr:row>60</xdr:row>
      <xdr:rowOff>140426</xdr:rowOff>
    </xdr:to>
    <xdr:cxnSp macro="">
      <xdr:nvCxnSpPr>
        <xdr:cNvPr id="546" name="直線コネクタ 545"/>
        <xdr:cNvCxnSpPr/>
      </xdr:nvCxnSpPr>
      <xdr:spPr>
        <a:xfrm>
          <a:off x="15481300" y="1036864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140244</xdr:rowOff>
    </xdr:from>
    <xdr:to>
      <xdr:col>76</xdr:col>
      <xdr:colOff>165100</xdr:colOff>
      <xdr:row>60</xdr:row>
      <xdr:rowOff>70394</xdr:rowOff>
    </xdr:to>
    <xdr:sp macro="" textlink="">
      <xdr:nvSpPr>
        <xdr:cNvPr id="547" name="楕円 546"/>
        <xdr:cNvSpPr/>
      </xdr:nvSpPr>
      <xdr:spPr>
        <a:xfrm>
          <a:off x="14541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19594</xdr:rowOff>
    </xdr:from>
    <xdr:to>
      <xdr:col>81</xdr:col>
      <xdr:colOff>50800</xdr:colOff>
      <xdr:row>60</xdr:row>
      <xdr:rowOff>81643</xdr:rowOff>
    </xdr:to>
    <xdr:cxnSp macro="">
      <xdr:nvCxnSpPr>
        <xdr:cNvPr id="548" name="直線コネクタ 547"/>
        <xdr:cNvCxnSpPr/>
      </xdr:nvCxnSpPr>
      <xdr:spPr>
        <a:xfrm>
          <a:off x="14592300" y="1030659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78196</xdr:rowOff>
    </xdr:from>
    <xdr:to>
      <xdr:col>72</xdr:col>
      <xdr:colOff>38100</xdr:colOff>
      <xdr:row>60</xdr:row>
      <xdr:rowOff>8346</xdr:rowOff>
    </xdr:to>
    <xdr:sp macro="" textlink="">
      <xdr:nvSpPr>
        <xdr:cNvPr id="549" name="楕円 548"/>
        <xdr:cNvSpPr/>
      </xdr:nvSpPr>
      <xdr:spPr>
        <a:xfrm>
          <a:off x="13652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128996</xdr:rowOff>
    </xdr:from>
    <xdr:to>
      <xdr:col>76</xdr:col>
      <xdr:colOff>114300</xdr:colOff>
      <xdr:row>60</xdr:row>
      <xdr:rowOff>19594</xdr:rowOff>
    </xdr:to>
    <xdr:cxnSp macro="">
      <xdr:nvCxnSpPr>
        <xdr:cNvPr id="550" name="直線コネクタ 549"/>
        <xdr:cNvCxnSpPr/>
      </xdr:nvCxnSpPr>
      <xdr:spPr>
        <a:xfrm>
          <a:off x="13703300" y="1024454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12881</xdr:rowOff>
    </xdr:from>
    <xdr:to>
      <xdr:col>67</xdr:col>
      <xdr:colOff>101600</xdr:colOff>
      <xdr:row>59</xdr:row>
      <xdr:rowOff>114481</xdr:rowOff>
    </xdr:to>
    <xdr:sp macro="" textlink="">
      <xdr:nvSpPr>
        <xdr:cNvPr id="551" name="楕円 550"/>
        <xdr:cNvSpPr/>
      </xdr:nvSpPr>
      <xdr:spPr>
        <a:xfrm>
          <a:off x="12763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63681</xdr:rowOff>
    </xdr:from>
    <xdr:to>
      <xdr:col>71</xdr:col>
      <xdr:colOff>177800</xdr:colOff>
      <xdr:row>59</xdr:row>
      <xdr:rowOff>128996</xdr:rowOff>
    </xdr:to>
    <xdr:cxnSp macro="">
      <xdr:nvCxnSpPr>
        <xdr:cNvPr id="552" name="直線コネクタ 551"/>
        <xdr:cNvCxnSpPr/>
      </xdr:nvCxnSpPr>
      <xdr:spPr>
        <a:xfrm>
          <a:off x="12814300" y="1017923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53"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554" name="n_2aveValue【学校施設】&#10;有形固定資産減価償却率"/>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134274</xdr:rowOff>
    </xdr:from>
    <xdr:ext cx="405111" cy="259045"/>
    <xdr:sp macro="" textlink="">
      <xdr:nvSpPr>
        <xdr:cNvPr id="555" name="n_3aveValue【学校施設】&#10;有形固定資産減価償却率"/>
        <xdr:cNvSpPr txBox="1"/>
      </xdr:nvSpPr>
      <xdr:spPr>
        <a:xfrm>
          <a:off x="13500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85289</xdr:rowOff>
    </xdr:from>
    <xdr:ext cx="405111" cy="259045"/>
    <xdr:sp macro="" textlink="">
      <xdr:nvSpPr>
        <xdr:cNvPr id="556" name="n_4aveValue【学校施設】&#10;有形固定資産減価償却率"/>
        <xdr:cNvSpPr txBox="1"/>
      </xdr:nvSpPr>
      <xdr:spPr>
        <a:xfrm>
          <a:off x="12611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123570</xdr:rowOff>
    </xdr:from>
    <xdr:ext cx="405111" cy="259045"/>
    <xdr:sp macro="" textlink="">
      <xdr:nvSpPr>
        <xdr:cNvPr id="557" name="n_1mainValue【学校施設】&#10;有形固定資産減価償却率"/>
        <xdr:cNvSpPr txBox="1"/>
      </xdr:nvSpPr>
      <xdr:spPr>
        <a:xfrm>
          <a:off x="15266044"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61521</xdr:rowOff>
    </xdr:from>
    <xdr:ext cx="405111" cy="259045"/>
    <xdr:sp macro="" textlink="">
      <xdr:nvSpPr>
        <xdr:cNvPr id="558" name="n_2mainValue【学校施設】&#10;有形固定資産減価償却率"/>
        <xdr:cNvSpPr txBox="1"/>
      </xdr:nvSpPr>
      <xdr:spPr>
        <a:xfrm>
          <a:off x="143897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170923</xdr:rowOff>
    </xdr:from>
    <xdr:ext cx="405111" cy="259045"/>
    <xdr:sp macro="" textlink="">
      <xdr:nvSpPr>
        <xdr:cNvPr id="559" name="n_3mainValue【学校施設】&#10;有形固定資産減価償却率"/>
        <xdr:cNvSpPr txBox="1"/>
      </xdr:nvSpPr>
      <xdr:spPr>
        <a:xfrm>
          <a:off x="13500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105608</xdr:rowOff>
    </xdr:from>
    <xdr:ext cx="405111" cy="259045"/>
    <xdr:sp macro="" textlink="">
      <xdr:nvSpPr>
        <xdr:cNvPr id="560" name="n_4mainValue【学校施設】&#10;有形固定資産減価償却率"/>
        <xdr:cNvSpPr txBox="1"/>
      </xdr:nvSpPr>
      <xdr:spPr>
        <a:xfrm>
          <a:off x="12611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72" name="直線コネクタ 571"/>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3" name="テキスト ボックス 572"/>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76" name="直線コネクタ 57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77" name="テキスト ボックス 57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581" name="直線コネクタ 580"/>
        <xdr:cNvCxnSpPr/>
      </xdr:nvCxnSpPr>
      <xdr:spPr>
        <a:xfrm flipV="1">
          <a:off x="22160864" y="9685782"/>
          <a:ext cx="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82"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83" name="直線コネクタ 582"/>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84" name="【学校施設】&#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85" name="直線コネクタ 584"/>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138383</xdr:rowOff>
    </xdr:from>
    <xdr:ext cx="469744" cy="259045"/>
    <xdr:sp macro="" textlink="">
      <xdr:nvSpPr>
        <xdr:cNvPr id="586" name="【学校施設】&#10;一人当たり面積平均値テキスト"/>
        <xdr:cNvSpPr txBox="1"/>
      </xdr:nvSpPr>
      <xdr:spPr>
        <a:xfrm>
          <a:off x="22199600" y="1025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587" name="フローチャート: 判断 586"/>
        <xdr:cNvSpPr/>
      </xdr:nvSpPr>
      <xdr:spPr>
        <a:xfrm>
          <a:off x="22110700" y="104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588" name="フローチャート: 判断 587"/>
        <xdr:cNvSpPr/>
      </xdr:nvSpPr>
      <xdr:spPr>
        <a:xfrm>
          <a:off x="212725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589" name="フローチャート: 判断 588"/>
        <xdr:cNvSpPr/>
      </xdr:nvSpPr>
      <xdr:spPr>
        <a:xfrm>
          <a:off x="20383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590" name="フローチャート: 判断 589"/>
        <xdr:cNvSpPr/>
      </xdr:nvSpPr>
      <xdr:spPr>
        <a:xfrm>
          <a:off x="19494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591" name="フローチャート: 判断 590"/>
        <xdr:cNvSpPr/>
      </xdr:nvSpPr>
      <xdr:spPr>
        <a:xfrm>
          <a:off x="18605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2921</xdr:rowOff>
    </xdr:from>
    <xdr:to>
      <xdr:col>116</xdr:col>
      <xdr:colOff>114300</xdr:colOff>
      <xdr:row>61</xdr:row>
      <xdr:rowOff>104521</xdr:rowOff>
    </xdr:to>
    <xdr:sp macro="" textlink="">
      <xdr:nvSpPr>
        <xdr:cNvPr id="597" name="楕円 596"/>
        <xdr:cNvSpPr/>
      </xdr:nvSpPr>
      <xdr:spPr>
        <a:xfrm>
          <a:off x="22110700" y="1046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152798</xdr:rowOff>
    </xdr:from>
    <xdr:ext cx="469744" cy="259045"/>
    <xdr:sp macro="" textlink="">
      <xdr:nvSpPr>
        <xdr:cNvPr id="598" name="【学校施設】&#10;一人当たり面積該当値テキスト"/>
        <xdr:cNvSpPr txBox="1"/>
      </xdr:nvSpPr>
      <xdr:spPr>
        <a:xfrm>
          <a:off x="22199600" y="1043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4064</xdr:rowOff>
    </xdr:from>
    <xdr:to>
      <xdr:col>112</xdr:col>
      <xdr:colOff>38100</xdr:colOff>
      <xdr:row>61</xdr:row>
      <xdr:rowOff>105664</xdr:rowOff>
    </xdr:to>
    <xdr:sp macro="" textlink="">
      <xdr:nvSpPr>
        <xdr:cNvPr id="599" name="楕円 598"/>
        <xdr:cNvSpPr/>
      </xdr:nvSpPr>
      <xdr:spPr>
        <a:xfrm>
          <a:off x="21272500" y="1046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53721</xdr:rowOff>
    </xdr:from>
    <xdr:to>
      <xdr:col>116</xdr:col>
      <xdr:colOff>63500</xdr:colOff>
      <xdr:row>61</xdr:row>
      <xdr:rowOff>54864</xdr:rowOff>
    </xdr:to>
    <xdr:cxnSp macro="">
      <xdr:nvCxnSpPr>
        <xdr:cNvPr id="600" name="直線コネクタ 599"/>
        <xdr:cNvCxnSpPr/>
      </xdr:nvCxnSpPr>
      <xdr:spPr>
        <a:xfrm flipV="1">
          <a:off x="21323300" y="1051217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1778</xdr:rowOff>
    </xdr:from>
    <xdr:to>
      <xdr:col>107</xdr:col>
      <xdr:colOff>101600</xdr:colOff>
      <xdr:row>61</xdr:row>
      <xdr:rowOff>103378</xdr:rowOff>
    </xdr:to>
    <xdr:sp macro="" textlink="">
      <xdr:nvSpPr>
        <xdr:cNvPr id="601" name="楕円 600"/>
        <xdr:cNvSpPr/>
      </xdr:nvSpPr>
      <xdr:spPr>
        <a:xfrm>
          <a:off x="203835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52578</xdr:rowOff>
    </xdr:from>
    <xdr:to>
      <xdr:col>111</xdr:col>
      <xdr:colOff>177800</xdr:colOff>
      <xdr:row>61</xdr:row>
      <xdr:rowOff>54864</xdr:rowOff>
    </xdr:to>
    <xdr:cxnSp macro="">
      <xdr:nvCxnSpPr>
        <xdr:cNvPr id="602" name="直線コネクタ 601"/>
        <xdr:cNvCxnSpPr/>
      </xdr:nvCxnSpPr>
      <xdr:spPr>
        <a:xfrm>
          <a:off x="20434300" y="1051102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5207</xdr:rowOff>
    </xdr:from>
    <xdr:to>
      <xdr:col>102</xdr:col>
      <xdr:colOff>165100</xdr:colOff>
      <xdr:row>61</xdr:row>
      <xdr:rowOff>106807</xdr:rowOff>
    </xdr:to>
    <xdr:sp macro="" textlink="">
      <xdr:nvSpPr>
        <xdr:cNvPr id="603" name="楕円 602"/>
        <xdr:cNvSpPr/>
      </xdr:nvSpPr>
      <xdr:spPr>
        <a:xfrm>
          <a:off x="19494500" y="1046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52578</xdr:rowOff>
    </xdr:from>
    <xdr:to>
      <xdr:col>107</xdr:col>
      <xdr:colOff>50800</xdr:colOff>
      <xdr:row>61</xdr:row>
      <xdr:rowOff>56007</xdr:rowOff>
    </xdr:to>
    <xdr:cxnSp macro="">
      <xdr:nvCxnSpPr>
        <xdr:cNvPr id="604" name="直線コネクタ 603"/>
        <xdr:cNvCxnSpPr/>
      </xdr:nvCxnSpPr>
      <xdr:spPr>
        <a:xfrm flipV="1">
          <a:off x="19545300" y="1051102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6350</xdr:rowOff>
    </xdr:from>
    <xdr:to>
      <xdr:col>98</xdr:col>
      <xdr:colOff>38100</xdr:colOff>
      <xdr:row>61</xdr:row>
      <xdr:rowOff>107950</xdr:rowOff>
    </xdr:to>
    <xdr:sp macro="" textlink="">
      <xdr:nvSpPr>
        <xdr:cNvPr id="605" name="楕円 604"/>
        <xdr:cNvSpPr/>
      </xdr:nvSpPr>
      <xdr:spPr>
        <a:xfrm>
          <a:off x="18605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56007</xdr:rowOff>
    </xdr:from>
    <xdr:to>
      <xdr:col>102</xdr:col>
      <xdr:colOff>114300</xdr:colOff>
      <xdr:row>61</xdr:row>
      <xdr:rowOff>57150</xdr:rowOff>
    </xdr:to>
    <xdr:cxnSp macro="">
      <xdr:nvCxnSpPr>
        <xdr:cNvPr id="606" name="直線コネクタ 605"/>
        <xdr:cNvCxnSpPr/>
      </xdr:nvCxnSpPr>
      <xdr:spPr>
        <a:xfrm flipV="1">
          <a:off x="18656300" y="105144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60469</xdr:rowOff>
    </xdr:from>
    <xdr:ext cx="469744" cy="259045"/>
    <xdr:sp macro="" textlink="">
      <xdr:nvSpPr>
        <xdr:cNvPr id="607" name="n_1aveValue【学校施設】&#10;一人当たり面積"/>
        <xdr:cNvSpPr txBox="1"/>
      </xdr:nvSpPr>
      <xdr:spPr>
        <a:xfrm>
          <a:off x="2107572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57040</xdr:rowOff>
    </xdr:from>
    <xdr:ext cx="469744" cy="259045"/>
    <xdr:sp macro="" textlink="">
      <xdr:nvSpPr>
        <xdr:cNvPr id="608" name="n_2aveValue【学校施設】&#10;一人当たり面積"/>
        <xdr:cNvSpPr txBox="1"/>
      </xdr:nvSpPr>
      <xdr:spPr>
        <a:xfrm>
          <a:off x="201994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87901</xdr:rowOff>
    </xdr:from>
    <xdr:ext cx="469744" cy="259045"/>
    <xdr:sp macro="" textlink="">
      <xdr:nvSpPr>
        <xdr:cNvPr id="609" name="n_3aveValue【学校施設】&#10;一人当たり面積"/>
        <xdr:cNvSpPr txBox="1"/>
      </xdr:nvSpPr>
      <xdr:spPr>
        <a:xfrm>
          <a:off x="19310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103332</xdr:rowOff>
    </xdr:from>
    <xdr:ext cx="469744" cy="259045"/>
    <xdr:sp macro="" textlink="">
      <xdr:nvSpPr>
        <xdr:cNvPr id="610" name="n_4aveValue【学校施設】&#10;一人当たり面積"/>
        <xdr:cNvSpPr txBox="1"/>
      </xdr:nvSpPr>
      <xdr:spPr>
        <a:xfrm>
          <a:off x="18421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96791</xdr:rowOff>
    </xdr:from>
    <xdr:ext cx="469744" cy="259045"/>
    <xdr:sp macro="" textlink="">
      <xdr:nvSpPr>
        <xdr:cNvPr id="611" name="n_1mainValue【学校施設】&#10;一人当たり面積"/>
        <xdr:cNvSpPr txBox="1"/>
      </xdr:nvSpPr>
      <xdr:spPr>
        <a:xfrm>
          <a:off x="21075727" y="1055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94505</xdr:rowOff>
    </xdr:from>
    <xdr:ext cx="469744" cy="259045"/>
    <xdr:sp macro="" textlink="">
      <xdr:nvSpPr>
        <xdr:cNvPr id="612" name="n_2mainValue【学校施設】&#10;一人当たり面積"/>
        <xdr:cNvSpPr txBox="1"/>
      </xdr:nvSpPr>
      <xdr:spPr>
        <a:xfrm>
          <a:off x="20199427" y="1055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97934</xdr:rowOff>
    </xdr:from>
    <xdr:ext cx="469744" cy="259045"/>
    <xdr:sp macro="" textlink="">
      <xdr:nvSpPr>
        <xdr:cNvPr id="613" name="n_3mainValue【学校施設】&#10;一人当たり面積"/>
        <xdr:cNvSpPr txBox="1"/>
      </xdr:nvSpPr>
      <xdr:spPr>
        <a:xfrm>
          <a:off x="19310427" y="1055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99077</xdr:rowOff>
    </xdr:from>
    <xdr:ext cx="469744" cy="259045"/>
    <xdr:sp macro="" textlink="">
      <xdr:nvSpPr>
        <xdr:cNvPr id="614" name="n_4mainValue【学校施設】&#10;一人当たり面積"/>
        <xdr:cNvSpPr txBox="1"/>
      </xdr:nvSpPr>
      <xdr:spPr>
        <a:xfrm>
          <a:off x="18421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1" name="正方形/長方形 6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2" name="正方形/長方形 6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3" name="正方形/長方形 6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4" name="正方形/長方形 6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5" name="正方形/長方形 6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6" name="正方形/長方形 6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7" name="正方形/長方形 6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正方形/長方形 63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39" name="正方形/長方形 6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0" name="正方形/長方形 6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1" name="正方形/長方形 6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2" name="正方形/長方形 6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3" name="正方形/長方形 6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4" name="正方形/長方形 6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5" name="正方形/長方形 6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6" name="正方形/長方形 64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47" name="正方形/長方形 6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8" name="正方形/長方形 6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9" name="テキスト ボックス 6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有形固定資産減価償却率について、道路、保育所は類似団体内平均を下回っている。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道路については、補助金等を活用した計画的な整備、保育所については、計画に基づきここ近年で２つの園を新規整備したことによるものである。</a:t>
          </a:r>
          <a:endParaRPr lang="ja-JP" altLang="ja-JP" sz="1400">
            <a:effectLst/>
          </a:endParaRPr>
        </a:p>
        <a:p>
          <a:r>
            <a:rPr kumimoji="1" lang="ja-JP" altLang="ja-JP" sz="1100">
              <a:solidFill>
                <a:schemeClr val="dk1"/>
              </a:solidFill>
              <a:effectLst/>
              <a:latin typeface="+mn-lt"/>
              <a:ea typeface="+mn-ea"/>
              <a:cs typeface="+mn-cs"/>
            </a:rPr>
            <a:t>橋りょう、学校施設、公営住宅は、類似団体内平均を上回っており、「箕輪町公共施設等総合管理計画」と個別施設計画に基づき、計画的に整備を行う。</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25,024
24,135
85.91
9,960,220
9,295,564
559,536
6,404,590
9,259,200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103959</xdr:rowOff>
    </xdr:to>
    <xdr:cxnSp macro="">
      <xdr:nvCxnSpPr>
        <xdr:cNvPr id="58" name="直線コネクタ 57"/>
        <xdr:cNvCxnSpPr/>
      </xdr:nvCxnSpPr>
      <xdr:spPr>
        <a:xfrm flipV="1">
          <a:off x="4634865" y="574058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340478" cy="259045"/>
    <xdr:sp macro="" textlink="">
      <xdr:nvSpPr>
        <xdr:cNvPr id="61" name="【図書館】&#10;有形固定資産減価償却率最大値テキスト"/>
        <xdr:cNvSpPr txBox="1"/>
      </xdr:nvSpPr>
      <xdr:spPr>
        <a:xfrm>
          <a:off x="4673600" y="551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2" name="直線コネクタ 61"/>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126654</xdr:rowOff>
    </xdr:from>
    <xdr:ext cx="405111" cy="259045"/>
    <xdr:sp macro="" textlink="">
      <xdr:nvSpPr>
        <xdr:cNvPr id="63" name="【図書館】&#10;有形固定資産減価償却率平均値テキスト"/>
        <xdr:cNvSpPr txBox="1"/>
      </xdr:nvSpPr>
      <xdr:spPr>
        <a:xfrm>
          <a:off x="4673600" y="629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4" name="フローチャート: 判断 63"/>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93980</xdr:rowOff>
    </xdr:from>
    <xdr:to>
      <xdr:col>20</xdr:col>
      <xdr:colOff>38100</xdr:colOff>
      <xdr:row>38</xdr:row>
      <xdr:rowOff>24130</xdr:rowOff>
    </xdr:to>
    <xdr:sp macro="" textlink="">
      <xdr:nvSpPr>
        <xdr:cNvPr id="65" name="フローチャート: 判断 64"/>
        <xdr:cNvSpPr/>
      </xdr:nvSpPr>
      <xdr:spPr>
        <a:xfrm>
          <a:off x="3746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xdr:cNvSpPr/>
      </xdr:nvSpPr>
      <xdr:spPr>
        <a:xfrm>
          <a:off x="2857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64589</xdr:rowOff>
    </xdr:from>
    <xdr:to>
      <xdr:col>10</xdr:col>
      <xdr:colOff>165100</xdr:colOff>
      <xdr:row>37</xdr:row>
      <xdr:rowOff>166188</xdr:rowOff>
    </xdr:to>
    <xdr:sp macro="" textlink="">
      <xdr:nvSpPr>
        <xdr:cNvPr id="67" name="フローチャート: 判断 66"/>
        <xdr:cNvSpPr/>
      </xdr:nvSpPr>
      <xdr:spPr>
        <a:xfrm>
          <a:off x="1968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74" name="楕円 73"/>
        <xdr:cNvSpPr/>
      </xdr:nvSpPr>
      <xdr:spPr>
        <a:xfrm>
          <a:off x="45847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100165</xdr:rowOff>
    </xdr:from>
    <xdr:ext cx="405111" cy="259045"/>
    <xdr:sp macro="" textlink="">
      <xdr:nvSpPr>
        <xdr:cNvPr id="75" name="【図書館】&#10;有形固定資産減価償却率該当値テキスト"/>
        <xdr:cNvSpPr txBox="1"/>
      </xdr:nvSpPr>
      <xdr:spPr>
        <a:xfrm>
          <a:off x="4673600"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100512</xdr:rowOff>
    </xdr:from>
    <xdr:to>
      <xdr:col>20</xdr:col>
      <xdr:colOff>38100</xdr:colOff>
      <xdr:row>39</xdr:row>
      <xdr:rowOff>30662</xdr:rowOff>
    </xdr:to>
    <xdr:sp macro="" textlink="">
      <xdr:nvSpPr>
        <xdr:cNvPr id="76" name="楕円 75"/>
        <xdr:cNvSpPr/>
      </xdr:nvSpPr>
      <xdr:spPr>
        <a:xfrm>
          <a:off x="3746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151312</xdr:rowOff>
    </xdr:from>
    <xdr:to>
      <xdr:col>24</xdr:col>
      <xdr:colOff>63500</xdr:colOff>
      <xdr:row>39</xdr:row>
      <xdr:rowOff>1088</xdr:rowOff>
    </xdr:to>
    <xdr:cxnSp macro="">
      <xdr:nvCxnSpPr>
        <xdr:cNvPr id="77" name="直線コネクタ 76"/>
        <xdr:cNvCxnSpPr/>
      </xdr:nvCxnSpPr>
      <xdr:spPr>
        <a:xfrm>
          <a:off x="3797300" y="6666412"/>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79284</xdr:rowOff>
    </xdr:from>
    <xdr:to>
      <xdr:col>15</xdr:col>
      <xdr:colOff>101600</xdr:colOff>
      <xdr:row>39</xdr:row>
      <xdr:rowOff>9434</xdr:rowOff>
    </xdr:to>
    <xdr:sp macro="" textlink="">
      <xdr:nvSpPr>
        <xdr:cNvPr id="78" name="楕円 77"/>
        <xdr:cNvSpPr/>
      </xdr:nvSpPr>
      <xdr:spPr>
        <a:xfrm>
          <a:off x="2857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130084</xdr:rowOff>
    </xdr:from>
    <xdr:to>
      <xdr:col>19</xdr:col>
      <xdr:colOff>177800</xdr:colOff>
      <xdr:row>38</xdr:row>
      <xdr:rowOff>151312</xdr:rowOff>
    </xdr:to>
    <xdr:cxnSp macro="">
      <xdr:nvCxnSpPr>
        <xdr:cNvPr id="79" name="直線コネクタ 78"/>
        <xdr:cNvCxnSpPr/>
      </xdr:nvCxnSpPr>
      <xdr:spPr>
        <a:xfrm>
          <a:off x="2908300" y="664518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58057</xdr:rowOff>
    </xdr:from>
    <xdr:to>
      <xdr:col>10</xdr:col>
      <xdr:colOff>165100</xdr:colOff>
      <xdr:row>38</xdr:row>
      <xdr:rowOff>159657</xdr:rowOff>
    </xdr:to>
    <xdr:sp macro="" textlink="">
      <xdr:nvSpPr>
        <xdr:cNvPr id="80" name="楕円 79"/>
        <xdr:cNvSpPr/>
      </xdr:nvSpPr>
      <xdr:spPr>
        <a:xfrm>
          <a:off x="1968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108857</xdr:rowOff>
    </xdr:from>
    <xdr:to>
      <xdr:col>15</xdr:col>
      <xdr:colOff>50800</xdr:colOff>
      <xdr:row>38</xdr:row>
      <xdr:rowOff>130084</xdr:rowOff>
    </xdr:to>
    <xdr:cxnSp macro="">
      <xdr:nvCxnSpPr>
        <xdr:cNvPr id="81" name="直線コネクタ 80"/>
        <xdr:cNvCxnSpPr/>
      </xdr:nvCxnSpPr>
      <xdr:spPr>
        <a:xfrm>
          <a:off x="2019300" y="662395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42</xdr:row>
      <xdr:rowOff>40096</xdr:rowOff>
    </xdr:from>
    <xdr:to>
      <xdr:col>6</xdr:col>
      <xdr:colOff>38100</xdr:colOff>
      <xdr:row>42</xdr:row>
      <xdr:rowOff>141696</xdr:rowOff>
    </xdr:to>
    <xdr:sp macro="" textlink="">
      <xdr:nvSpPr>
        <xdr:cNvPr id="82" name="楕円 81"/>
        <xdr:cNvSpPr/>
      </xdr:nvSpPr>
      <xdr:spPr>
        <a:xfrm>
          <a:off x="1079500" y="724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108857</xdr:rowOff>
    </xdr:from>
    <xdr:to>
      <xdr:col>10</xdr:col>
      <xdr:colOff>114300</xdr:colOff>
      <xdr:row>42</xdr:row>
      <xdr:rowOff>90896</xdr:rowOff>
    </xdr:to>
    <xdr:cxnSp macro="">
      <xdr:nvCxnSpPr>
        <xdr:cNvPr id="83" name="直線コネクタ 82"/>
        <xdr:cNvCxnSpPr/>
      </xdr:nvCxnSpPr>
      <xdr:spPr>
        <a:xfrm flipV="1">
          <a:off x="1130300" y="6623957"/>
          <a:ext cx="889000" cy="66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40657</xdr:rowOff>
    </xdr:from>
    <xdr:ext cx="405111" cy="259045"/>
    <xdr:sp macro="" textlink="">
      <xdr:nvSpPr>
        <xdr:cNvPr id="84" name="n_1aveValue【図書館】&#10;有形固定資産減価償却率"/>
        <xdr:cNvSpPr txBox="1"/>
      </xdr:nvSpPr>
      <xdr:spPr>
        <a:xfrm>
          <a:off x="3582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32493</xdr:rowOff>
    </xdr:from>
    <xdr:ext cx="405111" cy="259045"/>
    <xdr:sp macro="" textlink="">
      <xdr:nvSpPr>
        <xdr:cNvPr id="85" name="n_2aveValue【図書館】&#10;有形固定資産減価償却率"/>
        <xdr:cNvSpPr txBox="1"/>
      </xdr:nvSpPr>
      <xdr:spPr>
        <a:xfrm>
          <a:off x="2705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11266</xdr:rowOff>
    </xdr:from>
    <xdr:ext cx="405111" cy="259045"/>
    <xdr:sp macro="" textlink="">
      <xdr:nvSpPr>
        <xdr:cNvPr id="86" name="n_3aveValue【図書館】&#10;有形固定資産減価償却率"/>
        <xdr:cNvSpPr txBox="1"/>
      </xdr:nvSpPr>
      <xdr:spPr>
        <a:xfrm>
          <a:off x="1816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7" name="n_4aveValue【図書館】&#10;有形固定資産減価償却率"/>
        <xdr:cNvSpPr txBox="1"/>
      </xdr:nvSpPr>
      <xdr:spPr>
        <a:xfrm>
          <a:off x="927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21789</xdr:rowOff>
    </xdr:from>
    <xdr:ext cx="405111" cy="259045"/>
    <xdr:sp macro="" textlink="">
      <xdr:nvSpPr>
        <xdr:cNvPr id="88" name="n_1mainValue【図書館】&#10;有形固定資産減価償却率"/>
        <xdr:cNvSpPr txBox="1"/>
      </xdr:nvSpPr>
      <xdr:spPr>
        <a:xfrm>
          <a:off x="35820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561</xdr:rowOff>
    </xdr:from>
    <xdr:ext cx="405111" cy="259045"/>
    <xdr:sp macro="" textlink="">
      <xdr:nvSpPr>
        <xdr:cNvPr id="89" name="n_2mainValue【図書館】&#10;有形固定資産減価償却率"/>
        <xdr:cNvSpPr txBox="1"/>
      </xdr:nvSpPr>
      <xdr:spPr>
        <a:xfrm>
          <a:off x="2705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150784</xdr:rowOff>
    </xdr:from>
    <xdr:ext cx="405111" cy="259045"/>
    <xdr:sp macro="" textlink="">
      <xdr:nvSpPr>
        <xdr:cNvPr id="90" name="n_3mainValue【図書館】&#10;有形固定資産減価償却率"/>
        <xdr:cNvSpPr txBox="1"/>
      </xdr:nvSpPr>
      <xdr:spPr>
        <a:xfrm>
          <a:off x="1816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132823</xdr:rowOff>
    </xdr:from>
    <xdr:ext cx="405111" cy="259045"/>
    <xdr:sp macro="" textlink="">
      <xdr:nvSpPr>
        <xdr:cNvPr id="91" name="n_4mainValue【図書館】&#10;有形固定資産減価償却率"/>
        <xdr:cNvSpPr txBox="1"/>
      </xdr:nvSpPr>
      <xdr:spPr>
        <a:xfrm>
          <a:off x="927744" y="733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102870</xdr:rowOff>
    </xdr:to>
    <xdr:cxnSp macro="">
      <xdr:nvCxnSpPr>
        <xdr:cNvPr id="115" name="直線コネクタ 114"/>
        <xdr:cNvCxnSpPr/>
      </xdr:nvCxnSpPr>
      <xdr:spPr>
        <a:xfrm flipV="1">
          <a:off x="10476865" y="57759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6" name="【図書館】&#10;一人当たり面積最小値テキスト"/>
        <xdr:cNvSpPr txBox="1"/>
      </xdr:nvSpPr>
      <xdr:spPr>
        <a:xfrm>
          <a:off x="10515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7" name="直線コネクタ 116"/>
        <xdr:cNvCxnSpPr/>
      </xdr:nvCxnSpPr>
      <xdr:spPr>
        <a:xfrm>
          <a:off x="10388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8"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9" name="直線コネクタ 118"/>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0"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1" name="フローチャート: 判断 120"/>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170180</xdr:rowOff>
    </xdr:from>
    <xdr:to>
      <xdr:col>50</xdr:col>
      <xdr:colOff>165100</xdr:colOff>
      <xdr:row>39</xdr:row>
      <xdr:rowOff>100330</xdr:rowOff>
    </xdr:to>
    <xdr:sp macro="" textlink="">
      <xdr:nvSpPr>
        <xdr:cNvPr id="122" name="フローチャート: 判断 121"/>
        <xdr:cNvSpPr/>
      </xdr:nvSpPr>
      <xdr:spPr>
        <a:xfrm>
          <a:off x="9588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23" name="フローチャート: 判断 122"/>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29210</xdr:rowOff>
    </xdr:from>
    <xdr:to>
      <xdr:col>41</xdr:col>
      <xdr:colOff>101600</xdr:colOff>
      <xdr:row>39</xdr:row>
      <xdr:rowOff>130810</xdr:rowOff>
    </xdr:to>
    <xdr:sp macro="" textlink="">
      <xdr:nvSpPr>
        <xdr:cNvPr id="124" name="フローチャート: 判断 123"/>
        <xdr:cNvSpPr/>
      </xdr:nvSpPr>
      <xdr:spPr>
        <a:xfrm>
          <a:off x="7810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5" name="フローチャート: 判断 124"/>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162560</xdr:rowOff>
    </xdr:from>
    <xdr:to>
      <xdr:col>55</xdr:col>
      <xdr:colOff>50800</xdr:colOff>
      <xdr:row>41</xdr:row>
      <xdr:rowOff>92710</xdr:rowOff>
    </xdr:to>
    <xdr:sp macro="" textlink="">
      <xdr:nvSpPr>
        <xdr:cNvPr id="131" name="楕円 130"/>
        <xdr:cNvSpPr/>
      </xdr:nvSpPr>
      <xdr:spPr>
        <a:xfrm>
          <a:off x="10426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77487</xdr:rowOff>
    </xdr:from>
    <xdr:ext cx="469744" cy="259045"/>
    <xdr:sp macro="" textlink="">
      <xdr:nvSpPr>
        <xdr:cNvPr id="132" name="【図書館】&#10;一人当たり面積該当値テキスト"/>
        <xdr:cNvSpPr txBox="1"/>
      </xdr:nvSpPr>
      <xdr:spPr>
        <a:xfrm>
          <a:off x="10515600" y="693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162560</xdr:rowOff>
    </xdr:from>
    <xdr:to>
      <xdr:col>50</xdr:col>
      <xdr:colOff>165100</xdr:colOff>
      <xdr:row>41</xdr:row>
      <xdr:rowOff>92710</xdr:rowOff>
    </xdr:to>
    <xdr:sp macro="" textlink="">
      <xdr:nvSpPr>
        <xdr:cNvPr id="133" name="楕円 132"/>
        <xdr:cNvSpPr/>
      </xdr:nvSpPr>
      <xdr:spPr>
        <a:xfrm>
          <a:off x="9588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41910</xdr:rowOff>
    </xdr:from>
    <xdr:to>
      <xdr:col>55</xdr:col>
      <xdr:colOff>0</xdr:colOff>
      <xdr:row>41</xdr:row>
      <xdr:rowOff>41910</xdr:rowOff>
    </xdr:to>
    <xdr:cxnSp macro="">
      <xdr:nvCxnSpPr>
        <xdr:cNvPr id="134" name="直線コネクタ 133"/>
        <xdr:cNvCxnSpPr/>
      </xdr:nvCxnSpPr>
      <xdr:spPr>
        <a:xfrm>
          <a:off x="9639300" y="7071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162560</xdr:rowOff>
    </xdr:from>
    <xdr:to>
      <xdr:col>46</xdr:col>
      <xdr:colOff>38100</xdr:colOff>
      <xdr:row>41</xdr:row>
      <xdr:rowOff>92710</xdr:rowOff>
    </xdr:to>
    <xdr:sp macro="" textlink="">
      <xdr:nvSpPr>
        <xdr:cNvPr id="135" name="楕円 134"/>
        <xdr:cNvSpPr/>
      </xdr:nvSpPr>
      <xdr:spPr>
        <a:xfrm>
          <a:off x="8699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41910</xdr:rowOff>
    </xdr:from>
    <xdr:to>
      <xdr:col>50</xdr:col>
      <xdr:colOff>114300</xdr:colOff>
      <xdr:row>41</xdr:row>
      <xdr:rowOff>41910</xdr:rowOff>
    </xdr:to>
    <xdr:cxnSp macro="">
      <xdr:nvCxnSpPr>
        <xdr:cNvPr id="136" name="直線コネクタ 135"/>
        <xdr:cNvCxnSpPr/>
      </xdr:nvCxnSpPr>
      <xdr:spPr>
        <a:xfrm>
          <a:off x="8750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162560</xdr:rowOff>
    </xdr:from>
    <xdr:to>
      <xdr:col>41</xdr:col>
      <xdr:colOff>101600</xdr:colOff>
      <xdr:row>41</xdr:row>
      <xdr:rowOff>92710</xdr:rowOff>
    </xdr:to>
    <xdr:sp macro="" textlink="">
      <xdr:nvSpPr>
        <xdr:cNvPr id="137" name="楕円 136"/>
        <xdr:cNvSpPr/>
      </xdr:nvSpPr>
      <xdr:spPr>
        <a:xfrm>
          <a:off x="7810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41910</xdr:rowOff>
    </xdr:from>
    <xdr:to>
      <xdr:col>45</xdr:col>
      <xdr:colOff>177800</xdr:colOff>
      <xdr:row>41</xdr:row>
      <xdr:rowOff>41910</xdr:rowOff>
    </xdr:to>
    <xdr:cxnSp macro="">
      <xdr:nvCxnSpPr>
        <xdr:cNvPr id="138" name="直線コネクタ 137"/>
        <xdr:cNvCxnSpPr/>
      </xdr:nvCxnSpPr>
      <xdr:spPr>
        <a:xfrm>
          <a:off x="7861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162560</xdr:rowOff>
    </xdr:from>
    <xdr:to>
      <xdr:col>36</xdr:col>
      <xdr:colOff>165100</xdr:colOff>
      <xdr:row>41</xdr:row>
      <xdr:rowOff>92710</xdr:rowOff>
    </xdr:to>
    <xdr:sp macro="" textlink="">
      <xdr:nvSpPr>
        <xdr:cNvPr id="139" name="楕円 138"/>
        <xdr:cNvSpPr/>
      </xdr:nvSpPr>
      <xdr:spPr>
        <a:xfrm>
          <a:off x="6921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41910</xdr:rowOff>
    </xdr:from>
    <xdr:to>
      <xdr:col>41</xdr:col>
      <xdr:colOff>50800</xdr:colOff>
      <xdr:row>41</xdr:row>
      <xdr:rowOff>41910</xdr:rowOff>
    </xdr:to>
    <xdr:cxnSp macro="">
      <xdr:nvCxnSpPr>
        <xdr:cNvPr id="140" name="直線コネクタ 139"/>
        <xdr:cNvCxnSpPr/>
      </xdr:nvCxnSpPr>
      <xdr:spPr>
        <a:xfrm>
          <a:off x="6972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116857</xdr:rowOff>
    </xdr:from>
    <xdr:ext cx="469744" cy="259045"/>
    <xdr:sp macro="" textlink="">
      <xdr:nvSpPr>
        <xdr:cNvPr id="141" name="n_1aveValue【図書館】&#10;一人当たり面積"/>
        <xdr:cNvSpPr txBox="1"/>
      </xdr:nvSpPr>
      <xdr:spPr>
        <a:xfrm>
          <a:off x="93917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109237</xdr:rowOff>
    </xdr:from>
    <xdr:ext cx="469744" cy="259045"/>
    <xdr:sp macro="" textlink="">
      <xdr:nvSpPr>
        <xdr:cNvPr id="142" name="n_2aveValue【図書館】&#10;一人当たり面積"/>
        <xdr:cNvSpPr txBox="1"/>
      </xdr:nvSpPr>
      <xdr:spPr>
        <a:xfrm>
          <a:off x="8515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147337</xdr:rowOff>
    </xdr:from>
    <xdr:ext cx="469744" cy="259045"/>
    <xdr:sp macro="" textlink="">
      <xdr:nvSpPr>
        <xdr:cNvPr id="143" name="n_3aveValue【図書館】&#10;一人当たり面積"/>
        <xdr:cNvSpPr txBox="1"/>
      </xdr:nvSpPr>
      <xdr:spPr>
        <a:xfrm>
          <a:off x="7626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44" name="n_4aveValue【図書館】&#10;一人当たり面積"/>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83837</xdr:rowOff>
    </xdr:from>
    <xdr:ext cx="469744" cy="259045"/>
    <xdr:sp macro="" textlink="">
      <xdr:nvSpPr>
        <xdr:cNvPr id="145" name="n_1mainValue【図書館】&#10;一人当たり面積"/>
        <xdr:cNvSpPr txBox="1"/>
      </xdr:nvSpPr>
      <xdr:spPr>
        <a:xfrm>
          <a:off x="93917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83837</xdr:rowOff>
    </xdr:from>
    <xdr:ext cx="469744" cy="259045"/>
    <xdr:sp macro="" textlink="">
      <xdr:nvSpPr>
        <xdr:cNvPr id="146" name="n_2mainValue【図書館】&#10;一人当たり面積"/>
        <xdr:cNvSpPr txBox="1"/>
      </xdr:nvSpPr>
      <xdr:spPr>
        <a:xfrm>
          <a:off x="8515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83837</xdr:rowOff>
    </xdr:from>
    <xdr:ext cx="469744" cy="259045"/>
    <xdr:sp macro="" textlink="">
      <xdr:nvSpPr>
        <xdr:cNvPr id="147" name="n_3mainValue【図書館】&#10;一人当たり面積"/>
        <xdr:cNvSpPr txBox="1"/>
      </xdr:nvSpPr>
      <xdr:spPr>
        <a:xfrm>
          <a:off x="7626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83837</xdr:rowOff>
    </xdr:from>
    <xdr:ext cx="469744" cy="259045"/>
    <xdr:sp macro="" textlink="">
      <xdr:nvSpPr>
        <xdr:cNvPr id="148" name="n_4mainValue【図書館】&#10;一人当たり面積"/>
        <xdr:cNvSpPr txBox="1"/>
      </xdr:nvSpPr>
      <xdr:spPr>
        <a:xfrm>
          <a:off x="6737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173" name="直線コネクタ 172"/>
        <xdr:cNvCxnSpPr/>
      </xdr:nvCxnSpPr>
      <xdr:spPr>
        <a:xfrm flipV="1">
          <a:off x="4634865" y="975931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76" name="【体育館・プー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77" name="直線コネクタ 176"/>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178" name="【体育館・プール】&#10;有形固定資産減価償却率平均値テキスト"/>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9" name="フローチャート: 判断 178"/>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180" name="フローチャート: 判断 179"/>
        <xdr:cNvSpPr/>
      </xdr:nvSpPr>
      <xdr:spPr>
        <a:xfrm>
          <a:off x="3746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81" name="フローチャート: 判断 180"/>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2" name="フローチャート: 判断 181"/>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183" name="フローチャート: 判断 182"/>
        <xdr:cNvSpPr/>
      </xdr:nvSpPr>
      <xdr:spPr>
        <a:xfrm>
          <a:off x="1079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40640</xdr:rowOff>
    </xdr:from>
    <xdr:to>
      <xdr:col>24</xdr:col>
      <xdr:colOff>114300</xdr:colOff>
      <xdr:row>63</xdr:row>
      <xdr:rowOff>142240</xdr:rowOff>
    </xdr:to>
    <xdr:sp macro="" textlink="">
      <xdr:nvSpPr>
        <xdr:cNvPr id="189" name="楕円 188"/>
        <xdr:cNvSpPr/>
      </xdr:nvSpPr>
      <xdr:spPr>
        <a:xfrm>
          <a:off x="45847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19067</xdr:rowOff>
    </xdr:from>
    <xdr:ext cx="405111" cy="259045"/>
    <xdr:sp macro="" textlink="">
      <xdr:nvSpPr>
        <xdr:cNvPr id="190" name="【体育館・プール】&#10;有形固定資産減価償却率該当値テキスト"/>
        <xdr:cNvSpPr txBox="1"/>
      </xdr:nvSpPr>
      <xdr:spPr>
        <a:xfrm>
          <a:off x="4673600"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12065</xdr:rowOff>
    </xdr:from>
    <xdr:to>
      <xdr:col>20</xdr:col>
      <xdr:colOff>38100</xdr:colOff>
      <xdr:row>63</xdr:row>
      <xdr:rowOff>113665</xdr:rowOff>
    </xdr:to>
    <xdr:sp macro="" textlink="">
      <xdr:nvSpPr>
        <xdr:cNvPr id="191" name="楕円 190"/>
        <xdr:cNvSpPr/>
      </xdr:nvSpPr>
      <xdr:spPr>
        <a:xfrm>
          <a:off x="3746500" y="108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62865</xdr:rowOff>
    </xdr:from>
    <xdr:to>
      <xdr:col>24</xdr:col>
      <xdr:colOff>63500</xdr:colOff>
      <xdr:row>63</xdr:row>
      <xdr:rowOff>91440</xdr:rowOff>
    </xdr:to>
    <xdr:cxnSp macro="">
      <xdr:nvCxnSpPr>
        <xdr:cNvPr id="192" name="直線コネクタ 191"/>
        <xdr:cNvCxnSpPr/>
      </xdr:nvCxnSpPr>
      <xdr:spPr>
        <a:xfrm>
          <a:off x="3797300" y="1086421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153035</xdr:rowOff>
    </xdr:from>
    <xdr:to>
      <xdr:col>15</xdr:col>
      <xdr:colOff>101600</xdr:colOff>
      <xdr:row>63</xdr:row>
      <xdr:rowOff>83185</xdr:rowOff>
    </xdr:to>
    <xdr:sp macro="" textlink="">
      <xdr:nvSpPr>
        <xdr:cNvPr id="193" name="楕円 192"/>
        <xdr:cNvSpPr/>
      </xdr:nvSpPr>
      <xdr:spPr>
        <a:xfrm>
          <a:off x="2857500" y="107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32385</xdr:rowOff>
    </xdr:from>
    <xdr:to>
      <xdr:col>19</xdr:col>
      <xdr:colOff>177800</xdr:colOff>
      <xdr:row>63</xdr:row>
      <xdr:rowOff>62865</xdr:rowOff>
    </xdr:to>
    <xdr:cxnSp macro="">
      <xdr:nvCxnSpPr>
        <xdr:cNvPr id="194" name="直線コネクタ 193"/>
        <xdr:cNvCxnSpPr/>
      </xdr:nvCxnSpPr>
      <xdr:spPr>
        <a:xfrm>
          <a:off x="2908300" y="108337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122555</xdr:rowOff>
    </xdr:from>
    <xdr:to>
      <xdr:col>10</xdr:col>
      <xdr:colOff>165100</xdr:colOff>
      <xdr:row>63</xdr:row>
      <xdr:rowOff>52705</xdr:rowOff>
    </xdr:to>
    <xdr:sp macro="" textlink="">
      <xdr:nvSpPr>
        <xdr:cNvPr id="195" name="楕円 194"/>
        <xdr:cNvSpPr/>
      </xdr:nvSpPr>
      <xdr:spPr>
        <a:xfrm>
          <a:off x="19685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1905</xdr:rowOff>
    </xdr:from>
    <xdr:to>
      <xdr:col>15</xdr:col>
      <xdr:colOff>50800</xdr:colOff>
      <xdr:row>63</xdr:row>
      <xdr:rowOff>32385</xdr:rowOff>
    </xdr:to>
    <xdr:cxnSp macro="">
      <xdr:nvCxnSpPr>
        <xdr:cNvPr id="196" name="直線コネクタ 195"/>
        <xdr:cNvCxnSpPr/>
      </xdr:nvCxnSpPr>
      <xdr:spPr>
        <a:xfrm>
          <a:off x="2019300" y="108032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93980</xdr:rowOff>
    </xdr:from>
    <xdr:to>
      <xdr:col>6</xdr:col>
      <xdr:colOff>38100</xdr:colOff>
      <xdr:row>63</xdr:row>
      <xdr:rowOff>24130</xdr:rowOff>
    </xdr:to>
    <xdr:sp macro="" textlink="">
      <xdr:nvSpPr>
        <xdr:cNvPr id="197" name="楕円 196"/>
        <xdr:cNvSpPr/>
      </xdr:nvSpPr>
      <xdr:spPr>
        <a:xfrm>
          <a:off x="1079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144780</xdr:rowOff>
    </xdr:from>
    <xdr:to>
      <xdr:col>10</xdr:col>
      <xdr:colOff>114300</xdr:colOff>
      <xdr:row>63</xdr:row>
      <xdr:rowOff>1905</xdr:rowOff>
    </xdr:to>
    <xdr:cxnSp macro="">
      <xdr:nvCxnSpPr>
        <xdr:cNvPr id="198" name="直線コネクタ 197"/>
        <xdr:cNvCxnSpPr/>
      </xdr:nvCxnSpPr>
      <xdr:spPr>
        <a:xfrm>
          <a:off x="1130300" y="107746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164482</xdr:rowOff>
    </xdr:from>
    <xdr:ext cx="405111" cy="259045"/>
    <xdr:sp macro="" textlink="">
      <xdr:nvSpPr>
        <xdr:cNvPr id="199" name="n_1aveValue【体育館・プール】&#10;有形固定資産減価償却率"/>
        <xdr:cNvSpPr txBox="1"/>
      </xdr:nvSpPr>
      <xdr:spPr>
        <a:xfrm>
          <a:off x="35820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200" name="n_2aveValue【体育館・プール】&#10;有形固定資産減価償却率"/>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201" name="n_3aveValue【体育館・プール】&#10;有形固定資産減価償却率"/>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59707</xdr:rowOff>
    </xdr:from>
    <xdr:ext cx="405111" cy="259045"/>
    <xdr:sp macro="" textlink="">
      <xdr:nvSpPr>
        <xdr:cNvPr id="202" name="n_4aveValue【体育館・プール】&#10;有形固定資産減価償却率"/>
        <xdr:cNvSpPr txBox="1"/>
      </xdr:nvSpPr>
      <xdr:spPr>
        <a:xfrm>
          <a:off x="927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104792</xdr:rowOff>
    </xdr:from>
    <xdr:ext cx="405111" cy="259045"/>
    <xdr:sp macro="" textlink="">
      <xdr:nvSpPr>
        <xdr:cNvPr id="203" name="n_1mainValue【体育館・プール】&#10;有形固定資産減価償却率"/>
        <xdr:cNvSpPr txBox="1"/>
      </xdr:nvSpPr>
      <xdr:spPr>
        <a:xfrm>
          <a:off x="3582044"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74312</xdr:rowOff>
    </xdr:from>
    <xdr:ext cx="405111" cy="259045"/>
    <xdr:sp macro="" textlink="">
      <xdr:nvSpPr>
        <xdr:cNvPr id="204" name="n_2mainValue【体育館・プール】&#10;有形固定資産減価償却率"/>
        <xdr:cNvSpPr txBox="1"/>
      </xdr:nvSpPr>
      <xdr:spPr>
        <a:xfrm>
          <a:off x="2705744"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43832</xdr:rowOff>
    </xdr:from>
    <xdr:ext cx="405111" cy="259045"/>
    <xdr:sp macro="" textlink="">
      <xdr:nvSpPr>
        <xdr:cNvPr id="205" name="n_3mainValue【体育館・プール】&#10;有形固定資産減価償却率"/>
        <xdr:cNvSpPr txBox="1"/>
      </xdr:nvSpPr>
      <xdr:spPr>
        <a:xfrm>
          <a:off x="1816744"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15257</xdr:rowOff>
    </xdr:from>
    <xdr:ext cx="405111" cy="259045"/>
    <xdr:sp macro="" textlink="">
      <xdr:nvSpPr>
        <xdr:cNvPr id="206" name="n_4mainValue【体育館・プール】&#10;有形固定資産減価償却率"/>
        <xdr:cNvSpPr txBox="1"/>
      </xdr:nvSpPr>
      <xdr:spPr>
        <a:xfrm>
          <a:off x="927744"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230" name="直線コネクタ 229"/>
        <xdr:cNvCxnSpPr/>
      </xdr:nvCxnSpPr>
      <xdr:spPr>
        <a:xfrm flipV="1">
          <a:off x="10476865" y="971550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233" name="【体育館・プール】&#10;一人当たり面積最大値テキスト"/>
        <xdr:cNvSpPr txBox="1"/>
      </xdr:nvSpPr>
      <xdr:spPr>
        <a:xfrm>
          <a:off x="10515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234" name="直線コネクタ 233"/>
        <xdr:cNvCxnSpPr/>
      </xdr:nvCxnSpPr>
      <xdr:spPr>
        <a:xfrm>
          <a:off x="10388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87647</xdr:rowOff>
    </xdr:from>
    <xdr:ext cx="469744" cy="259045"/>
    <xdr:sp macro="" textlink="">
      <xdr:nvSpPr>
        <xdr:cNvPr id="235" name="【体育館・プール】&#10;一人当たり面積平均値テキスト"/>
        <xdr:cNvSpPr txBox="1"/>
      </xdr:nvSpPr>
      <xdr:spPr>
        <a:xfrm>
          <a:off x="10515600" y="1054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236" name="フローチャート: 判断 235"/>
        <xdr:cNvSpPr/>
      </xdr:nvSpPr>
      <xdr:spPr>
        <a:xfrm>
          <a:off x="104267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237" name="フローチャート: 判断 236"/>
        <xdr:cNvSpPr/>
      </xdr:nvSpPr>
      <xdr:spPr>
        <a:xfrm>
          <a:off x="9588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238" name="フローチャート: 判断 237"/>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239" name="フローチャート: 判断 238"/>
        <xdr:cNvSpPr/>
      </xdr:nvSpPr>
      <xdr:spPr>
        <a:xfrm>
          <a:off x="7810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80010</xdr:rowOff>
    </xdr:from>
    <xdr:to>
      <xdr:col>36</xdr:col>
      <xdr:colOff>165100</xdr:colOff>
      <xdr:row>63</xdr:row>
      <xdr:rowOff>10160</xdr:rowOff>
    </xdr:to>
    <xdr:sp macro="" textlink="">
      <xdr:nvSpPr>
        <xdr:cNvPr id="240" name="フローチャート: 判断 239"/>
        <xdr:cNvSpPr/>
      </xdr:nvSpPr>
      <xdr:spPr>
        <a:xfrm>
          <a:off x="6921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82550</xdr:rowOff>
    </xdr:from>
    <xdr:to>
      <xdr:col>55</xdr:col>
      <xdr:colOff>50800</xdr:colOff>
      <xdr:row>63</xdr:row>
      <xdr:rowOff>12700</xdr:rowOff>
    </xdr:to>
    <xdr:sp macro="" textlink="">
      <xdr:nvSpPr>
        <xdr:cNvPr id="246" name="楕円 245"/>
        <xdr:cNvSpPr/>
      </xdr:nvSpPr>
      <xdr:spPr>
        <a:xfrm>
          <a:off x="104267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60977</xdr:rowOff>
    </xdr:from>
    <xdr:ext cx="469744" cy="259045"/>
    <xdr:sp macro="" textlink="">
      <xdr:nvSpPr>
        <xdr:cNvPr id="247" name="【体育館・プール】&#10;一人当たり面積該当値テキスト"/>
        <xdr:cNvSpPr txBox="1"/>
      </xdr:nvSpPr>
      <xdr:spPr>
        <a:xfrm>
          <a:off x="1051560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82550</xdr:rowOff>
    </xdr:from>
    <xdr:to>
      <xdr:col>50</xdr:col>
      <xdr:colOff>165100</xdr:colOff>
      <xdr:row>63</xdr:row>
      <xdr:rowOff>12700</xdr:rowOff>
    </xdr:to>
    <xdr:sp macro="" textlink="">
      <xdr:nvSpPr>
        <xdr:cNvPr id="248" name="楕円 247"/>
        <xdr:cNvSpPr/>
      </xdr:nvSpPr>
      <xdr:spPr>
        <a:xfrm>
          <a:off x="9588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133350</xdr:rowOff>
    </xdr:from>
    <xdr:to>
      <xdr:col>55</xdr:col>
      <xdr:colOff>0</xdr:colOff>
      <xdr:row>62</xdr:row>
      <xdr:rowOff>133350</xdr:rowOff>
    </xdr:to>
    <xdr:cxnSp macro="">
      <xdr:nvCxnSpPr>
        <xdr:cNvPr id="249" name="直線コネクタ 248"/>
        <xdr:cNvCxnSpPr/>
      </xdr:nvCxnSpPr>
      <xdr:spPr>
        <a:xfrm>
          <a:off x="9639300" y="10763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20320</xdr:rowOff>
    </xdr:from>
    <xdr:to>
      <xdr:col>46</xdr:col>
      <xdr:colOff>38100</xdr:colOff>
      <xdr:row>62</xdr:row>
      <xdr:rowOff>121920</xdr:rowOff>
    </xdr:to>
    <xdr:sp macro="" textlink="">
      <xdr:nvSpPr>
        <xdr:cNvPr id="250" name="楕円 249"/>
        <xdr:cNvSpPr/>
      </xdr:nvSpPr>
      <xdr:spPr>
        <a:xfrm>
          <a:off x="8699500" y="1065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71120</xdr:rowOff>
    </xdr:from>
    <xdr:to>
      <xdr:col>50</xdr:col>
      <xdr:colOff>114300</xdr:colOff>
      <xdr:row>62</xdr:row>
      <xdr:rowOff>133350</xdr:rowOff>
    </xdr:to>
    <xdr:cxnSp macro="">
      <xdr:nvCxnSpPr>
        <xdr:cNvPr id="251" name="直線コネクタ 250"/>
        <xdr:cNvCxnSpPr/>
      </xdr:nvCxnSpPr>
      <xdr:spPr>
        <a:xfrm>
          <a:off x="8750300" y="10701020"/>
          <a:ext cx="889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21590</xdr:rowOff>
    </xdr:from>
    <xdr:to>
      <xdr:col>41</xdr:col>
      <xdr:colOff>101600</xdr:colOff>
      <xdr:row>62</xdr:row>
      <xdr:rowOff>123190</xdr:rowOff>
    </xdr:to>
    <xdr:sp macro="" textlink="">
      <xdr:nvSpPr>
        <xdr:cNvPr id="252" name="楕円 251"/>
        <xdr:cNvSpPr/>
      </xdr:nvSpPr>
      <xdr:spPr>
        <a:xfrm>
          <a:off x="7810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71120</xdr:rowOff>
    </xdr:from>
    <xdr:to>
      <xdr:col>45</xdr:col>
      <xdr:colOff>177800</xdr:colOff>
      <xdr:row>62</xdr:row>
      <xdr:rowOff>72390</xdr:rowOff>
    </xdr:to>
    <xdr:cxnSp macro="">
      <xdr:nvCxnSpPr>
        <xdr:cNvPr id="253" name="直線コネクタ 252"/>
        <xdr:cNvCxnSpPr/>
      </xdr:nvCxnSpPr>
      <xdr:spPr>
        <a:xfrm flipV="1">
          <a:off x="7861300" y="107010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13970</xdr:rowOff>
    </xdr:from>
    <xdr:to>
      <xdr:col>36</xdr:col>
      <xdr:colOff>165100</xdr:colOff>
      <xdr:row>62</xdr:row>
      <xdr:rowOff>115570</xdr:rowOff>
    </xdr:to>
    <xdr:sp macro="" textlink="">
      <xdr:nvSpPr>
        <xdr:cNvPr id="254" name="楕円 253"/>
        <xdr:cNvSpPr/>
      </xdr:nvSpPr>
      <xdr:spPr>
        <a:xfrm>
          <a:off x="6921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64770</xdr:rowOff>
    </xdr:from>
    <xdr:to>
      <xdr:col>41</xdr:col>
      <xdr:colOff>50800</xdr:colOff>
      <xdr:row>62</xdr:row>
      <xdr:rowOff>72390</xdr:rowOff>
    </xdr:to>
    <xdr:cxnSp macro="">
      <xdr:nvCxnSpPr>
        <xdr:cNvPr id="255" name="直線コネクタ 254"/>
        <xdr:cNvCxnSpPr/>
      </xdr:nvCxnSpPr>
      <xdr:spPr>
        <a:xfrm>
          <a:off x="6972300" y="106946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1287</xdr:rowOff>
    </xdr:from>
    <xdr:ext cx="469744" cy="259045"/>
    <xdr:sp macro="" textlink="">
      <xdr:nvSpPr>
        <xdr:cNvPr id="256" name="n_1aveValue【体育館・プール】&#10;一人当たり面積"/>
        <xdr:cNvSpPr txBox="1"/>
      </xdr:nvSpPr>
      <xdr:spPr>
        <a:xfrm>
          <a:off x="9391727" y="1045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128287</xdr:rowOff>
    </xdr:from>
    <xdr:ext cx="469744" cy="259045"/>
    <xdr:sp macro="" textlink="">
      <xdr:nvSpPr>
        <xdr:cNvPr id="257" name="n_2aveValue【体育館・プール】&#10;一人当たり面積"/>
        <xdr:cNvSpPr txBox="1"/>
      </xdr:nvSpPr>
      <xdr:spPr>
        <a:xfrm>
          <a:off x="8515427" y="1075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119397</xdr:rowOff>
    </xdr:from>
    <xdr:ext cx="469744" cy="259045"/>
    <xdr:sp macro="" textlink="">
      <xdr:nvSpPr>
        <xdr:cNvPr id="258" name="n_3aveValue【体育館・プール】&#10;一人当たり面積"/>
        <xdr:cNvSpPr txBox="1"/>
      </xdr:nvSpPr>
      <xdr:spPr>
        <a:xfrm>
          <a:off x="7626427" y="1074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1287</xdr:rowOff>
    </xdr:from>
    <xdr:ext cx="469744" cy="259045"/>
    <xdr:sp macro="" textlink="">
      <xdr:nvSpPr>
        <xdr:cNvPr id="259" name="n_4aveValue【体育館・プール】&#10;一人当たり面積"/>
        <xdr:cNvSpPr txBox="1"/>
      </xdr:nvSpPr>
      <xdr:spPr>
        <a:xfrm>
          <a:off x="6737427" y="1080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3827</xdr:rowOff>
    </xdr:from>
    <xdr:ext cx="469744" cy="259045"/>
    <xdr:sp macro="" textlink="">
      <xdr:nvSpPr>
        <xdr:cNvPr id="260" name="n_1mainValue【体育館・プール】&#10;一人当たり面積"/>
        <xdr:cNvSpPr txBox="1"/>
      </xdr:nvSpPr>
      <xdr:spPr>
        <a:xfrm>
          <a:off x="93917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138447</xdr:rowOff>
    </xdr:from>
    <xdr:ext cx="469744" cy="259045"/>
    <xdr:sp macro="" textlink="">
      <xdr:nvSpPr>
        <xdr:cNvPr id="261" name="n_2mainValue【体育館・プール】&#10;一人当たり面積"/>
        <xdr:cNvSpPr txBox="1"/>
      </xdr:nvSpPr>
      <xdr:spPr>
        <a:xfrm>
          <a:off x="8515427" y="1042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139717</xdr:rowOff>
    </xdr:from>
    <xdr:ext cx="469744" cy="259045"/>
    <xdr:sp macro="" textlink="">
      <xdr:nvSpPr>
        <xdr:cNvPr id="262" name="n_3mainValue【体育館・プール】&#10;一人当たり面積"/>
        <xdr:cNvSpPr txBox="1"/>
      </xdr:nvSpPr>
      <xdr:spPr>
        <a:xfrm>
          <a:off x="7626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132097</xdr:rowOff>
    </xdr:from>
    <xdr:ext cx="469744" cy="259045"/>
    <xdr:sp macro="" textlink="">
      <xdr:nvSpPr>
        <xdr:cNvPr id="263" name="n_4mainValue【体育館・プール】&#10;一人当たり面積"/>
        <xdr:cNvSpPr txBox="1"/>
      </xdr:nvSpPr>
      <xdr:spPr>
        <a:xfrm>
          <a:off x="6737427" y="1041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36195</xdr:rowOff>
    </xdr:from>
    <xdr:to>
      <xdr:col>24</xdr:col>
      <xdr:colOff>62865</xdr:colOff>
      <xdr:row>86</xdr:row>
      <xdr:rowOff>13336</xdr:rowOff>
    </xdr:to>
    <xdr:cxnSp macro="">
      <xdr:nvCxnSpPr>
        <xdr:cNvPr id="288" name="直線コネクタ 287"/>
        <xdr:cNvCxnSpPr/>
      </xdr:nvCxnSpPr>
      <xdr:spPr>
        <a:xfrm flipV="1">
          <a:off x="4634865" y="13580745"/>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17163</xdr:rowOff>
    </xdr:from>
    <xdr:ext cx="405111" cy="259045"/>
    <xdr:sp macro="" textlink="">
      <xdr:nvSpPr>
        <xdr:cNvPr id="289" name="【福祉施設】&#10;有形固定資産減価償却率最小値テキスト"/>
        <xdr:cNvSpPr txBox="1"/>
      </xdr:nvSpPr>
      <xdr:spPr>
        <a:xfrm>
          <a:off x="4673600"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13336</xdr:rowOff>
    </xdr:from>
    <xdr:to>
      <xdr:col>24</xdr:col>
      <xdr:colOff>152400</xdr:colOff>
      <xdr:row>86</xdr:row>
      <xdr:rowOff>13336</xdr:rowOff>
    </xdr:to>
    <xdr:cxnSp macro="">
      <xdr:nvCxnSpPr>
        <xdr:cNvPr id="290" name="直線コネクタ 289"/>
        <xdr:cNvCxnSpPr/>
      </xdr:nvCxnSpPr>
      <xdr:spPr>
        <a:xfrm>
          <a:off x="4546600" y="1475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154322</xdr:rowOff>
    </xdr:from>
    <xdr:ext cx="405111" cy="259045"/>
    <xdr:sp macro="" textlink="">
      <xdr:nvSpPr>
        <xdr:cNvPr id="291" name="【福祉施設】&#10;有形固定資産減価償却率最大値テキスト"/>
        <xdr:cNvSpPr txBox="1"/>
      </xdr:nvSpPr>
      <xdr:spPr>
        <a:xfrm>
          <a:off x="4673600" y="1335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36195</xdr:rowOff>
    </xdr:from>
    <xdr:to>
      <xdr:col>24</xdr:col>
      <xdr:colOff>152400</xdr:colOff>
      <xdr:row>79</xdr:row>
      <xdr:rowOff>36195</xdr:rowOff>
    </xdr:to>
    <xdr:cxnSp macro="">
      <xdr:nvCxnSpPr>
        <xdr:cNvPr id="292" name="直線コネクタ 291"/>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122572</xdr:rowOff>
    </xdr:from>
    <xdr:ext cx="405111" cy="259045"/>
    <xdr:sp macro="" textlink="">
      <xdr:nvSpPr>
        <xdr:cNvPr id="293" name="【福祉施設】&#10;有形固定資産減価償却率平均値テキスト"/>
        <xdr:cNvSpPr txBox="1"/>
      </xdr:nvSpPr>
      <xdr:spPr>
        <a:xfrm>
          <a:off x="4673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94" name="フローチャート: 判断 293"/>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95" name="フローチャート: 判断 294"/>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31114</xdr:rowOff>
    </xdr:from>
    <xdr:to>
      <xdr:col>15</xdr:col>
      <xdr:colOff>101600</xdr:colOff>
      <xdr:row>81</xdr:row>
      <xdr:rowOff>132714</xdr:rowOff>
    </xdr:to>
    <xdr:sp macro="" textlink="">
      <xdr:nvSpPr>
        <xdr:cNvPr id="296" name="フローチャート: 判断 295"/>
        <xdr:cNvSpPr/>
      </xdr:nvSpPr>
      <xdr:spPr>
        <a:xfrm>
          <a:off x="2857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10161</xdr:rowOff>
    </xdr:from>
    <xdr:to>
      <xdr:col>10</xdr:col>
      <xdr:colOff>165100</xdr:colOff>
      <xdr:row>81</xdr:row>
      <xdr:rowOff>111761</xdr:rowOff>
    </xdr:to>
    <xdr:sp macro="" textlink="">
      <xdr:nvSpPr>
        <xdr:cNvPr id="297" name="フローチャート: 判断 296"/>
        <xdr:cNvSpPr/>
      </xdr:nvSpPr>
      <xdr:spPr>
        <a:xfrm>
          <a:off x="196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xdr:rowOff>
    </xdr:from>
    <xdr:to>
      <xdr:col>6</xdr:col>
      <xdr:colOff>38100</xdr:colOff>
      <xdr:row>81</xdr:row>
      <xdr:rowOff>106045</xdr:rowOff>
    </xdr:to>
    <xdr:sp macro="" textlink="">
      <xdr:nvSpPr>
        <xdr:cNvPr id="298" name="フローチャート: 判断 297"/>
        <xdr:cNvSpPr/>
      </xdr:nvSpPr>
      <xdr:spPr>
        <a:xfrm>
          <a:off x="1079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124461</xdr:rowOff>
    </xdr:from>
    <xdr:to>
      <xdr:col>24</xdr:col>
      <xdr:colOff>114300</xdr:colOff>
      <xdr:row>83</xdr:row>
      <xdr:rowOff>54611</xdr:rowOff>
    </xdr:to>
    <xdr:sp macro="" textlink="">
      <xdr:nvSpPr>
        <xdr:cNvPr id="304" name="楕円 303"/>
        <xdr:cNvSpPr/>
      </xdr:nvSpPr>
      <xdr:spPr>
        <a:xfrm>
          <a:off x="45847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102888</xdr:rowOff>
    </xdr:from>
    <xdr:ext cx="405111" cy="259045"/>
    <xdr:sp macro="" textlink="">
      <xdr:nvSpPr>
        <xdr:cNvPr id="305" name="【福祉施設】&#10;有形固定資産減価償却率該当値テキスト"/>
        <xdr:cNvSpPr txBox="1"/>
      </xdr:nvSpPr>
      <xdr:spPr>
        <a:xfrm>
          <a:off x="4673600"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97789</xdr:rowOff>
    </xdr:from>
    <xdr:to>
      <xdr:col>20</xdr:col>
      <xdr:colOff>38100</xdr:colOff>
      <xdr:row>83</xdr:row>
      <xdr:rowOff>27939</xdr:rowOff>
    </xdr:to>
    <xdr:sp macro="" textlink="">
      <xdr:nvSpPr>
        <xdr:cNvPr id="306" name="楕円 305"/>
        <xdr:cNvSpPr/>
      </xdr:nvSpPr>
      <xdr:spPr>
        <a:xfrm>
          <a:off x="3746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148589</xdr:rowOff>
    </xdr:from>
    <xdr:to>
      <xdr:col>24</xdr:col>
      <xdr:colOff>63500</xdr:colOff>
      <xdr:row>83</xdr:row>
      <xdr:rowOff>3811</xdr:rowOff>
    </xdr:to>
    <xdr:cxnSp macro="">
      <xdr:nvCxnSpPr>
        <xdr:cNvPr id="307" name="直線コネクタ 306"/>
        <xdr:cNvCxnSpPr/>
      </xdr:nvCxnSpPr>
      <xdr:spPr>
        <a:xfrm>
          <a:off x="3797300" y="142074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76836</xdr:rowOff>
    </xdr:from>
    <xdr:to>
      <xdr:col>15</xdr:col>
      <xdr:colOff>101600</xdr:colOff>
      <xdr:row>83</xdr:row>
      <xdr:rowOff>6986</xdr:rowOff>
    </xdr:to>
    <xdr:sp macro="" textlink="">
      <xdr:nvSpPr>
        <xdr:cNvPr id="308" name="楕円 307"/>
        <xdr:cNvSpPr/>
      </xdr:nvSpPr>
      <xdr:spPr>
        <a:xfrm>
          <a:off x="28575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127636</xdr:rowOff>
    </xdr:from>
    <xdr:to>
      <xdr:col>19</xdr:col>
      <xdr:colOff>177800</xdr:colOff>
      <xdr:row>82</xdr:row>
      <xdr:rowOff>148589</xdr:rowOff>
    </xdr:to>
    <xdr:cxnSp macro="">
      <xdr:nvCxnSpPr>
        <xdr:cNvPr id="309" name="直線コネクタ 308"/>
        <xdr:cNvCxnSpPr/>
      </xdr:nvCxnSpPr>
      <xdr:spPr>
        <a:xfrm>
          <a:off x="2908300" y="1418653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52070</xdr:rowOff>
    </xdr:from>
    <xdr:to>
      <xdr:col>10</xdr:col>
      <xdr:colOff>165100</xdr:colOff>
      <xdr:row>82</xdr:row>
      <xdr:rowOff>153670</xdr:rowOff>
    </xdr:to>
    <xdr:sp macro="" textlink="">
      <xdr:nvSpPr>
        <xdr:cNvPr id="310" name="楕円 309"/>
        <xdr:cNvSpPr/>
      </xdr:nvSpPr>
      <xdr:spPr>
        <a:xfrm>
          <a:off x="1968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102870</xdr:rowOff>
    </xdr:from>
    <xdr:to>
      <xdr:col>15</xdr:col>
      <xdr:colOff>50800</xdr:colOff>
      <xdr:row>82</xdr:row>
      <xdr:rowOff>127636</xdr:rowOff>
    </xdr:to>
    <xdr:cxnSp macro="">
      <xdr:nvCxnSpPr>
        <xdr:cNvPr id="311" name="直線コネクタ 310"/>
        <xdr:cNvCxnSpPr/>
      </xdr:nvCxnSpPr>
      <xdr:spPr>
        <a:xfrm>
          <a:off x="2019300" y="1416177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25400</xdr:rowOff>
    </xdr:from>
    <xdr:to>
      <xdr:col>6</xdr:col>
      <xdr:colOff>38100</xdr:colOff>
      <xdr:row>82</xdr:row>
      <xdr:rowOff>127000</xdr:rowOff>
    </xdr:to>
    <xdr:sp macro="" textlink="">
      <xdr:nvSpPr>
        <xdr:cNvPr id="312" name="楕円 311"/>
        <xdr:cNvSpPr/>
      </xdr:nvSpPr>
      <xdr:spPr>
        <a:xfrm>
          <a:off x="1079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76200</xdr:rowOff>
    </xdr:from>
    <xdr:to>
      <xdr:col>10</xdr:col>
      <xdr:colOff>114300</xdr:colOff>
      <xdr:row>82</xdr:row>
      <xdr:rowOff>102870</xdr:rowOff>
    </xdr:to>
    <xdr:cxnSp macro="">
      <xdr:nvCxnSpPr>
        <xdr:cNvPr id="313" name="直線コネクタ 312"/>
        <xdr:cNvCxnSpPr/>
      </xdr:nvCxnSpPr>
      <xdr:spPr>
        <a:xfrm>
          <a:off x="1130300" y="141351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314" name="n_1aveValue【福祉施設】&#10;有形固定資産減価償却率"/>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149241</xdr:rowOff>
    </xdr:from>
    <xdr:ext cx="405111" cy="259045"/>
    <xdr:sp macro="" textlink="">
      <xdr:nvSpPr>
        <xdr:cNvPr id="315" name="n_2aveValue【福祉施設】&#10;有形固定資産減価償却率"/>
        <xdr:cNvSpPr txBox="1"/>
      </xdr:nvSpPr>
      <xdr:spPr>
        <a:xfrm>
          <a:off x="2705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128288</xdr:rowOff>
    </xdr:from>
    <xdr:ext cx="405111" cy="259045"/>
    <xdr:sp macro="" textlink="">
      <xdr:nvSpPr>
        <xdr:cNvPr id="316" name="n_3aveValue【福祉施設】&#10;有形固定資産減価償却率"/>
        <xdr:cNvSpPr txBox="1"/>
      </xdr:nvSpPr>
      <xdr:spPr>
        <a:xfrm>
          <a:off x="1816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122572</xdr:rowOff>
    </xdr:from>
    <xdr:ext cx="405111" cy="259045"/>
    <xdr:sp macro="" textlink="">
      <xdr:nvSpPr>
        <xdr:cNvPr id="317" name="n_4aveValue【福祉施設】&#10;有形固定資産減価償却率"/>
        <xdr:cNvSpPr txBox="1"/>
      </xdr:nvSpPr>
      <xdr:spPr>
        <a:xfrm>
          <a:off x="927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19066</xdr:rowOff>
    </xdr:from>
    <xdr:ext cx="405111" cy="259045"/>
    <xdr:sp macro="" textlink="">
      <xdr:nvSpPr>
        <xdr:cNvPr id="318" name="n_1mainValue【福祉施設】&#10;有形固定資産減価償却率"/>
        <xdr:cNvSpPr txBox="1"/>
      </xdr:nvSpPr>
      <xdr:spPr>
        <a:xfrm>
          <a:off x="35820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169563</xdr:rowOff>
    </xdr:from>
    <xdr:ext cx="405111" cy="259045"/>
    <xdr:sp macro="" textlink="">
      <xdr:nvSpPr>
        <xdr:cNvPr id="319" name="n_2mainValue【福祉施設】&#10;有形固定資産減価償却率"/>
        <xdr:cNvSpPr txBox="1"/>
      </xdr:nvSpPr>
      <xdr:spPr>
        <a:xfrm>
          <a:off x="2705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144797</xdr:rowOff>
    </xdr:from>
    <xdr:ext cx="405111" cy="259045"/>
    <xdr:sp macro="" textlink="">
      <xdr:nvSpPr>
        <xdr:cNvPr id="320" name="n_3mainValue【福祉施設】&#10;有形固定資産減価償却率"/>
        <xdr:cNvSpPr txBox="1"/>
      </xdr:nvSpPr>
      <xdr:spPr>
        <a:xfrm>
          <a:off x="1816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118127</xdr:rowOff>
    </xdr:from>
    <xdr:ext cx="405111" cy="259045"/>
    <xdr:sp macro="" textlink="">
      <xdr:nvSpPr>
        <xdr:cNvPr id="321" name="n_4mainValue【福祉施設】&#10;有形固定資産減価償却率"/>
        <xdr:cNvSpPr txBox="1"/>
      </xdr:nvSpPr>
      <xdr:spPr>
        <a:xfrm>
          <a:off x="927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137161</xdr:rowOff>
    </xdr:from>
    <xdr:to>
      <xdr:col>54</xdr:col>
      <xdr:colOff>189865</xdr:colOff>
      <xdr:row>86</xdr:row>
      <xdr:rowOff>99061</xdr:rowOff>
    </xdr:to>
    <xdr:cxnSp macro="">
      <xdr:nvCxnSpPr>
        <xdr:cNvPr id="345" name="直線コネクタ 344"/>
        <xdr:cNvCxnSpPr/>
      </xdr:nvCxnSpPr>
      <xdr:spPr>
        <a:xfrm flipV="1">
          <a:off x="10476865" y="13338811"/>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6" name="【福祉施設】&#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7" name="直線コネクタ 346"/>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83838</xdr:rowOff>
    </xdr:from>
    <xdr:ext cx="469744" cy="259045"/>
    <xdr:sp macro="" textlink="">
      <xdr:nvSpPr>
        <xdr:cNvPr id="348" name="【福祉施設】&#10;一人当たり面積最大値テキスト"/>
        <xdr:cNvSpPr txBox="1"/>
      </xdr:nvSpPr>
      <xdr:spPr>
        <a:xfrm>
          <a:off x="10515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137161</xdr:rowOff>
    </xdr:from>
    <xdr:to>
      <xdr:col>55</xdr:col>
      <xdr:colOff>88900</xdr:colOff>
      <xdr:row>77</xdr:row>
      <xdr:rowOff>137161</xdr:rowOff>
    </xdr:to>
    <xdr:cxnSp macro="">
      <xdr:nvCxnSpPr>
        <xdr:cNvPr id="349" name="直線コネクタ 348"/>
        <xdr:cNvCxnSpPr/>
      </xdr:nvCxnSpPr>
      <xdr:spPr>
        <a:xfrm>
          <a:off x="10388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350" name="【福祉施設】&#10;一人当たり面積平均値テキスト"/>
        <xdr:cNvSpPr txBox="1"/>
      </xdr:nvSpPr>
      <xdr:spPr>
        <a:xfrm>
          <a:off x="10515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1" name="フローチャート: 判断 350"/>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2" name="フローチャート: 判断 351"/>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53" name="フローチャート: 判断 352"/>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116839</xdr:rowOff>
    </xdr:from>
    <xdr:to>
      <xdr:col>41</xdr:col>
      <xdr:colOff>101600</xdr:colOff>
      <xdr:row>84</xdr:row>
      <xdr:rowOff>46989</xdr:rowOff>
    </xdr:to>
    <xdr:sp macro="" textlink="">
      <xdr:nvSpPr>
        <xdr:cNvPr id="354" name="フローチャート: 判断 353"/>
        <xdr:cNvSpPr/>
      </xdr:nvSpPr>
      <xdr:spPr>
        <a:xfrm>
          <a:off x="7810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55" name="フローチャート: 判断 354"/>
        <xdr:cNvSpPr/>
      </xdr:nvSpPr>
      <xdr:spPr>
        <a:xfrm>
          <a:off x="6921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44450</xdr:rowOff>
    </xdr:from>
    <xdr:to>
      <xdr:col>55</xdr:col>
      <xdr:colOff>50800</xdr:colOff>
      <xdr:row>84</xdr:row>
      <xdr:rowOff>146050</xdr:rowOff>
    </xdr:to>
    <xdr:sp macro="" textlink="">
      <xdr:nvSpPr>
        <xdr:cNvPr id="361" name="楕円 360"/>
        <xdr:cNvSpPr/>
      </xdr:nvSpPr>
      <xdr:spPr>
        <a:xfrm>
          <a:off x="104267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22877</xdr:rowOff>
    </xdr:from>
    <xdr:ext cx="469744" cy="259045"/>
    <xdr:sp macro="" textlink="">
      <xdr:nvSpPr>
        <xdr:cNvPr id="362" name="【福祉施設】&#10;一人当たり面積該当値テキスト"/>
        <xdr:cNvSpPr txBox="1"/>
      </xdr:nvSpPr>
      <xdr:spPr>
        <a:xfrm>
          <a:off x="10515600"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44450</xdr:rowOff>
    </xdr:from>
    <xdr:to>
      <xdr:col>50</xdr:col>
      <xdr:colOff>165100</xdr:colOff>
      <xdr:row>84</xdr:row>
      <xdr:rowOff>146050</xdr:rowOff>
    </xdr:to>
    <xdr:sp macro="" textlink="">
      <xdr:nvSpPr>
        <xdr:cNvPr id="363" name="楕円 362"/>
        <xdr:cNvSpPr/>
      </xdr:nvSpPr>
      <xdr:spPr>
        <a:xfrm>
          <a:off x="9588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95250</xdr:rowOff>
    </xdr:from>
    <xdr:to>
      <xdr:col>55</xdr:col>
      <xdr:colOff>0</xdr:colOff>
      <xdr:row>84</xdr:row>
      <xdr:rowOff>95250</xdr:rowOff>
    </xdr:to>
    <xdr:cxnSp macro="">
      <xdr:nvCxnSpPr>
        <xdr:cNvPr id="364" name="直線コネクタ 363"/>
        <xdr:cNvCxnSpPr/>
      </xdr:nvCxnSpPr>
      <xdr:spPr>
        <a:xfrm>
          <a:off x="9639300" y="14497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65" name="楕円 364"/>
        <xdr:cNvSpPr/>
      </xdr:nvSpPr>
      <xdr:spPr>
        <a:xfrm>
          <a:off x="8699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95250</xdr:rowOff>
    </xdr:from>
    <xdr:to>
      <xdr:col>50</xdr:col>
      <xdr:colOff>114300</xdr:colOff>
      <xdr:row>84</xdr:row>
      <xdr:rowOff>95250</xdr:rowOff>
    </xdr:to>
    <xdr:cxnSp macro="">
      <xdr:nvCxnSpPr>
        <xdr:cNvPr id="366" name="直線コネクタ 365"/>
        <xdr:cNvCxnSpPr/>
      </xdr:nvCxnSpPr>
      <xdr:spPr>
        <a:xfrm>
          <a:off x="8750300" y="1449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48261</xdr:rowOff>
    </xdr:from>
    <xdr:to>
      <xdr:col>41</xdr:col>
      <xdr:colOff>101600</xdr:colOff>
      <xdr:row>84</xdr:row>
      <xdr:rowOff>149861</xdr:rowOff>
    </xdr:to>
    <xdr:sp macro="" textlink="">
      <xdr:nvSpPr>
        <xdr:cNvPr id="367" name="楕円 366"/>
        <xdr:cNvSpPr/>
      </xdr:nvSpPr>
      <xdr:spPr>
        <a:xfrm>
          <a:off x="7810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95250</xdr:rowOff>
    </xdr:from>
    <xdr:to>
      <xdr:col>45</xdr:col>
      <xdr:colOff>177800</xdr:colOff>
      <xdr:row>84</xdr:row>
      <xdr:rowOff>99061</xdr:rowOff>
    </xdr:to>
    <xdr:cxnSp macro="">
      <xdr:nvCxnSpPr>
        <xdr:cNvPr id="368" name="直線コネクタ 367"/>
        <xdr:cNvCxnSpPr/>
      </xdr:nvCxnSpPr>
      <xdr:spPr>
        <a:xfrm flipV="1">
          <a:off x="7861300" y="144970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48261</xdr:rowOff>
    </xdr:from>
    <xdr:to>
      <xdr:col>36</xdr:col>
      <xdr:colOff>165100</xdr:colOff>
      <xdr:row>84</xdr:row>
      <xdr:rowOff>149861</xdr:rowOff>
    </xdr:to>
    <xdr:sp macro="" textlink="">
      <xdr:nvSpPr>
        <xdr:cNvPr id="369" name="楕円 368"/>
        <xdr:cNvSpPr/>
      </xdr:nvSpPr>
      <xdr:spPr>
        <a:xfrm>
          <a:off x="6921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99061</xdr:rowOff>
    </xdr:from>
    <xdr:to>
      <xdr:col>41</xdr:col>
      <xdr:colOff>50800</xdr:colOff>
      <xdr:row>84</xdr:row>
      <xdr:rowOff>99061</xdr:rowOff>
    </xdr:to>
    <xdr:cxnSp macro="">
      <xdr:nvCxnSpPr>
        <xdr:cNvPr id="370" name="直線コネクタ 369"/>
        <xdr:cNvCxnSpPr/>
      </xdr:nvCxnSpPr>
      <xdr:spPr>
        <a:xfrm>
          <a:off x="6972300" y="14500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97807</xdr:rowOff>
    </xdr:from>
    <xdr:ext cx="469744" cy="259045"/>
    <xdr:sp macro="" textlink="">
      <xdr:nvSpPr>
        <xdr:cNvPr id="371" name="n_1aveValue【福祉施設】&#10;一人当たり面積"/>
        <xdr:cNvSpPr txBox="1"/>
      </xdr:nvSpPr>
      <xdr:spPr>
        <a:xfrm>
          <a:off x="93917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372"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63516</xdr:rowOff>
    </xdr:from>
    <xdr:ext cx="469744" cy="259045"/>
    <xdr:sp macro="" textlink="">
      <xdr:nvSpPr>
        <xdr:cNvPr id="373" name="n_3aveValue【福祉施設】&#10;一人当たり面積"/>
        <xdr:cNvSpPr txBox="1"/>
      </xdr:nvSpPr>
      <xdr:spPr>
        <a:xfrm>
          <a:off x="7626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162577</xdr:rowOff>
    </xdr:from>
    <xdr:ext cx="469744" cy="259045"/>
    <xdr:sp macro="" textlink="">
      <xdr:nvSpPr>
        <xdr:cNvPr id="374" name="n_4aveValue【福祉施設】&#10;一人当たり面積"/>
        <xdr:cNvSpPr txBox="1"/>
      </xdr:nvSpPr>
      <xdr:spPr>
        <a:xfrm>
          <a:off x="6737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137177</xdr:rowOff>
    </xdr:from>
    <xdr:ext cx="469744" cy="259045"/>
    <xdr:sp macro="" textlink="">
      <xdr:nvSpPr>
        <xdr:cNvPr id="375" name="n_1mainValue【福祉施設】&#10;一人当たり面積"/>
        <xdr:cNvSpPr txBox="1"/>
      </xdr:nvSpPr>
      <xdr:spPr>
        <a:xfrm>
          <a:off x="93917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137177</xdr:rowOff>
    </xdr:from>
    <xdr:ext cx="469744" cy="259045"/>
    <xdr:sp macro="" textlink="">
      <xdr:nvSpPr>
        <xdr:cNvPr id="376" name="n_2mainValue【福祉施設】&#10;一人当たり面積"/>
        <xdr:cNvSpPr txBox="1"/>
      </xdr:nvSpPr>
      <xdr:spPr>
        <a:xfrm>
          <a:off x="8515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140988</xdr:rowOff>
    </xdr:from>
    <xdr:ext cx="469744" cy="259045"/>
    <xdr:sp macro="" textlink="">
      <xdr:nvSpPr>
        <xdr:cNvPr id="377" name="n_3mainValue【福祉施設】&#10;一人当たり面積"/>
        <xdr:cNvSpPr txBox="1"/>
      </xdr:nvSpPr>
      <xdr:spPr>
        <a:xfrm>
          <a:off x="7626427" y="1454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140988</xdr:rowOff>
    </xdr:from>
    <xdr:ext cx="469744" cy="259045"/>
    <xdr:sp macro="" textlink="">
      <xdr:nvSpPr>
        <xdr:cNvPr id="378" name="n_4mainValue【福祉施設】&#10;一人当たり面積"/>
        <xdr:cNvSpPr txBox="1"/>
      </xdr:nvSpPr>
      <xdr:spPr>
        <a:xfrm>
          <a:off x="6737427" y="1454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0" name="直線コネクタ 38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91" name="テキスト ボックス 39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2" name="直線コネクタ 39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3" name="テキスト ボックス 39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4" name="直線コネクタ 39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5" name="テキスト ボックス 39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6" name="直線コネクタ 39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7" name="テキスト ボックス 39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108</xdr:row>
      <xdr:rowOff>69342</xdr:rowOff>
    </xdr:to>
    <xdr:cxnSp macro="">
      <xdr:nvCxnSpPr>
        <xdr:cNvPr id="401" name="直線コネクタ 400"/>
        <xdr:cNvCxnSpPr/>
      </xdr:nvCxnSpPr>
      <xdr:spPr>
        <a:xfrm flipV="1">
          <a:off x="4634865" y="17287494"/>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73169</xdr:rowOff>
    </xdr:from>
    <xdr:ext cx="405111" cy="259045"/>
    <xdr:sp macro="" textlink="">
      <xdr:nvSpPr>
        <xdr:cNvPr id="402" name="【市民会館】&#10;有形固定資産減価償却率最小値テキスト"/>
        <xdr:cNvSpPr txBox="1"/>
      </xdr:nvSpPr>
      <xdr:spPr>
        <a:xfrm>
          <a:off x="4673600" y="1858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69342</xdr:rowOff>
    </xdr:from>
    <xdr:to>
      <xdr:col>24</xdr:col>
      <xdr:colOff>152400</xdr:colOff>
      <xdr:row>108</xdr:row>
      <xdr:rowOff>69342</xdr:rowOff>
    </xdr:to>
    <xdr:cxnSp macro="">
      <xdr:nvCxnSpPr>
        <xdr:cNvPr id="403" name="直線コネクタ 402"/>
        <xdr:cNvCxnSpPr/>
      </xdr:nvCxnSpPr>
      <xdr:spPr>
        <a:xfrm>
          <a:off x="4546600" y="1858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404" name="【市民会館】&#10;有形固定資産減価償却率最大値テキスト"/>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405" name="直線コネクタ 404"/>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108983</xdr:rowOff>
    </xdr:from>
    <xdr:ext cx="405111" cy="259045"/>
    <xdr:sp macro="" textlink="">
      <xdr:nvSpPr>
        <xdr:cNvPr id="406" name="【市民会館】&#10;有形固定資産減価償却率平均値テキスト"/>
        <xdr:cNvSpPr txBox="1"/>
      </xdr:nvSpPr>
      <xdr:spPr>
        <a:xfrm>
          <a:off x="4673600" y="1793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130556</xdr:rowOff>
    </xdr:from>
    <xdr:to>
      <xdr:col>24</xdr:col>
      <xdr:colOff>114300</xdr:colOff>
      <xdr:row>105</xdr:row>
      <xdr:rowOff>60706</xdr:rowOff>
    </xdr:to>
    <xdr:sp macro="" textlink="">
      <xdr:nvSpPr>
        <xdr:cNvPr id="407" name="フローチャート: 判断 406"/>
        <xdr:cNvSpPr/>
      </xdr:nvSpPr>
      <xdr:spPr>
        <a:xfrm>
          <a:off x="4584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103124</xdr:rowOff>
    </xdr:from>
    <xdr:to>
      <xdr:col>20</xdr:col>
      <xdr:colOff>38100</xdr:colOff>
      <xdr:row>105</xdr:row>
      <xdr:rowOff>33274</xdr:rowOff>
    </xdr:to>
    <xdr:sp macro="" textlink="">
      <xdr:nvSpPr>
        <xdr:cNvPr id="408" name="フローチャート: 判断 407"/>
        <xdr:cNvSpPr/>
      </xdr:nvSpPr>
      <xdr:spPr>
        <a:xfrm>
          <a:off x="3746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409" name="フローチャート: 判断 408"/>
        <xdr:cNvSpPr/>
      </xdr:nvSpPr>
      <xdr:spPr>
        <a:xfrm>
          <a:off x="2857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23113</xdr:rowOff>
    </xdr:from>
    <xdr:to>
      <xdr:col>10</xdr:col>
      <xdr:colOff>165100</xdr:colOff>
      <xdr:row>104</xdr:row>
      <xdr:rowOff>124713</xdr:rowOff>
    </xdr:to>
    <xdr:sp macro="" textlink="">
      <xdr:nvSpPr>
        <xdr:cNvPr id="410" name="フローチャート: 判断 409"/>
        <xdr:cNvSpPr/>
      </xdr:nvSpPr>
      <xdr:spPr>
        <a:xfrm>
          <a:off x="1968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27687</xdr:rowOff>
    </xdr:from>
    <xdr:to>
      <xdr:col>6</xdr:col>
      <xdr:colOff>38100</xdr:colOff>
      <xdr:row>104</xdr:row>
      <xdr:rowOff>129287</xdr:rowOff>
    </xdr:to>
    <xdr:sp macro="" textlink="">
      <xdr:nvSpPr>
        <xdr:cNvPr id="411" name="フローチャート: 判断 410"/>
        <xdr:cNvSpPr/>
      </xdr:nvSpPr>
      <xdr:spPr>
        <a:xfrm>
          <a:off x="1079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73406</xdr:rowOff>
    </xdr:from>
    <xdr:to>
      <xdr:col>24</xdr:col>
      <xdr:colOff>114300</xdr:colOff>
      <xdr:row>102</xdr:row>
      <xdr:rowOff>3556</xdr:rowOff>
    </xdr:to>
    <xdr:sp macro="" textlink="">
      <xdr:nvSpPr>
        <xdr:cNvPr id="417" name="楕円 416"/>
        <xdr:cNvSpPr/>
      </xdr:nvSpPr>
      <xdr:spPr>
        <a:xfrm>
          <a:off x="4584700" y="1738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96283</xdr:rowOff>
    </xdr:from>
    <xdr:ext cx="405111" cy="259045"/>
    <xdr:sp macro="" textlink="">
      <xdr:nvSpPr>
        <xdr:cNvPr id="418" name="【市民会館】&#10;有形固定資産減価償却率該当値テキスト"/>
        <xdr:cNvSpPr txBox="1"/>
      </xdr:nvSpPr>
      <xdr:spPr>
        <a:xfrm>
          <a:off x="4673600" y="1724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25400</xdr:rowOff>
    </xdr:from>
    <xdr:to>
      <xdr:col>20</xdr:col>
      <xdr:colOff>38100</xdr:colOff>
      <xdr:row>101</xdr:row>
      <xdr:rowOff>127000</xdr:rowOff>
    </xdr:to>
    <xdr:sp macro="" textlink="">
      <xdr:nvSpPr>
        <xdr:cNvPr id="419" name="楕円 418"/>
        <xdr:cNvSpPr/>
      </xdr:nvSpPr>
      <xdr:spPr>
        <a:xfrm>
          <a:off x="3746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76200</xdr:rowOff>
    </xdr:from>
    <xdr:to>
      <xdr:col>24</xdr:col>
      <xdr:colOff>63500</xdr:colOff>
      <xdr:row>101</xdr:row>
      <xdr:rowOff>124206</xdr:rowOff>
    </xdr:to>
    <xdr:cxnSp macro="">
      <xdr:nvCxnSpPr>
        <xdr:cNvPr id="420" name="直線コネクタ 419"/>
        <xdr:cNvCxnSpPr/>
      </xdr:nvCxnSpPr>
      <xdr:spPr>
        <a:xfrm>
          <a:off x="3797300" y="1739265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151130</xdr:rowOff>
    </xdr:from>
    <xdr:to>
      <xdr:col>15</xdr:col>
      <xdr:colOff>101600</xdr:colOff>
      <xdr:row>101</xdr:row>
      <xdr:rowOff>81280</xdr:rowOff>
    </xdr:to>
    <xdr:sp macro="" textlink="">
      <xdr:nvSpPr>
        <xdr:cNvPr id="421" name="楕円 420"/>
        <xdr:cNvSpPr/>
      </xdr:nvSpPr>
      <xdr:spPr>
        <a:xfrm>
          <a:off x="28575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30480</xdr:rowOff>
    </xdr:from>
    <xdr:to>
      <xdr:col>19</xdr:col>
      <xdr:colOff>177800</xdr:colOff>
      <xdr:row>101</xdr:row>
      <xdr:rowOff>76200</xdr:rowOff>
    </xdr:to>
    <xdr:cxnSp macro="">
      <xdr:nvCxnSpPr>
        <xdr:cNvPr id="422" name="直線コネクタ 421"/>
        <xdr:cNvCxnSpPr/>
      </xdr:nvCxnSpPr>
      <xdr:spPr>
        <a:xfrm>
          <a:off x="2908300" y="173469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105411</xdr:rowOff>
    </xdr:from>
    <xdr:to>
      <xdr:col>10</xdr:col>
      <xdr:colOff>165100</xdr:colOff>
      <xdr:row>101</xdr:row>
      <xdr:rowOff>35561</xdr:rowOff>
    </xdr:to>
    <xdr:sp macro="" textlink="">
      <xdr:nvSpPr>
        <xdr:cNvPr id="423" name="楕円 422"/>
        <xdr:cNvSpPr/>
      </xdr:nvSpPr>
      <xdr:spPr>
        <a:xfrm>
          <a:off x="19685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156211</xdr:rowOff>
    </xdr:from>
    <xdr:to>
      <xdr:col>15</xdr:col>
      <xdr:colOff>50800</xdr:colOff>
      <xdr:row>101</xdr:row>
      <xdr:rowOff>30480</xdr:rowOff>
    </xdr:to>
    <xdr:cxnSp macro="">
      <xdr:nvCxnSpPr>
        <xdr:cNvPr id="424" name="直線コネクタ 423"/>
        <xdr:cNvCxnSpPr/>
      </xdr:nvCxnSpPr>
      <xdr:spPr>
        <a:xfrm>
          <a:off x="2019300" y="173012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59689</xdr:rowOff>
    </xdr:from>
    <xdr:to>
      <xdr:col>6</xdr:col>
      <xdr:colOff>38100</xdr:colOff>
      <xdr:row>100</xdr:row>
      <xdr:rowOff>161289</xdr:rowOff>
    </xdr:to>
    <xdr:sp macro="" textlink="">
      <xdr:nvSpPr>
        <xdr:cNvPr id="425" name="楕円 424"/>
        <xdr:cNvSpPr/>
      </xdr:nvSpPr>
      <xdr:spPr>
        <a:xfrm>
          <a:off x="1079500" y="172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110489</xdr:rowOff>
    </xdr:from>
    <xdr:to>
      <xdr:col>10</xdr:col>
      <xdr:colOff>114300</xdr:colOff>
      <xdr:row>100</xdr:row>
      <xdr:rowOff>156211</xdr:rowOff>
    </xdr:to>
    <xdr:cxnSp macro="">
      <xdr:nvCxnSpPr>
        <xdr:cNvPr id="426" name="直線コネクタ 425"/>
        <xdr:cNvCxnSpPr/>
      </xdr:nvCxnSpPr>
      <xdr:spPr>
        <a:xfrm>
          <a:off x="1130300" y="172554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24401</xdr:rowOff>
    </xdr:from>
    <xdr:ext cx="405111" cy="259045"/>
    <xdr:sp macro="" textlink="">
      <xdr:nvSpPr>
        <xdr:cNvPr id="427" name="n_1aveValue【市民会館】&#10;有形固定資産減価償却率"/>
        <xdr:cNvSpPr txBox="1"/>
      </xdr:nvSpPr>
      <xdr:spPr>
        <a:xfrm>
          <a:off x="3582044" y="1802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166133</xdr:rowOff>
    </xdr:from>
    <xdr:ext cx="405111" cy="259045"/>
    <xdr:sp macro="" textlink="">
      <xdr:nvSpPr>
        <xdr:cNvPr id="428" name="n_2aveValue【市民会館】&#10;有形固定資産減価償却率"/>
        <xdr:cNvSpPr txBox="1"/>
      </xdr:nvSpPr>
      <xdr:spPr>
        <a:xfrm>
          <a:off x="2705744" y="1799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115840</xdr:rowOff>
    </xdr:from>
    <xdr:ext cx="405111" cy="259045"/>
    <xdr:sp macro="" textlink="">
      <xdr:nvSpPr>
        <xdr:cNvPr id="429" name="n_3aveValue【市民会館】&#10;有形固定資産減価償却率"/>
        <xdr:cNvSpPr txBox="1"/>
      </xdr:nvSpPr>
      <xdr:spPr>
        <a:xfrm>
          <a:off x="1816744" y="1794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120414</xdr:rowOff>
    </xdr:from>
    <xdr:ext cx="405111" cy="259045"/>
    <xdr:sp macro="" textlink="">
      <xdr:nvSpPr>
        <xdr:cNvPr id="430" name="n_4aveValue【市民会館】&#10;有形固定資産減価償却率"/>
        <xdr:cNvSpPr txBox="1"/>
      </xdr:nvSpPr>
      <xdr:spPr>
        <a:xfrm>
          <a:off x="927744" y="179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143527</xdr:rowOff>
    </xdr:from>
    <xdr:ext cx="405111" cy="259045"/>
    <xdr:sp macro="" textlink="">
      <xdr:nvSpPr>
        <xdr:cNvPr id="431" name="n_1mainValue【市民会館】&#10;有形固定資産減価償却率"/>
        <xdr:cNvSpPr txBox="1"/>
      </xdr:nvSpPr>
      <xdr:spPr>
        <a:xfrm>
          <a:off x="35820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97807</xdr:rowOff>
    </xdr:from>
    <xdr:ext cx="405111" cy="259045"/>
    <xdr:sp macro="" textlink="">
      <xdr:nvSpPr>
        <xdr:cNvPr id="432" name="n_2mainValue【市民会館】&#10;有形固定資産減価償却率"/>
        <xdr:cNvSpPr txBox="1"/>
      </xdr:nvSpPr>
      <xdr:spPr>
        <a:xfrm>
          <a:off x="2705744" y="1707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52088</xdr:rowOff>
    </xdr:from>
    <xdr:ext cx="405111" cy="259045"/>
    <xdr:sp macro="" textlink="">
      <xdr:nvSpPr>
        <xdr:cNvPr id="433" name="n_3mainValue【市民会館】&#10;有形固定資産減価償却率"/>
        <xdr:cNvSpPr txBox="1"/>
      </xdr:nvSpPr>
      <xdr:spPr>
        <a:xfrm>
          <a:off x="1816744"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6366</xdr:rowOff>
    </xdr:from>
    <xdr:ext cx="405111" cy="259045"/>
    <xdr:sp macro="" textlink="">
      <xdr:nvSpPr>
        <xdr:cNvPr id="434" name="n_4mainValue【市民会館】&#10;有形固定資産減価償却率"/>
        <xdr:cNvSpPr txBox="1"/>
      </xdr:nvSpPr>
      <xdr:spPr>
        <a:xfrm>
          <a:off x="927744" y="1697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6" name="テキスト ボックス 44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8" name="テキスト ボックス 44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0" name="テキスト ボックス 44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2" name="テキスト ボックス 45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4" name="テキスト ボックス 45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19050</xdr:rowOff>
    </xdr:to>
    <xdr:cxnSp macro="">
      <xdr:nvCxnSpPr>
        <xdr:cNvPr id="458" name="直線コネクタ 457"/>
        <xdr:cNvCxnSpPr/>
      </xdr:nvCxnSpPr>
      <xdr:spPr>
        <a:xfrm flipV="1">
          <a:off x="10476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59"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60" name="直線コネクタ 459"/>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1" name="【市民会館】&#10;一人当たり面積最大値テキスト"/>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2" name="直線コネクタ 461"/>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121938</xdr:rowOff>
    </xdr:from>
    <xdr:ext cx="469744" cy="259045"/>
    <xdr:sp macro="" textlink="">
      <xdr:nvSpPr>
        <xdr:cNvPr id="463" name="【市民会館】&#10;一人当たり面積平均値テキスト"/>
        <xdr:cNvSpPr txBox="1"/>
      </xdr:nvSpPr>
      <xdr:spPr>
        <a:xfrm>
          <a:off x="105156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143511</xdr:rowOff>
    </xdr:from>
    <xdr:to>
      <xdr:col>55</xdr:col>
      <xdr:colOff>50800</xdr:colOff>
      <xdr:row>105</xdr:row>
      <xdr:rowOff>73661</xdr:rowOff>
    </xdr:to>
    <xdr:sp macro="" textlink="">
      <xdr:nvSpPr>
        <xdr:cNvPr id="464" name="フローチャート: 判断 463"/>
        <xdr:cNvSpPr/>
      </xdr:nvSpPr>
      <xdr:spPr>
        <a:xfrm>
          <a:off x="10426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65" name="フローチャート: 判断 464"/>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151130</xdr:rowOff>
    </xdr:from>
    <xdr:to>
      <xdr:col>46</xdr:col>
      <xdr:colOff>38100</xdr:colOff>
      <xdr:row>105</xdr:row>
      <xdr:rowOff>81280</xdr:rowOff>
    </xdr:to>
    <xdr:sp macro="" textlink="">
      <xdr:nvSpPr>
        <xdr:cNvPr id="466" name="フローチャート: 判断 465"/>
        <xdr:cNvSpPr/>
      </xdr:nvSpPr>
      <xdr:spPr>
        <a:xfrm>
          <a:off x="8699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124461</xdr:rowOff>
    </xdr:from>
    <xdr:to>
      <xdr:col>41</xdr:col>
      <xdr:colOff>101600</xdr:colOff>
      <xdr:row>105</xdr:row>
      <xdr:rowOff>54611</xdr:rowOff>
    </xdr:to>
    <xdr:sp macro="" textlink="">
      <xdr:nvSpPr>
        <xdr:cNvPr id="467" name="フローチャート: 判断 466"/>
        <xdr:cNvSpPr/>
      </xdr:nvSpPr>
      <xdr:spPr>
        <a:xfrm>
          <a:off x="781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139700</xdr:rowOff>
    </xdr:from>
    <xdr:to>
      <xdr:col>36</xdr:col>
      <xdr:colOff>165100</xdr:colOff>
      <xdr:row>105</xdr:row>
      <xdr:rowOff>69850</xdr:rowOff>
    </xdr:to>
    <xdr:sp macro="" textlink="">
      <xdr:nvSpPr>
        <xdr:cNvPr id="468" name="フローチャート: 判断 467"/>
        <xdr:cNvSpPr/>
      </xdr:nvSpPr>
      <xdr:spPr>
        <a:xfrm>
          <a:off x="6921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132080</xdr:rowOff>
    </xdr:from>
    <xdr:to>
      <xdr:col>55</xdr:col>
      <xdr:colOff>50800</xdr:colOff>
      <xdr:row>105</xdr:row>
      <xdr:rowOff>62230</xdr:rowOff>
    </xdr:to>
    <xdr:sp macro="" textlink="">
      <xdr:nvSpPr>
        <xdr:cNvPr id="474" name="楕円 473"/>
        <xdr:cNvSpPr/>
      </xdr:nvSpPr>
      <xdr:spPr>
        <a:xfrm>
          <a:off x="104267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154957</xdr:rowOff>
    </xdr:from>
    <xdr:ext cx="469744" cy="259045"/>
    <xdr:sp macro="" textlink="">
      <xdr:nvSpPr>
        <xdr:cNvPr id="475" name="【市民会館】&#10;一人当たり面積該当値テキスト"/>
        <xdr:cNvSpPr txBox="1"/>
      </xdr:nvSpPr>
      <xdr:spPr>
        <a:xfrm>
          <a:off x="10515600"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132080</xdr:rowOff>
    </xdr:from>
    <xdr:to>
      <xdr:col>50</xdr:col>
      <xdr:colOff>165100</xdr:colOff>
      <xdr:row>105</xdr:row>
      <xdr:rowOff>62230</xdr:rowOff>
    </xdr:to>
    <xdr:sp macro="" textlink="">
      <xdr:nvSpPr>
        <xdr:cNvPr id="476" name="楕円 475"/>
        <xdr:cNvSpPr/>
      </xdr:nvSpPr>
      <xdr:spPr>
        <a:xfrm>
          <a:off x="9588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11430</xdr:rowOff>
    </xdr:from>
    <xdr:to>
      <xdr:col>55</xdr:col>
      <xdr:colOff>0</xdr:colOff>
      <xdr:row>105</xdr:row>
      <xdr:rowOff>11430</xdr:rowOff>
    </xdr:to>
    <xdr:cxnSp macro="">
      <xdr:nvCxnSpPr>
        <xdr:cNvPr id="477" name="直線コネクタ 476"/>
        <xdr:cNvCxnSpPr/>
      </xdr:nvCxnSpPr>
      <xdr:spPr>
        <a:xfrm>
          <a:off x="9639300" y="18013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132080</xdr:rowOff>
    </xdr:from>
    <xdr:to>
      <xdr:col>46</xdr:col>
      <xdr:colOff>38100</xdr:colOff>
      <xdr:row>105</xdr:row>
      <xdr:rowOff>62230</xdr:rowOff>
    </xdr:to>
    <xdr:sp macro="" textlink="">
      <xdr:nvSpPr>
        <xdr:cNvPr id="478" name="楕円 477"/>
        <xdr:cNvSpPr/>
      </xdr:nvSpPr>
      <xdr:spPr>
        <a:xfrm>
          <a:off x="8699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11430</xdr:rowOff>
    </xdr:from>
    <xdr:to>
      <xdr:col>50</xdr:col>
      <xdr:colOff>114300</xdr:colOff>
      <xdr:row>105</xdr:row>
      <xdr:rowOff>11430</xdr:rowOff>
    </xdr:to>
    <xdr:cxnSp macro="">
      <xdr:nvCxnSpPr>
        <xdr:cNvPr id="479" name="直線コネクタ 478"/>
        <xdr:cNvCxnSpPr/>
      </xdr:nvCxnSpPr>
      <xdr:spPr>
        <a:xfrm>
          <a:off x="8750300" y="18013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132080</xdr:rowOff>
    </xdr:from>
    <xdr:to>
      <xdr:col>41</xdr:col>
      <xdr:colOff>101600</xdr:colOff>
      <xdr:row>105</xdr:row>
      <xdr:rowOff>62230</xdr:rowOff>
    </xdr:to>
    <xdr:sp macro="" textlink="">
      <xdr:nvSpPr>
        <xdr:cNvPr id="480" name="楕円 479"/>
        <xdr:cNvSpPr/>
      </xdr:nvSpPr>
      <xdr:spPr>
        <a:xfrm>
          <a:off x="7810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11430</xdr:rowOff>
    </xdr:from>
    <xdr:to>
      <xdr:col>45</xdr:col>
      <xdr:colOff>177800</xdr:colOff>
      <xdr:row>105</xdr:row>
      <xdr:rowOff>11430</xdr:rowOff>
    </xdr:to>
    <xdr:cxnSp macro="">
      <xdr:nvCxnSpPr>
        <xdr:cNvPr id="481" name="直線コネクタ 480"/>
        <xdr:cNvCxnSpPr/>
      </xdr:nvCxnSpPr>
      <xdr:spPr>
        <a:xfrm>
          <a:off x="7861300" y="18013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135889</xdr:rowOff>
    </xdr:from>
    <xdr:to>
      <xdr:col>36</xdr:col>
      <xdr:colOff>165100</xdr:colOff>
      <xdr:row>105</xdr:row>
      <xdr:rowOff>66039</xdr:rowOff>
    </xdr:to>
    <xdr:sp macro="" textlink="">
      <xdr:nvSpPr>
        <xdr:cNvPr id="482" name="楕円 481"/>
        <xdr:cNvSpPr/>
      </xdr:nvSpPr>
      <xdr:spPr>
        <a:xfrm>
          <a:off x="6921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11430</xdr:rowOff>
    </xdr:from>
    <xdr:to>
      <xdr:col>41</xdr:col>
      <xdr:colOff>50800</xdr:colOff>
      <xdr:row>105</xdr:row>
      <xdr:rowOff>15239</xdr:rowOff>
    </xdr:to>
    <xdr:cxnSp macro="">
      <xdr:nvCxnSpPr>
        <xdr:cNvPr id="483" name="直線コネクタ 482"/>
        <xdr:cNvCxnSpPr/>
      </xdr:nvCxnSpPr>
      <xdr:spPr>
        <a:xfrm flipV="1">
          <a:off x="6972300" y="180136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57166</xdr:rowOff>
    </xdr:from>
    <xdr:ext cx="469744" cy="259045"/>
    <xdr:sp macro="" textlink="">
      <xdr:nvSpPr>
        <xdr:cNvPr id="484" name="n_1aveValue【市民会館】&#10;一人当たり面積"/>
        <xdr:cNvSpPr txBox="1"/>
      </xdr:nvSpPr>
      <xdr:spPr>
        <a:xfrm>
          <a:off x="93917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72407</xdr:rowOff>
    </xdr:from>
    <xdr:ext cx="469744" cy="259045"/>
    <xdr:sp macro="" textlink="">
      <xdr:nvSpPr>
        <xdr:cNvPr id="485" name="n_2aveValue【市民会館】&#10;一人当たり面積"/>
        <xdr:cNvSpPr txBox="1"/>
      </xdr:nvSpPr>
      <xdr:spPr>
        <a:xfrm>
          <a:off x="85154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71138</xdr:rowOff>
    </xdr:from>
    <xdr:ext cx="469744" cy="259045"/>
    <xdr:sp macro="" textlink="">
      <xdr:nvSpPr>
        <xdr:cNvPr id="486" name="n_3aveValue【市民会館】&#10;一人当たり面積"/>
        <xdr:cNvSpPr txBox="1"/>
      </xdr:nvSpPr>
      <xdr:spPr>
        <a:xfrm>
          <a:off x="7626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60977</xdr:rowOff>
    </xdr:from>
    <xdr:ext cx="469744" cy="259045"/>
    <xdr:sp macro="" textlink="">
      <xdr:nvSpPr>
        <xdr:cNvPr id="487" name="n_4aveValue【市民会館】&#10;一人当たり面積"/>
        <xdr:cNvSpPr txBox="1"/>
      </xdr:nvSpPr>
      <xdr:spPr>
        <a:xfrm>
          <a:off x="67374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78757</xdr:rowOff>
    </xdr:from>
    <xdr:ext cx="469744" cy="259045"/>
    <xdr:sp macro="" textlink="">
      <xdr:nvSpPr>
        <xdr:cNvPr id="488" name="n_1mainValue【市民会館】&#10;一人当たり面積"/>
        <xdr:cNvSpPr txBox="1"/>
      </xdr:nvSpPr>
      <xdr:spPr>
        <a:xfrm>
          <a:off x="93917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78757</xdr:rowOff>
    </xdr:from>
    <xdr:ext cx="469744" cy="259045"/>
    <xdr:sp macro="" textlink="">
      <xdr:nvSpPr>
        <xdr:cNvPr id="489" name="n_2mainValue【市民会館】&#10;一人当たり面積"/>
        <xdr:cNvSpPr txBox="1"/>
      </xdr:nvSpPr>
      <xdr:spPr>
        <a:xfrm>
          <a:off x="8515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53357</xdr:rowOff>
    </xdr:from>
    <xdr:ext cx="469744" cy="259045"/>
    <xdr:sp macro="" textlink="">
      <xdr:nvSpPr>
        <xdr:cNvPr id="490" name="n_3mainValue【市民会館】&#10;一人当たり面積"/>
        <xdr:cNvSpPr txBox="1"/>
      </xdr:nvSpPr>
      <xdr:spPr>
        <a:xfrm>
          <a:off x="7626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82566</xdr:rowOff>
    </xdr:from>
    <xdr:ext cx="469744" cy="259045"/>
    <xdr:sp macro="" textlink="">
      <xdr:nvSpPr>
        <xdr:cNvPr id="491" name="n_4mainValue【市民会館】&#10;一人当たり面積"/>
        <xdr:cNvSpPr txBox="1"/>
      </xdr:nvSpPr>
      <xdr:spPr>
        <a:xfrm>
          <a:off x="6737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28575</xdr:rowOff>
    </xdr:to>
    <xdr:cxnSp macro="">
      <xdr:nvCxnSpPr>
        <xdr:cNvPr id="516" name="直線コネクタ 515"/>
        <xdr:cNvCxnSpPr/>
      </xdr:nvCxnSpPr>
      <xdr:spPr>
        <a:xfrm flipV="1">
          <a:off x="16318864" y="5768340"/>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517" name="【一般廃棄物処理施設】&#10;有形固定資産減価償却率最小値テキスト"/>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518" name="直線コネクタ 517"/>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519" name="【一般廃棄物処理施設】&#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0" name="直線コネクタ 519"/>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104792</xdr:rowOff>
    </xdr:from>
    <xdr:ext cx="405111" cy="259045"/>
    <xdr:sp macro="" textlink="">
      <xdr:nvSpPr>
        <xdr:cNvPr id="521" name="【一般廃棄物処理施設】&#10;有形固定資産減価償却率平均値テキスト"/>
        <xdr:cNvSpPr txBox="1"/>
      </xdr:nvSpPr>
      <xdr:spPr>
        <a:xfrm>
          <a:off x="16357600" y="644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522" name="フローチャート: 判断 521"/>
        <xdr:cNvSpPr/>
      </xdr:nvSpPr>
      <xdr:spPr>
        <a:xfrm>
          <a:off x="162687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88265</xdr:rowOff>
    </xdr:from>
    <xdr:to>
      <xdr:col>81</xdr:col>
      <xdr:colOff>101600</xdr:colOff>
      <xdr:row>38</xdr:row>
      <xdr:rowOff>18415</xdr:rowOff>
    </xdr:to>
    <xdr:sp macro="" textlink="">
      <xdr:nvSpPr>
        <xdr:cNvPr id="523" name="フローチャート: 判断 522"/>
        <xdr:cNvSpPr/>
      </xdr:nvSpPr>
      <xdr:spPr>
        <a:xfrm>
          <a:off x="15430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524" name="フローチャート: 判断 523"/>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5" name="フローチャート: 判断 524"/>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526" name="フローチャート: 判断 525"/>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84455</xdr:rowOff>
    </xdr:from>
    <xdr:to>
      <xdr:col>85</xdr:col>
      <xdr:colOff>177800</xdr:colOff>
      <xdr:row>36</xdr:row>
      <xdr:rowOff>14605</xdr:rowOff>
    </xdr:to>
    <xdr:sp macro="" textlink="">
      <xdr:nvSpPr>
        <xdr:cNvPr id="532" name="楕円 531"/>
        <xdr:cNvSpPr/>
      </xdr:nvSpPr>
      <xdr:spPr>
        <a:xfrm>
          <a:off x="162687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107332</xdr:rowOff>
    </xdr:from>
    <xdr:ext cx="405111" cy="259045"/>
    <xdr:sp macro="" textlink="">
      <xdr:nvSpPr>
        <xdr:cNvPr id="533" name="【一般廃棄物処理施設】&#10;有形固定資産減価償却率該当値テキスト"/>
        <xdr:cNvSpPr txBox="1"/>
      </xdr:nvSpPr>
      <xdr:spPr>
        <a:xfrm>
          <a:off x="16357600"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154940</xdr:rowOff>
    </xdr:from>
    <xdr:to>
      <xdr:col>81</xdr:col>
      <xdr:colOff>101600</xdr:colOff>
      <xdr:row>34</xdr:row>
      <xdr:rowOff>85090</xdr:rowOff>
    </xdr:to>
    <xdr:sp macro="" textlink="">
      <xdr:nvSpPr>
        <xdr:cNvPr id="534" name="楕円 533"/>
        <xdr:cNvSpPr/>
      </xdr:nvSpPr>
      <xdr:spPr>
        <a:xfrm>
          <a:off x="15430500" y="58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34290</xdr:rowOff>
    </xdr:from>
    <xdr:to>
      <xdr:col>85</xdr:col>
      <xdr:colOff>127000</xdr:colOff>
      <xdr:row>35</xdr:row>
      <xdr:rowOff>135255</xdr:rowOff>
    </xdr:to>
    <xdr:cxnSp macro="">
      <xdr:nvCxnSpPr>
        <xdr:cNvPr id="535" name="直線コネクタ 534"/>
        <xdr:cNvCxnSpPr/>
      </xdr:nvCxnSpPr>
      <xdr:spPr>
        <a:xfrm>
          <a:off x="15481300" y="5863590"/>
          <a:ext cx="838200" cy="27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69215</xdr:rowOff>
    </xdr:from>
    <xdr:to>
      <xdr:col>76</xdr:col>
      <xdr:colOff>165100</xdr:colOff>
      <xdr:row>39</xdr:row>
      <xdr:rowOff>170815</xdr:rowOff>
    </xdr:to>
    <xdr:sp macro="" textlink="">
      <xdr:nvSpPr>
        <xdr:cNvPr id="536" name="楕円 535"/>
        <xdr:cNvSpPr/>
      </xdr:nvSpPr>
      <xdr:spPr>
        <a:xfrm>
          <a:off x="1454150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34290</xdr:rowOff>
    </xdr:from>
    <xdr:to>
      <xdr:col>81</xdr:col>
      <xdr:colOff>50800</xdr:colOff>
      <xdr:row>39</xdr:row>
      <xdr:rowOff>120015</xdr:rowOff>
    </xdr:to>
    <xdr:cxnSp macro="">
      <xdr:nvCxnSpPr>
        <xdr:cNvPr id="537" name="直線コネクタ 536"/>
        <xdr:cNvCxnSpPr/>
      </xdr:nvCxnSpPr>
      <xdr:spPr>
        <a:xfrm flipV="1">
          <a:off x="14592300" y="5863590"/>
          <a:ext cx="889000" cy="94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118745</xdr:rowOff>
    </xdr:from>
    <xdr:to>
      <xdr:col>72</xdr:col>
      <xdr:colOff>38100</xdr:colOff>
      <xdr:row>40</xdr:row>
      <xdr:rowOff>48895</xdr:rowOff>
    </xdr:to>
    <xdr:sp macro="" textlink="">
      <xdr:nvSpPr>
        <xdr:cNvPr id="538" name="楕円 537"/>
        <xdr:cNvSpPr/>
      </xdr:nvSpPr>
      <xdr:spPr>
        <a:xfrm>
          <a:off x="136525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120015</xdr:rowOff>
    </xdr:from>
    <xdr:to>
      <xdr:col>76</xdr:col>
      <xdr:colOff>114300</xdr:colOff>
      <xdr:row>39</xdr:row>
      <xdr:rowOff>169545</xdr:rowOff>
    </xdr:to>
    <xdr:cxnSp macro="">
      <xdr:nvCxnSpPr>
        <xdr:cNvPr id="539" name="直線コネクタ 538"/>
        <xdr:cNvCxnSpPr/>
      </xdr:nvCxnSpPr>
      <xdr:spPr>
        <a:xfrm flipV="1">
          <a:off x="13703300" y="68065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9542</xdr:rowOff>
    </xdr:from>
    <xdr:ext cx="405111" cy="259045"/>
    <xdr:sp macro="" textlink="">
      <xdr:nvSpPr>
        <xdr:cNvPr id="540" name="n_1aveValue【一般廃棄物処理施設】&#10;有形固定資産減価償却率"/>
        <xdr:cNvSpPr txBox="1"/>
      </xdr:nvSpPr>
      <xdr:spPr>
        <a:xfrm>
          <a:off x="15266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61612</xdr:rowOff>
    </xdr:from>
    <xdr:ext cx="405111" cy="259045"/>
    <xdr:sp macro="" textlink="">
      <xdr:nvSpPr>
        <xdr:cNvPr id="541" name="n_2aveValue【一般廃棄物処理施設】&#10;有形固定資産減価償却率"/>
        <xdr:cNvSpPr txBox="1"/>
      </xdr:nvSpPr>
      <xdr:spPr>
        <a:xfrm>
          <a:off x="14389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542" name="n_3aveValue【一般廃棄物処理施設】&#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543" name="n_4aveValue【一般廃棄物処理施設】&#10;有形固定資産減価償却率"/>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101617</xdr:rowOff>
    </xdr:from>
    <xdr:ext cx="405111" cy="259045"/>
    <xdr:sp macro="" textlink="">
      <xdr:nvSpPr>
        <xdr:cNvPr id="544" name="n_1mainValue【一般廃棄物処理施設】&#10;有形固定資産減価償却率"/>
        <xdr:cNvSpPr txBox="1"/>
      </xdr:nvSpPr>
      <xdr:spPr>
        <a:xfrm>
          <a:off x="15266044" y="558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161942</xdr:rowOff>
    </xdr:from>
    <xdr:ext cx="405111" cy="259045"/>
    <xdr:sp macro="" textlink="">
      <xdr:nvSpPr>
        <xdr:cNvPr id="545" name="n_2mainValue【一般廃棄物処理施設】&#10;有形固定資産減価償却率"/>
        <xdr:cNvSpPr txBox="1"/>
      </xdr:nvSpPr>
      <xdr:spPr>
        <a:xfrm>
          <a:off x="14389744" y="684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40022</xdr:rowOff>
    </xdr:from>
    <xdr:ext cx="405111" cy="259045"/>
    <xdr:sp macro="" textlink="">
      <xdr:nvSpPr>
        <xdr:cNvPr id="546" name="n_3mainValue【一般廃棄物処理施設】&#10;有形固定資産減価償却率"/>
        <xdr:cNvSpPr txBox="1"/>
      </xdr:nvSpPr>
      <xdr:spPr>
        <a:xfrm>
          <a:off x="13500744" y="689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7" name="直線コネクタ 5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8" name="テキスト ボックス 55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9" name="直線コネクタ 5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0" name="テキスト ボックス 55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1" name="直線コネクタ 5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2" name="テキスト ボックス 56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3" name="直線コネクタ 5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4" name="テキスト ボックス 56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6" name="テキスト ボックス 5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60889</xdr:rowOff>
    </xdr:from>
    <xdr:to>
      <xdr:col>116</xdr:col>
      <xdr:colOff>62864</xdr:colOff>
      <xdr:row>41</xdr:row>
      <xdr:rowOff>126949</xdr:rowOff>
    </xdr:to>
    <xdr:cxnSp macro="">
      <xdr:nvCxnSpPr>
        <xdr:cNvPr id="568" name="直線コネクタ 567"/>
        <xdr:cNvCxnSpPr/>
      </xdr:nvCxnSpPr>
      <xdr:spPr>
        <a:xfrm flipV="1">
          <a:off x="22160864" y="6061639"/>
          <a:ext cx="0" cy="109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130776</xdr:rowOff>
    </xdr:from>
    <xdr:ext cx="469744" cy="259045"/>
    <xdr:sp macro="" textlink="">
      <xdr:nvSpPr>
        <xdr:cNvPr id="569" name="【一般廃棄物処理施設】&#10;一人当たり有形固定資産（償却資産）額最小値テキスト"/>
        <xdr:cNvSpPr txBox="1"/>
      </xdr:nvSpPr>
      <xdr:spPr>
        <a:xfrm>
          <a:off x="22199600" y="716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126949</xdr:rowOff>
    </xdr:from>
    <xdr:to>
      <xdr:col>116</xdr:col>
      <xdr:colOff>152400</xdr:colOff>
      <xdr:row>41</xdr:row>
      <xdr:rowOff>126949</xdr:rowOff>
    </xdr:to>
    <xdr:cxnSp macro="">
      <xdr:nvCxnSpPr>
        <xdr:cNvPr id="570" name="直線コネクタ 569"/>
        <xdr:cNvCxnSpPr/>
      </xdr:nvCxnSpPr>
      <xdr:spPr>
        <a:xfrm>
          <a:off x="22072600" y="715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7566</xdr:rowOff>
    </xdr:from>
    <xdr:ext cx="599010" cy="259045"/>
    <xdr:sp macro="" textlink="">
      <xdr:nvSpPr>
        <xdr:cNvPr id="571" name="【一般廃棄物処理施設】&#10;一人当たり有形固定資産（償却資産）額最大値テキスト"/>
        <xdr:cNvSpPr txBox="1"/>
      </xdr:nvSpPr>
      <xdr:spPr>
        <a:xfrm>
          <a:off x="22199600" y="583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60889</xdr:rowOff>
    </xdr:from>
    <xdr:to>
      <xdr:col>116</xdr:col>
      <xdr:colOff>152400</xdr:colOff>
      <xdr:row>35</xdr:row>
      <xdr:rowOff>60889</xdr:rowOff>
    </xdr:to>
    <xdr:cxnSp macro="">
      <xdr:nvCxnSpPr>
        <xdr:cNvPr id="572" name="直線コネクタ 571"/>
        <xdr:cNvCxnSpPr/>
      </xdr:nvCxnSpPr>
      <xdr:spPr>
        <a:xfrm>
          <a:off x="22072600" y="60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70491</xdr:rowOff>
    </xdr:from>
    <xdr:ext cx="534377" cy="259045"/>
    <xdr:sp macro="" textlink="">
      <xdr:nvSpPr>
        <xdr:cNvPr id="573" name="【一般廃棄物処理施設】&#10;一人当たり有形固定資産（償却資産）額平均値テキスト"/>
        <xdr:cNvSpPr txBox="1"/>
      </xdr:nvSpPr>
      <xdr:spPr>
        <a:xfrm>
          <a:off x="22199600" y="675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92064</xdr:rowOff>
    </xdr:from>
    <xdr:to>
      <xdr:col>116</xdr:col>
      <xdr:colOff>114300</xdr:colOff>
      <xdr:row>40</xdr:row>
      <xdr:rowOff>22214</xdr:rowOff>
    </xdr:to>
    <xdr:sp macro="" textlink="">
      <xdr:nvSpPr>
        <xdr:cNvPr id="574" name="フローチャート: 判断 573"/>
        <xdr:cNvSpPr/>
      </xdr:nvSpPr>
      <xdr:spPr>
        <a:xfrm>
          <a:off x="22110700" y="677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108317</xdr:rowOff>
    </xdr:from>
    <xdr:to>
      <xdr:col>112</xdr:col>
      <xdr:colOff>38100</xdr:colOff>
      <xdr:row>40</xdr:row>
      <xdr:rowOff>38467</xdr:rowOff>
    </xdr:to>
    <xdr:sp macro="" textlink="">
      <xdr:nvSpPr>
        <xdr:cNvPr id="575" name="フローチャート: 判断 574"/>
        <xdr:cNvSpPr/>
      </xdr:nvSpPr>
      <xdr:spPr>
        <a:xfrm>
          <a:off x="21272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84205</xdr:rowOff>
    </xdr:from>
    <xdr:to>
      <xdr:col>107</xdr:col>
      <xdr:colOff>101600</xdr:colOff>
      <xdr:row>40</xdr:row>
      <xdr:rowOff>14355</xdr:rowOff>
    </xdr:to>
    <xdr:sp macro="" textlink="">
      <xdr:nvSpPr>
        <xdr:cNvPr id="576" name="フローチャート: 判断 575"/>
        <xdr:cNvSpPr/>
      </xdr:nvSpPr>
      <xdr:spPr>
        <a:xfrm>
          <a:off x="20383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16489</xdr:rowOff>
    </xdr:from>
    <xdr:to>
      <xdr:col>102</xdr:col>
      <xdr:colOff>165100</xdr:colOff>
      <xdr:row>40</xdr:row>
      <xdr:rowOff>118089</xdr:rowOff>
    </xdr:to>
    <xdr:sp macro="" textlink="">
      <xdr:nvSpPr>
        <xdr:cNvPr id="577" name="フローチャート: 判断 576"/>
        <xdr:cNvSpPr/>
      </xdr:nvSpPr>
      <xdr:spPr>
        <a:xfrm>
          <a:off x="19494500" y="687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163186</xdr:rowOff>
    </xdr:from>
    <xdr:to>
      <xdr:col>98</xdr:col>
      <xdr:colOff>38100</xdr:colOff>
      <xdr:row>40</xdr:row>
      <xdr:rowOff>93336</xdr:rowOff>
    </xdr:to>
    <xdr:sp macro="" textlink="">
      <xdr:nvSpPr>
        <xdr:cNvPr id="578" name="フローチャート: 判断 577"/>
        <xdr:cNvSpPr/>
      </xdr:nvSpPr>
      <xdr:spPr>
        <a:xfrm>
          <a:off x="18605500" y="684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150654</xdr:rowOff>
    </xdr:from>
    <xdr:to>
      <xdr:col>116</xdr:col>
      <xdr:colOff>114300</xdr:colOff>
      <xdr:row>39</xdr:row>
      <xdr:rowOff>80804</xdr:rowOff>
    </xdr:to>
    <xdr:sp macro="" textlink="">
      <xdr:nvSpPr>
        <xdr:cNvPr id="584" name="楕円 583"/>
        <xdr:cNvSpPr/>
      </xdr:nvSpPr>
      <xdr:spPr>
        <a:xfrm>
          <a:off x="22110700" y="666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2081</xdr:rowOff>
    </xdr:from>
    <xdr:ext cx="534377" cy="259045"/>
    <xdr:sp macro="" textlink="">
      <xdr:nvSpPr>
        <xdr:cNvPr id="585" name="【一般廃棄物処理施設】&#10;一人当たり有形固定資産（償却資産）額該当値テキスト"/>
        <xdr:cNvSpPr txBox="1"/>
      </xdr:nvSpPr>
      <xdr:spPr>
        <a:xfrm>
          <a:off x="22199600" y="651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8543</xdr:rowOff>
    </xdr:from>
    <xdr:to>
      <xdr:col>112</xdr:col>
      <xdr:colOff>38100</xdr:colOff>
      <xdr:row>38</xdr:row>
      <xdr:rowOff>110143</xdr:rowOff>
    </xdr:to>
    <xdr:sp macro="" textlink="">
      <xdr:nvSpPr>
        <xdr:cNvPr id="586" name="楕円 585"/>
        <xdr:cNvSpPr/>
      </xdr:nvSpPr>
      <xdr:spPr>
        <a:xfrm>
          <a:off x="21272500" y="65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59343</xdr:rowOff>
    </xdr:from>
    <xdr:to>
      <xdr:col>116</xdr:col>
      <xdr:colOff>63500</xdr:colOff>
      <xdr:row>39</xdr:row>
      <xdr:rowOff>30004</xdr:rowOff>
    </xdr:to>
    <xdr:cxnSp macro="">
      <xdr:nvCxnSpPr>
        <xdr:cNvPr id="587" name="直線コネクタ 586"/>
        <xdr:cNvCxnSpPr/>
      </xdr:nvCxnSpPr>
      <xdr:spPr>
        <a:xfrm>
          <a:off x="21323300" y="6574443"/>
          <a:ext cx="838200" cy="14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160402</xdr:rowOff>
    </xdr:from>
    <xdr:to>
      <xdr:col>107</xdr:col>
      <xdr:colOff>101600</xdr:colOff>
      <xdr:row>41</xdr:row>
      <xdr:rowOff>90552</xdr:rowOff>
    </xdr:to>
    <xdr:sp macro="" textlink="">
      <xdr:nvSpPr>
        <xdr:cNvPr id="588" name="楕円 587"/>
        <xdr:cNvSpPr/>
      </xdr:nvSpPr>
      <xdr:spPr>
        <a:xfrm>
          <a:off x="20383500" y="701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59343</xdr:rowOff>
    </xdr:from>
    <xdr:to>
      <xdr:col>111</xdr:col>
      <xdr:colOff>177800</xdr:colOff>
      <xdr:row>41</xdr:row>
      <xdr:rowOff>39752</xdr:rowOff>
    </xdr:to>
    <xdr:cxnSp macro="">
      <xdr:nvCxnSpPr>
        <xdr:cNvPr id="589" name="直線コネクタ 588"/>
        <xdr:cNvCxnSpPr/>
      </xdr:nvCxnSpPr>
      <xdr:spPr>
        <a:xfrm flipV="1">
          <a:off x="20434300" y="6574443"/>
          <a:ext cx="889000" cy="49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13293</xdr:rowOff>
    </xdr:from>
    <xdr:to>
      <xdr:col>102</xdr:col>
      <xdr:colOff>165100</xdr:colOff>
      <xdr:row>41</xdr:row>
      <xdr:rowOff>114893</xdr:rowOff>
    </xdr:to>
    <xdr:sp macro="" textlink="">
      <xdr:nvSpPr>
        <xdr:cNvPr id="590" name="楕円 589"/>
        <xdr:cNvSpPr/>
      </xdr:nvSpPr>
      <xdr:spPr>
        <a:xfrm>
          <a:off x="19494500" y="704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39752</xdr:rowOff>
    </xdr:from>
    <xdr:to>
      <xdr:col>107</xdr:col>
      <xdr:colOff>50800</xdr:colOff>
      <xdr:row>41</xdr:row>
      <xdr:rowOff>64093</xdr:rowOff>
    </xdr:to>
    <xdr:cxnSp macro="">
      <xdr:nvCxnSpPr>
        <xdr:cNvPr id="591" name="直線コネクタ 590"/>
        <xdr:cNvCxnSpPr/>
      </xdr:nvCxnSpPr>
      <xdr:spPr>
        <a:xfrm flipV="1">
          <a:off x="19545300" y="7069202"/>
          <a:ext cx="889000" cy="2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29594</xdr:rowOff>
    </xdr:from>
    <xdr:ext cx="534377" cy="259045"/>
    <xdr:sp macro="" textlink="">
      <xdr:nvSpPr>
        <xdr:cNvPr id="592" name="n_1aveValue【一般廃棄物処理施設】&#10;一人当たり有形固定資産（償却資産）額"/>
        <xdr:cNvSpPr txBox="1"/>
      </xdr:nvSpPr>
      <xdr:spPr>
        <a:xfrm>
          <a:off x="21043411" y="688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30882</xdr:rowOff>
    </xdr:from>
    <xdr:ext cx="534377" cy="259045"/>
    <xdr:sp macro="" textlink="">
      <xdr:nvSpPr>
        <xdr:cNvPr id="593" name="n_2aveValue【一般廃棄物処理施設】&#10;一人当たり有形固定資産（償却資産）額"/>
        <xdr:cNvSpPr txBox="1"/>
      </xdr:nvSpPr>
      <xdr:spPr>
        <a:xfrm>
          <a:off x="20167111" y="65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134616</xdr:rowOff>
    </xdr:from>
    <xdr:ext cx="534377" cy="259045"/>
    <xdr:sp macro="" textlink="">
      <xdr:nvSpPr>
        <xdr:cNvPr id="594" name="n_3aveValue【一般廃棄物処理施設】&#10;一人当たり有形固定資産（償却資産）額"/>
        <xdr:cNvSpPr txBox="1"/>
      </xdr:nvSpPr>
      <xdr:spPr>
        <a:xfrm>
          <a:off x="19278111" y="664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109863</xdr:rowOff>
    </xdr:from>
    <xdr:ext cx="534377" cy="259045"/>
    <xdr:sp macro="" textlink="">
      <xdr:nvSpPr>
        <xdr:cNvPr id="595" name="n_4aveValue【一般廃棄物処理施設】&#10;一人当たり有形固定資産（償却資産）額"/>
        <xdr:cNvSpPr txBox="1"/>
      </xdr:nvSpPr>
      <xdr:spPr>
        <a:xfrm>
          <a:off x="18389111" y="662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126670</xdr:rowOff>
    </xdr:from>
    <xdr:ext cx="599010" cy="259045"/>
    <xdr:sp macro="" textlink="">
      <xdr:nvSpPr>
        <xdr:cNvPr id="596" name="n_1mainValue【一般廃棄物処理施設】&#10;一人当たり有形固定資産（償却資産）額"/>
        <xdr:cNvSpPr txBox="1"/>
      </xdr:nvSpPr>
      <xdr:spPr>
        <a:xfrm>
          <a:off x="21011095" y="6298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81679</xdr:rowOff>
    </xdr:from>
    <xdr:ext cx="534377" cy="259045"/>
    <xdr:sp macro="" textlink="">
      <xdr:nvSpPr>
        <xdr:cNvPr id="597" name="n_2mainValue【一般廃棄物処理施設】&#10;一人当たり有形固定資産（償却資産）額"/>
        <xdr:cNvSpPr txBox="1"/>
      </xdr:nvSpPr>
      <xdr:spPr>
        <a:xfrm>
          <a:off x="20167111" y="711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106020</xdr:rowOff>
    </xdr:from>
    <xdr:ext cx="534377" cy="259045"/>
    <xdr:sp macro="" textlink="">
      <xdr:nvSpPr>
        <xdr:cNvPr id="598" name="n_3mainValue【一般廃棄物処理施設】&#10;一人当たり有形固定資産（償却資産）額"/>
        <xdr:cNvSpPr txBox="1"/>
      </xdr:nvSpPr>
      <xdr:spPr>
        <a:xfrm>
          <a:off x="19278111" y="713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0" name="直線コネクタ 60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1" name="テキスト ボックス 61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2" name="直線コネクタ 61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3" name="テキスト ボックス 61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4" name="直線コネクタ 61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5" name="テキスト ボックス 61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6" name="直線コネクタ 61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7" name="テキスト ボックス 61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8" name="直線コネクタ 61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19" name="テキスト ボックス 618"/>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0" name="直線コネクタ 6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622" name="直線コネクタ 621"/>
        <xdr:cNvCxnSpPr/>
      </xdr:nvCxnSpPr>
      <xdr:spPr>
        <a:xfrm flipV="1">
          <a:off x="16318864" y="975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623" name="【保健センター・保健所】&#10;有形固定資産減価償却率最小値テキスト"/>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624" name="直線コネクタ 623"/>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625"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626" name="直線コネクタ 625"/>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128287</xdr:rowOff>
    </xdr:from>
    <xdr:ext cx="405111" cy="259045"/>
    <xdr:sp macro="" textlink="">
      <xdr:nvSpPr>
        <xdr:cNvPr id="627" name="【保健センター・保健所】&#10;有形固定資産減価償却率平均値テキスト"/>
        <xdr:cNvSpPr txBox="1"/>
      </xdr:nvSpPr>
      <xdr:spPr>
        <a:xfrm>
          <a:off x="16357600" y="10243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628" name="フローチャート: 判断 627"/>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629" name="フローチャート: 判断 628"/>
        <xdr:cNvSpPr/>
      </xdr:nvSpPr>
      <xdr:spPr>
        <a:xfrm>
          <a:off x="1543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630" name="フローチャート: 判断 629"/>
        <xdr:cNvSpPr/>
      </xdr:nvSpPr>
      <xdr:spPr>
        <a:xfrm>
          <a:off x="14541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631" name="フローチャート: 判断 630"/>
        <xdr:cNvSpPr/>
      </xdr:nvSpPr>
      <xdr:spPr>
        <a:xfrm>
          <a:off x="13652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109220</xdr:rowOff>
    </xdr:from>
    <xdr:to>
      <xdr:col>67</xdr:col>
      <xdr:colOff>101600</xdr:colOff>
      <xdr:row>61</xdr:row>
      <xdr:rowOff>39370</xdr:rowOff>
    </xdr:to>
    <xdr:sp macro="" textlink="">
      <xdr:nvSpPr>
        <xdr:cNvPr id="632" name="フローチャート: 判断 631"/>
        <xdr:cNvSpPr/>
      </xdr:nvSpPr>
      <xdr:spPr>
        <a:xfrm>
          <a:off x="1276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3" name="テキスト ボックス 6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4" name="テキスト ボックス 6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5" name="テキスト ボックス 6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6" name="テキスト ボックス 6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7" name="テキスト ボックス 6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151130</xdr:rowOff>
    </xdr:from>
    <xdr:to>
      <xdr:col>85</xdr:col>
      <xdr:colOff>177800</xdr:colOff>
      <xdr:row>62</xdr:row>
      <xdr:rowOff>81280</xdr:rowOff>
    </xdr:to>
    <xdr:sp macro="" textlink="">
      <xdr:nvSpPr>
        <xdr:cNvPr id="638" name="楕円 637"/>
        <xdr:cNvSpPr/>
      </xdr:nvSpPr>
      <xdr:spPr>
        <a:xfrm>
          <a:off x="162687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129557</xdr:rowOff>
    </xdr:from>
    <xdr:ext cx="405111" cy="259045"/>
    <xdr:sp macro="" textlink="">
      <xdr:nvSpPr>
        <xdr:cNvPr id="639" name="【保健センター・保健所】&#10;有形固定資産減価償却率該当値テキスト"/>
        <xdr:cNvSpPr txBox="1"/>
      </xdr:nvSpPr>
      <xdr:spPr>
        <a:xfrm>
          <a:off x="16357600"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111125</xdr:rowOff>
    </xdr:from>
    <xdr:to>
      <xdr:col>81</xdr:col>
      <xdr:colOff>101600</xdr:colOff>
      <xdr:row>62</xdr:row>
      <xdr:rowOff>41275</xdr:rowOff>
    </xdr:to>
    <xdr:sp macro="" textlink="">
      <xdr:nvSpPr>
        <xdr:cNvPr id="640" name="楕円 639"/>
        <xdr:cNvSpPr/>
      </xdr:nvSpPr>
      <xdr:spPr>
        <a:xfrm>
          <a:off x="15430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161925</xdr:rowOff>
    </xdr:from>
    <xdr:to>
      <xdr:col>85</xdr:col>
      <xdr:colOff>127000</xdr:colOff>
      <xdr:row>62</xdr:row>
      <xdr:rowOff>30480</xdr:rowOff>
    </xdr:to>
    <xdr:cxnSp macro="">
      <xdr:nvCxnSpPr>
        <xdr:cNvPr id="641" name="直線コネクタ 640"/>
        <xdr:cNvCxnSpPr/>
      </xdr:nvCxnSpPr>
      <xdr:spPr>
        <a:xfrm>
          <a:off x="15481300" y="106203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71120</xdr:rowOff>
    </xdr:from>
    <xdr:to>
      <xdr:col>76</xdr:col>
      <xdr:colOff>165100</xdr:colOff>
      <xdr:row>62</xdr:row>
      <xdr:rowOff>1270</xdr:rowOff>
    </xdr:to>
    <xdr:sp macro="" textlink="">
      <xdr:nvSpPr>
        <xdr:cNvPr id="642" name="楕円 641"/>
        <xdr:cNvSpPr/>
      </xdr:nvSpPr>
      <xdr:spPr>
        <a:xfrm>
          <a:off x="14541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121920</xdr:rowOff>
    </xdr:from>
    <xdr:to>
      <xdr:col>81</xdr:col>
      <xdr:colOff>50800</xdr:colOff>
      <xdr:row>61</xdr:row>
      <xdr:rowOff>161925</xdr:rowOff>
    </xdr:to>
    <xdr:cxnSp macro="">
      <xdr:nvCxnSpPr>
        <xdr:cNvPr id="643" name="直線コネクタ 642"/>
        <xdr:cNvCxnSpPr/>
      </xdr:nvCxnSpPr>
      <xdr:spPr>
        <a:xfrm>
          <a:off x="14592300" y="105803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33020</xdr:rowOff>
    </xdr:from>
    <xdr:to>
      <xdr:col>72</xdr:col>
      <xdr:colOff>38100</xdr:colOff>
      <xdr:row>61</xdr:row>
      <xdr:rowOff>134620</xdr:rowOff>
    </xdr:to>
    <xdr:sp macro="" textlink="">
      <xdr:nvSpPr>
        <xdr:cNvPr id="644" name="楕円 643"/>
        <xdr:cNvSpPr/>
      </xdr:nvSpPr>
      <xdr:spPr>
        <a:xfrm>
          <a:off x="13652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83820</xdr:rowOff>
    </xdr:from>
    <xdr:to>
      <xdr:col>76</xdr:col>
      <xdr:colOff>114300</xdr:colOff>
      <xdr:row>61</xdr:row>
      <xdr:rowOff>121920</xdr:rowOff>
    </xdr:to>
    <xdr:cxnSp macro="">
      <xdr:nvCxnSpPr>
        <xdr:cNvPr id="645" name="直線コネクタ 644"/>
        <xdr:cNvCxnSpPr/>
      </xdr:nvCxnSpPr>
      <xdr:spPr>
        <a:xfrm>
          <a:off x="13703300" y="105422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164465</xdr:rowOff>
    </xdr:from>
    <xdr:to>
      <xdr:col>67</xdr:col>
      <xdr:colOff>101600</xdr:colOff>
      <xdr:row>61</xdr:row>
      <xdr:rowOff>94615</xdr:rowOff>
    </xdr:to>
    <xdr:sp macro="" textlink="">
      <xdr:nvSpPr>
        <xdr:cNvPr id="646" name="楕円 645"/>
        <xdr:cNvSpPr/>
      </xdr:nvSpPr>
      <xdr:spPr>
        <a:xfrm>
          <a:off x="12763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43815</xdr:rowOff>
    </xdr:from>
    <xdr:to>
      <xdr:col>71</xdr:col>
      <xdr:colOff>177800</xdr:colOff>
      <xdr:row>61</xdr:row>
      <xdr:rowOff>83820</xdr:rowOff>
    </xdr:to>
    <xdr:cxnSp macro="">
      <xdr:nvCxnSpPr>
        <xdr:cNvPr id="647" name="直線コネクタ 646"/>
        <xdr:cNvCxnSpPr/>
      </xdr:nvCxnSpPr>
      <xdr:spPr>
        <a:xfrm>
          <a:off x="12814300" y="105022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25417</xdr:rowOff>
    </xdr:from>
    <xdr:ext cx="405111" cy="259045"/>
    <xdr:sp macro="" textlink="">
      <xdr:nvSpPr>
        <xdr:cNvPr id="648" name="n_1aveValue【保健センター・保健所】&#10;有形固定資産減価償却率"/>
        <xdr:cNvSpPr txBox="1"/>
      </xdr:nvSpPr>
      <xdr:spPr>
        <a:xfrm>
          <a:off x="152660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99712</xdr:rowOff>
    </xdr:from>
    <xdr:ext cx="405111" cy="259045"/>
    <xdr:sp macro="" textlink="">
      <xdr:nvSpPr>
        <xdr:cNvPr id="649" name="n_2aveValue【保健センター・保健所】&#10;有形固定資産減価償却率"/>
        <xdr:cNvSpPr txBox="1"/>
      </xdr:nvSpPr>
      <xdr:spPr>
        <a:xfrm>
          <a:off x="14389744" y="1021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92092</xdr:rowOff>
    </xdr:from>
    <xdr:ext cx="405111" cy="259045"/>
    <xdr:sp macro="" textlink="">
      <xdr:nvSpPr>
        <xdr:cNvPr id="650" name="n_3aveValue【保健センター・保健所】&#10;有形固定資産減価償却率"/>
        <xdr:cNvSpPr txBox="1"/>
      </xdr:nvSpPr>
      <xdr:spPr>
        <a:xfrm>
          <a:off x="13500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55897</xdr:rowOff>
    </xdr:from>
    <xdr:ext cx="405111" cy="259045"/>
    <xdr:sp macro="" textlink="">
      <xdr:nvSpPr>
        <xdr:cNvPr id="651" name="n_4aveValue【保健センター・保健所】&#10;有形固定資産減価償却率"/>
        <xdr:cNvSpPr txBox="1"/>
      </xdr:nvSpPr>
      <xdr:spPr>
        <a:xfrm>
          <a:off x="12611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32402</xdr:rowOff>
    </xdr:from>
    <xdr:ext cx="405111" cy="259045"/>
    <xdr:sp macro="" textlink="">
      <xdr:nvSpPr>
        <xdr:cNvPr id="652" name="n_1mainValue【保健センター・保健所】&#10;有形固定資産減価償却率"/>
        <xdr:cNvSpPr txBox="1"/>
      </xdr:nvSpPr>
      <xdr:spPr>
        <a:xfrm>
          <a:off x="15266044"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163847</xdr:rowOff>
    </xdr:from>
    <xdr:ext cx="405111" cy="259045"/>
    <xdr:sp macro="" textlink="">
      <xdr:nvSpPr>
        <xdr:cNvPr id="653" name="n_2mainValue【保健センター・保健所】&#10;有形固定資産減価償却率"/>
        <xdr:cNvSpPr txBox="1"/>
      </xdr:nvSpPr>
      <xdr:spPr>
        <a:xfrm>
          <a:off x="14389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125747</xdr:rowOff>
    </xdr:from>
    <xdr:ext cx="405111" cy="259045"/>
    <xdr:sp macro="" textlink="">
      <xdr:nvSpPr>
        <xdr:cNvPr id="654" name="n_3mainValue【保健センター・保健所】&#10;有形固定資産減価償却率"/>
        <xdr:cNvSpPr txBox="1"/>
      </xdr:nvSpPr>
      <xdr:spPr>
        <a:xfrm>
          <a:off x="1350074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85742</xdr:rowOff>
    </xdr:from>
    <xdr:ext cx="405111" cy="259045"/>
    <xdr:sp macro="" textlink="">
      <xdr:nvSpPr>
        <xdr:cNvPr id="655" name="n_4mainValue【保健センター・保健所】&#10;有形固定資産減価償却率"/>
        <xdr:cNvSpPr txBox="1"/>
      </xdr:nvSpPr>
      <xdr:spPr>
        <a:xfrm>
          <a:off x="12611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6" name="正方形/長方形 6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7" name="正方形/長方形 6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8" name="正方形/長方形 6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9" name="正方形/長方形 6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0" name="正方形/長方形 6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1" name="正方形/長方形 6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2" name="正方形/長方形 6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3" name="正方形/長方形 6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4" name="テキスト ボックス 6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5" name="直線コネクタ 6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6" name="直線コネクタ 66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7" name="テキスト ボックス 66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8" name="直線コネクタ 66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9" name="テキスト ボックス 66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0" name="直線コネクタ 66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1" name="テキスト ボックス 67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2" name="直線コネクタ 67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3" name="テキスト ボックス 67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4" name="直線コネクタ 67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5" name="テキスト ボックス 67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679" name="直線コネクタ 678"/>
        <xdr:cNvCxnSpPr/>
      </xdr:nvCxnSpPr>
      <xdr:spPr>
        <a:xfrm flipV="1">
          <a:off x="22160864" y="967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0"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1" name="直線コネクタ 680"/>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682"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683" name="直線コネクタ 682"/>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684" name="【保健センター・保健所】&#10;一人当たり面積平均値テキスト"/>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685" name="フローチャート: 判断 684"/>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686" name="フローチャート: 判断 685"/>
        <xdr:cNvSpPr/>
      </xdr:nvSpPr>
      <xdr:spPr>
        <a:xfrm>
          <a:off x="21272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87" name="フローチャート: 判断 686"/>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688" name="フローチャート: 判断 687"/>
        <xdr:cNvSpPr/>
      </xdr:nvSpPr>
      <xdr:spPr>
        <a:xfrm>
          <a:off x="19494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116840</xdr:rowOff>
    </xdr:from>
    <xdr:to>
      <xdr:col>98</xdr:col>
      <xdr:colOff>38100</xdr:colOff>
      <xdr:row>63</xdr:row>
      <xdr:rowOff>46990</xdr:rowOff>
    </xdr:to>
    <xdr:sp macro="" textlink="">
      <xdr:nvSpPr>
        <xdr:cNvPr id="689" name="フローチャート: 判断 688"/>
        <xdr:cNvSpPr/>
      </xdr:nvSpPr>
      <xdr:spPr>
        <a:xfrm>
          <a:off x="18605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44450</xdr:rowOff>
    </xdr:from>
    <xdr:to>
      <xdr:col>116</xdr:col>
      <xdr:colOff>114300</xdr:colOff>
      <xdr:row>63</xdr:row>
      <xdr:rowOff>146050</xdr:rowOff>
    </xdr:to>
    <xdr:sp macro="" textlink="">
      <xdr:nvSpPr>
        <xdr:cNvPr id="695" name="楕円 694"/>
        <xdr:cNvSpPr/>
      </xdr:nvSpPr>
      <xdr:spPr>
        <a:xfrm>
          <a:off x="22110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130827</xdr:rowOff>
    </xdr:from>
    <xdr:ext cx="469744" cy="259045"/>
    <xdr:sp macro="" textlink="">
      <xdr:nvSpPr>
        <xdr:cNvPr id="696" name="【保健センター・保健所】&#10;一人当たり面積該当値テキスト"/>
        <xdr:cNvSpPr txBox="1"/>
      </xdr:nvSpPr>
      <xdr:spPr>
        <a:xfrm>
          <a:off x="22199600"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697" name="楕円 696"/>
        <xdr:cNvSpPr/>
      </xdr:nvSpPr>
      <xdr:spPr>
        <a:xfrm>
          <a:off x="2127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95250</xdr:rowOff>
    </xdr:from>
    <xdr:to>
      <xdr:col>116</xdr:col>
      <xdr:colOff>63500</xdr:colOff>
      <xdr:row>63</xdr:row>
      <xdr:rowOff>95250</xdr:rowOff>
    </xdr:to>
    <xdr:cxnSp macro="">
      <xdr:nvCxnSpPr>
        <xdr:cNvPr id="698" name="直線コネクタ 697"/>
        <xdr:cNvCxnSpPr/>
      </xdr:nvCxnSpPr>
      <xdr:spPr>
        <a:xfrm>
          <a:off x="21323300" y="1089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44450</xdr:rowOff>
    </xdr:from>
    <xdr:to>
      <xdr:col>107</xdr:col>
      <xdr:colOff>101600</xdr:colOff>
      <xdr:row>63</xdr:row>
      <xdr:rowOff>146050</xdr:rowOff>
    </xdr:to>
    <xdr:sp macro="" textlink="">
      <xdr:nvSpPr>
        <xdr:cNvPr id="699" name="楕円 698"/>
        <xdr:cNvSpPr/>
      </xdr:nvSpPr>
      <xdr:spPr>
        <a:xfrm>
          <a:off x="20383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95250</xdr:rowOff>
    </xdr:from>
    <xdr:to>
      <xdr:col>111</xdr:col>
      <xdr:colOff>177800</xdr:colOff>
      <xdr:row>63</xdr:row>
      <xdr:rowOff>95250</xdr:rowOff>
    </xdr:to>
    <xdr:cxnSp macro="">
      <xdr:nvCxnSpPr>
        <xdr:cNvPr id="700" name="直線コネクタ 699"/>
        <xdr:cNvCxnSpPr/>
      </xdr:nvCxnSpPr>
      <xdr:spPr>
        <a:xfrm>
          <a:off x="20434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44450</xdr:rowOff>
    </xdr:from>
    <xdr:to>
      <xdr:col>102</xdr:col>
      <xdr:colOff>165100</xdr:colOff>
      <xdr:row>63</xdr:row>
      <xdr:rowOff>146050</xdr:rowOff>
    </xdr:to>
    <xdr:sp macro="" textlink="">
      <xdr:nvSpPr>
        <xdr:cNvPr id="701" name="楕円 700"/>
        <xdr:cNvSpPr/>
      </xdr:nvSpPr>
      <xdr:spPr>
        <a:xfrm>
          <a:off x="19494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95250</xdr:rowOff>
    </xdr:from>
    <xdr:to>
      <xdr:col>107</xdr:col>
      <xdr:colOff>50800</xdr:colOff>
      <xdr:row>63</xdr:row>
      <xdr:rowOff>95250</xdr:rowOff>
    </xdr:to>
    <xdr:cxnSp macro="">
      <xdr:nvCxnSpPr>
        <xdr:cNvPr id="702" name="直線コネクタ 701"/>
        <xdr:cNvCxnSpPr/>
      </xdr:nvCxnSpPr>
      <xdr:spPr>
        <a:xfrm>
          <a:off x="19545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44450</xdr:rowOff>
    </xdr:from>
    <xdr:to>
      <xdr:col>98</xdr:col>
      <xdr:colOff>38100</xdr:colOff>
      <xdr:row>63</xdr:row>
      <xdr:rowOff>146050</xdr:rowOff>
    </xdr:to>
    <xdr:sp macro="" textlink="">
      <xdr:nvSpPr>
        <xdr:cNvPr id="703" name="楕円 702"/>
        <xdr:cNvSpPr/>
      </xdr:nvSpPr>
      <xdr:spPr>
        <a:xfrm>
          <a:off x="18605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95250</xdr:rowOff>
    </xdr:from>
    <xdr:to>
      <xdr:col>102</xdr:col>
      <xdr:colOff>114300</xdr:colOff>
      <xdr:row>63</xdr:row>
      <xdr:rowOff>95250</xdr:rowOff>
    </xdr:to>
    <xdr:cxnSp macro="">
      <xdr:nvCxnSpPr>
        <xdr:cNvPr id="704" name="直線コネクタ 703"/>
        <xdr:cNvCxnSpPr/>
      </xdr:nvCxnSpPr>
      <xdr:spPr>
        <a:xfrm>
          <a:off x="18656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40657</xdr:rowOff>
    </xdr:from>
    <xdr:ext cx="469744" cy="259045"/>
    <xdr:sp macro="" textlink="">
      <xdr:nvSpPr>
        <xdr:cNvPr id="705" name="n_1aveValue【保健センター・保健所】&#10;一人当たり面積"/>
        <xdr:cNvSpPr txBox="1"/>
      </xdr:nvSpPr>
      <xdr:spPr>
        <a:xfrm>
          <a:off x="210757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706"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67327</xdr:rowOff>
    </xdr:from>
    <xdr:ext cx="469744" cy="259045"/>
    <xdr:sp macro="" textlink="">
      <xdr:nvSpPr>
        <xdr:cNvPr id="707" name="n_3aveValue【保健センター・保健所】&#10;一人当たり面積"/>
        <xdr:cNvSpPr txBox="1"/>
      </xdr:nvSpPr>
      <xdr:spPr>
        <a:xfrm>
          <a:off x="19310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63517</xdr:rowOff>
    </xdr:from>
    <xdr:ext cx="469744" cy="259045"/>
    <xdr:sp macro="" textlink="">
      <xdr:nvSpPr>
        <xdr:cNvPr id="708" name="n_4aveValue【保健センター・保健所】&#10;一人当たり面積"/>
        <xdr:cNvSpPr txBox="1"/>
      </xdr:nvSpPr>
      <xdr:spPr>
        <a:xfrm>
          <a:off x="18421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137177</xdr:rowOff>
    </xdr:from>
    <xdr:ext cx="469744" cy="259045"/>
    <xdr:sp macro="" textlink="">
      <xdr:nvSpPr>
        <xdr:cNvPr id="709" name="n_1mainValue【保健センター・保健所】&#10;一人当たり面積"/>
        <xdr:cNvSpPr txBox="1"/>
      </xdr:nvSpPr>
      <xdr:spPr>
        <a:xfrm>
          <a:off x="21075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137177</xdr:rowOff>
    </xdr:from>
    <xdr:ext cx="469744" cy="259045"/>
    <xdr:sp macro="" textlink="">
      <xdr:nvSpPr>
        <xdr:cNvPr id="710" name="n_2mainValue【保健センター・保健所】&#10;一人当たり面積"/>
        <xdr:cNvSpPr txBox="1"/>
      </xdr:nvSpPr>
      <xdr:spPr>
        <a:xfrm>
          <a:off x="20199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137177</xdr:rowOff>
    </xdr:from>
    <xdr:ext cx="469744" cy="259045"/>
    <xdr:sp macro="" textlink="">
      <xdr:nvSpPr>
        <xdr:cNvPr id="711" name="n_3mainValue【保健センター・保健所】&#10;一人当たり面積"/>
        <xdr:cNvSpPr txBox="1"/>
      </xdr:nvSpPr>
      <xdr:spPr>
        <a:xfrm>
          <a:off x="19310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137177</xdr:rowOff>
    </xdr:from>
    <xdr:ext cx="469744" cy="259045"/>
    <xdr:sp macro="" textlink="">
      <xdr:nvSpPr>
        <xdr:cNvPr id="712" name="n_4mainValue【保健センター・保健所】&#10;一人当たり面積"/>
        <xdr:cNvSpPr txBox="1"/>
      </xdr:nvSpPr>
      <xdr:spPr>
        <a:xfrm>
          <a:off x="18421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4" name="直線コネクタ 72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5" name="テキスト ボックス 72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6" name="直線コネクタ 72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7" name="テキスト ボックス 72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8" name="直線コネクタ 72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9" name="テキスト ボックス 72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0" name="直線コネクタ 72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1" name="テキスト ボックス 73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2" name="直線コネクタ 73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3" name="テキスト ボックス 73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4" name="直線コネクタ 73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5" name="テキスト ボックス 73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738" name="直線コネクタ 737"/>
        <xdr:cNvCxnSpPr/>
      </xdr:nvCxnSpPr>
      <xdr:spPr>
        <a:xfrm flipV="1">
          <a:off x="16318864" y="13347519"/>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739" name="【消防施設】&#10;有形固定資産減価償却率最小値テキスト"/>
        <xdr:cNvSpPr txBox="1"/>
      </xdr:nvSpPr>
      <xdr:spPr>
        <a:xfrm>
          <a:off x="16357600" y="1491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740" name="直線コネクタ 739"/>
        <xdr:cNvCxnSpPr/>
      </xdr:nvCxnSpPr>
      <xdr:spPr>
        <a:xfrm>
          <a:off x="16230600" y="1491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741" name="【消防施設】&#10;有形固定資産減価償却率最大値テキスト"/>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742" name="直線コネクタ 741"/>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127379</xdr:rowOff>
    </xdr:from>
    <xdr:ext cx="405111" cy="259045"/>
    <xdr:sp macro="" textlink="">
      <xdr:nvSpPr>
        <xdr:cNvPr id="743" name="【消防施設】&#10;有形固定資産減価償却率平均値テキスト"/>
        <xdr:cNvSpPr txBox="1"/>
      </xdr:nvSpPr>
      <xdr:spPr>
        <a:xfrm>
          <a:off x="16357600" y="1401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744" name="フローチャート: 判断 743"/>
        <xdr:cNvSpPr/>
      </xdr:nvSpPr>
      <xdr:spPr>
        <a:xfrm>
          <a:off x="162687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745" name="フローチャート: 判断 744"/>
        <xdr:cNvSpPr/>
      </xdr:nvSpPr>
      <xdr:spPr>
        <a:xfrm>
          <a:off x="15430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746" name="フローチャート: 判断 745"/>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747" name="フローチャート: 判断 746"/>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748" name="フローチャート: 判断 747"/>
        <xdr:cNvSpPr/>
      </xdr:nvSpPr>
      <xdr:spPr>
        <a:xfrm>
          <a:off x="12763500" y="1390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80373</xdr:rowOff>
    </xdr:from>
    <xdr:to>
      <xdr:col>85</xdr:col>
      <xdr:colOff>177800</xdr:colOff>
      <xdr:row>80</xdr:row>
      <xdr:rowOff>10523</xdr:rowOff>
    </xdr:to>
    <xdr:sp macro="" textlink="">
      <xdr:nvSpPr>
        <xdr:cNvPr id="754" name="楕円 753"/>
        <xdr:cNvSpPr/>
      </xdr:nvSpPr>
      <xdr:spPr>
        <a:xfrm>
          <a:off x="16268700" y="13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103250</xdr:rowOff>
    </xdr:from>
    <xdr:ext cx="405111" cy="259045"/>
    <xdr:sp macro="" textlink="">
      <xdr:nvSpPr>
        <xdr:cNvPr id="755" name="【消防施設】&#10;有形固定資産減価償却率該当値テキスト"/>
        <xdr:cNvSpPr txBox="1"/>
      </xdr:nvSpPr>
      <xdr:spPr>
        <a:xfrm>
          <a:off x="16357600" y="1347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44450</xdr:rowOff>
    </xdr:from>
    <xdr:to>
      <xdr:col>81</xdr:col>
      <xdr:colOff>101600</xdr:colOff>
      <xdr:row>79</xdr:row>
      <xdr:rowOff>146050</xdr:rowOff>
    </xdr:to>
    <xdr:sp macro="" textlink="">
      <xdr:nvSpPr>
        <xdr:cNvPr id="756" name="楕円 755"/>
        <xdr:cNvSpPr/>
      </xdr:nvSpPr>
      <xdr:spPr>
        <a:xfrm>
          <a:off x="15430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95250</xdr:rowOff>
    </xdr:from>
    <xdr:to>
      <xdr:col>85</xdr:col>
      <xdr:colOff>127000</xdr:colOff>
      <xdr:row>79</xdr:row>
      <xdr:rowOff>131173</xdr:rowOff>
    </xdr:to>
    <xdr:cxnSp macro="">
      <xdr:nvCxnSpPr>
        <xdr:cNvPr id="757" name="直線コネクタ 756"/>
        <xdr:cNvCxnSpPr/>
      </xdr:nvCxnSpPr>
      <xdr:spPr>
        <a:xfrm>
          <a:off x="15481300" y="1363980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3629</xdr:rowOff>
    </xdr:from>
    <xdr:to>
      <xdr:col>76</xdr:col>
      <xdr:colOff>165100</xdr:colOff>
      <xdr:row>79</xdr:row>
      <xdr:rowOff>105229</xdr:rowOff>
    </xdr:to>
    <xdr:sp macro="" textlink="">
      <xdr:nvSpPr>
        <xdr:cNvPr id="758" name="楕円 757"/>
        <xdr:cNvSpPr/>
      </xdr:nvSpPr>
      <xdr:spPr>
        <a:xfrm>
          <a:off x="14541500" y="1354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54429</xdr:rowOff>
    </xdr:from>
    <xdr:to>
      <xdr:col>81</xdr:col>
      <xdr:colOff>50800</xdr:colOff>
      <xdr:row>79</xdr:row>
      <xdr:rowOff>95250</xdr:rowOff>
    </xdr:to>
    <xdr:cxnSp macro="">
      <xdr:nvCxnSpPr>
        <xdr:cNvPr id="759" name="直線コネクタ 758"/>
        <xdr:cNvCxnSpPr/>
      </xdr:nvCxnSpPr>
      <xdr:spPr>
        <a:xfrm>
          <a:off x="14592300" y="1359897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144055</xdr:rowOff>
    </xdr:from>
    <xdr:to>
      <xdr:col>72</xdr:col>
      <xdr:colOff>38100</xdr:colOff>
      <xdr:row>79</xdr:row>
      <xdr:rowOff>74205</xdr:rowOff>
    </xdr:to>
    <xdr:sp macro="" textlink="">
      <xdr:nvSpPr>
        <xdr:cNvPr id="760" name="楕円 759"/>
        <xdr:cNvSpPr/>
      </xdr:nvSpPr>
      <xdr:spPr>
        <a:xfrm>
          <a:off x="13652500" y="1351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23405</xdr:rowOff>
    </xdr:from>
    <xdr:to>
      <xdr:col>76</xdr:col>
      <xdr:colOff>114300</xdr:colOff>
      <xdr:row>79</xdr:row>
      <xdr:rowOff>54429</xdr:rowOff>
    </xdr:to>
    <xdr:cxnSp macro="">
      <xdr:nvCxnSpPr>
        <xdr:cNvPr id="761" name="直線コネクタ 760"/>
        <xdr:cNvCxnSpPr/>
      </xdr:nvCxnSpPr>
      <xdr:spPr>
        <a:xfrm>
          <a:off x="13703300" y="1356795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18324</xdr:rowOff>
    </xdr:from>
    <xdr:to>
      <xdr:col>67</xdr:col>
      <xdr:colOff>101600</xdr:colOff>
      <xdr:row>79</xdr:row>
      <xdr:rowOff>119924</xdr:rowOff>
    </xdr:to>
    <xdr:sp macro="" textlink="">
      <xdr:nvSpPr>
        <xdr:cNvPr id="762" name="楕円 761"/>
        <xdr:cNvSpPr/>
      </xdr:nvSpPr>
      <xdr:spPr>
        <a:xfrm>
          <a:off x="12763500" y="1356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23405</xdr:rowOff>
    </xdr:from>
    <xdr:to>
      <xdr:col>71</xdr:col>
      <xdr:colOff>177800</xdr:colOff>
      <xdr:row>79</xdr:row>
      <xdr:rowOff>69124</xdr:rowOff>
    </xdr:to>
    <xdr:cxnSp macro="">
      <xdr:nvCxnSpPr>
        <xdr:cNvPr id="763" name="直線コネクタ 762"/>
        <xdr:cNvCxnSpPr/>
      </xdr:nvCxnSpPr>
      <xdr:spPr>
        <a:xfrm flipV="1">
          <a:off x="12814300" y="1356795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66964</xdr:rowOff>
    </xdr:from>
    <xdr:ext cx="405111" cy="259045"/>
    <xdr:sp macro="" textlink="">
      <xdr:nvSpPr>
        <xdr:cNvPr id="764" name="n_1aveValue【消防施設】&#10;有形固定資産減価償却率"/>
        <xdr:cNvSpPr txBox="1"/>
      </xdr:nvSpPr>
      <xdr:spPr>
        <a:xfrm>
          <a:off x="152660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765" name="n_2aveValue【消防施設】&#10;有形固定資産減価償却率"/>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142076</xdr:rowOff>
    </xdr:from>
    <xdr:ext cx="405111" cy="259045"/>
    <xdr:sp macro="" textlink="">
      <xdr:nvSpPr>
        <xdr:cNvPr id="766" name="n_3aveValue【消防施設】&#10;有形固定資産減価償却率"/>
        <xdr:cNvSpPr txBox="1"/>
      </xdr:nvSpPr>
      <xdr:spPr>
        <a:xfrm>
          <a:off x="13500744" y="1402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111051</xdr:rowOff>
    </xdr:from>
    <xdr:ext cx="405111" cy="259045"/>
    <xdr:sp macro="" textlink="">
      <xdr:nvSpPr>
        <xdr:cNvPr id="767" name="n_4aveValue【消防施設】&#10;有形固定資産減価償却率"/>
        <xdr:cNvSpPr txBox="1"/>
      </xdr:nvSpPr>
      <xdr:spPr>
        <a:xfrm>
          <a:off x="12611744" y="1399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162577</xdr:rowOff>
    </xdr:from>
    <xdr:ext cx="405111" cy="259045"/>
    <xdr:sp macro="" textlink="">
      <xdr:nvSpPr>
        <xdr:cNvPr id="768" name="n_1mainValue【消防施設】&#10;有形固定資産減価償却率"/>
        <xdr:cNvSpPr txBox="1"/>
      </xdr:nvSpPr>
      <xdr:spPr>
        <a:xfrm>
          <a:off x="152660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121756</xdr:rowOff>
    </xdr:from>
    <xdr:ext cx="405111" cy="259045"/>
    <xdr:sp macro="" textlink="">
      <xdr:nvSpPr>
        <xdr:cNvPr id="769" name="n_2mainValue【消防施設】&#10;有形固定資産減価償却率"/>
        <xdr:cNvSpPr txBox="1"/>
      </xdr:nvSpPr>
      <xdr:spPr>
        <a:xfrm>
          <a:off x="14389744" y="1332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90732</xdr:rowOff>
    </xdr:from>
    <xdr:ext cx="405111" cy="259045"/>
    <xdr:sp macro="" textlink="">
      <xdr:nvSpPr>
        <xdr:cNvPr id="770" name="n_3mainValue【消防施設】&#10;有形固定資産減価償却率"/>
        <xdr:cNvSpPr txBox="1"/>
      </xdr:nvSpPr>
      <xdr:spPr>
        <a:xfrm>
          <a:off x="13500744" y="1329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136451</xdr:rowOff>
    </xdr:from>
    <xdr:ext cx="405111" cy="259045"/>
    <xdr:sp macro="" textlink="">
      <xdr:nvSpPr>
        <xdr:cNvPr id="771" name="n_4mainValue【消防施設】&#10;有形固定資産減価償却率"/>
        <xdr:cNvSpPr txBox="1"/>
      </xdr:nvSpPr>
      <xdr:spPr>
        <a:xfrm>
          <a:off x="12611744" y="1333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2" name="直線コネクタ 7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3" name="テキスト ボックス 7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4" name="直線コネクタ 7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5" name="テキスト ボックス 7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6" name="直線コネクタ 7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7" name="テキスト ボックス 7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8" name="直線コネクタ 7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9" name="テキスト ボックス 7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0" name="直線コネクタ 7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1" name="テキスト ボックス 7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2" name="直線コネクタ 7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3" name="テキスト ボックス 7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795" name="直線コネクタ 794"/>
        <xdr:cNvCxnSpPr/>
      </xdr:nvCxnSpPr>
      <xdr:spPr>
        <a:xfrm flipV="1">
          <a:off x="22160864" y="1352677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796"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797" name="直線コネクタ 796"/>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798" name="【消防施設】&#10;一人当たり面積最大値テキスト"/>
        <xdr:cNvSpPr txBox="1"/>
      </xdr:nvSpPr>
      <xdr:spPr>
        <a:xfrm>
          <a:off x="22199600" y="133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799" name="直線コネクタ 798"/>
        <xdr:cNvCxnSpPr/>
      </xdr:nvCxnSpPr>
      <xdr:spPr>
        <a:xfrm>
          <a:off x="22072600" y="1352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88916</xdr:rowOff>
    </xdr:from>
    <xdr:ext cx="469744" cy="259045"/>
    <xdr:sp macro="" textlink="">
      <xdr:nvSpPr>
        <xdr:cNvPr id="800" name="【消防施設】&#10;一人当たり面積平均値テキスト"/>
        <xdr:cNvSpPr txBox="1"/>
      </xdr:nvSpPr>
      <xdr:spPr>
        <a:xfrm>
          <a:off x="22199600" y="14662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801" name="フローチャート: 判断 800"/>
        <xdr:cNvSpPr/>
      </xdr:nvSpPr>
      <xdr:spPr>
        <a:xfrm>
          <a:off x="221107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802" name="フローチャート: 判断 801"/>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803" name="フローチャート: 判断 802"/>
        <xdr:cNvSpPr/>
      </xdr:nvSpPr>
      <xdr:spPr>
        <a:xfrm>
          <a:off x="20383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804" name="フローチャート: 判断 803"/>
        <xdr:cNvSpPr/>
      </xdr:nvSpPr>
      <xdr:spPr>
        <a:xfrm>
          <a:off x="19494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135889</xdr:rowOff>
    </xdr:from>
    <xdr:to>
      <xdr:col>98</xdr:col>
      <xdr:colOff>38100</xdr:colOff>
      <xdr:row>86</xdr:row>
      <xdr:rowOff>66039</xdr:rowOff>
    </xdr:to>
    <xdr:sp macro="" textlink="">
      <xdr:nvSpPr>
        <xdr:cNvPr id="805" name="フローチャート: 判断 804"/>
        <xdr:cNvSpPr/>
      </xdr:nvSpPr>
      <xdr:spPr>
        <a:xfrm>
          <a:off x="18605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6" name="テキスト ボックス 8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7" name="テキスト ボックス 8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8" name="テキスト ボックス 8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9" name="テキスト ボックス 8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0" name="テキスト ボックス 8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100330</xdr:rowOff>
    </xdr:from>
    <xdr:to>
      <xdr:col>116</xdr:col>
      <xdr:colOff>114300</xdr:colOff>
      <xdr:row>86</xdr:row>
      <xdr:rowOff>30480</xdr:rowOff>
    </xdr:to>
    <xdr:sp macro="" textlink="">
      <xdr:nvSpPr>
        <xdr:cNvPr id="811" name="楕円 810"/>
        <xdr:cNvSpPr/>
      </xdr:nvSpPr>
      <xdr:spPr>
        <a:xfrm>
          <a:off x="22110700" y="1467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59707</xdr:rowOff>
    </xdr:from>
    <xdr:ext cx="469744" cy="259045"/>
    <xdr:sp macro="" textlink="">
      <xdr:nvSpPr>
        <xdr:cNvPr id="812" name="【消防施設】&#10;一人当たり面積該当値テキスト"/>
        <xdr:cNvSpPr txBox="1"/>
      </xdr:nvSpPr>
      <xdr:spPr>
        <a:xfrm>
          <a:off x="22199600" y="144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100330</xdr:rowOff>
    </xdr:from>
    <xdr:to>
      <xdr:col>112</xdr:col>
      <xdr:colOff>38100</xdr:colOff>
      <xdr:row>86</xdr:row>
      <xdr:rowOff>30480</xdr:rowOff>
    </xdr:to>
    <xdr:sp macro="" textlink="">
      <xdr:nvSpPr>
        <xdr:cNvPr id="813" name="楕円 812"/>
        <xdr:cNvSpPr/>
      </xdr:nvSpPr>
      <xdr:spPr>
        <a:xfrm>
          <a:off x="21272500" y="1467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151130</xdr:rowOff>
    </xdr:from>
    <xdr:to>
      <xdr:col>116</xdr:col>
      <xdr:colOff>63500</xdr:colOff>
      <xdr:row>85</xdr:row>
      <xdr:rowOff>151130</xdr:rowOff>
    </xdr:to>
    <xdr:cxnSp macro="">
      <xdr:nvCxnSpPr>
        <xdr:cNvPr id="814" name="直線コネクタ 813"/>
        <xdr:cNvCxnSpPr/>
      </xdr:nvCxnSpPr>
      <xdr:spPr>
        <a:xfrm>
          <a:off x="21323300" y="14724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100330</xdr:rowOff>
    </xdr:from>
    <xdr:to>
      <xdr:col>107</xdr:col>
      <xdr:colOff>101600</xdr:colOff>
      <xdr:row>86</xdr:row>
      <xdr:rowOff>30480</xdr:rowOff>
    </xdr:to>
    <xdr:sp macro="" textlink="">
      <xdr:nvSpPr>
        <xdr:cNvPr id="815" name="楕円 814"/>
        <xdr:cNvSpPr/>
      </xdr:nvSpPr>
      <xdr:spPr>
        <a:xfrm>
          <a:off x="20383500" y="1467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151130</xdr:rowOff>
    </xdr:from>
    <xdr:to>
      <xdr:col>111</xdr:col>
      <xdr:colOff>177800</xdr:colOff>
      <xdr:row>85</xdr:row>
      <xdr:rowOff>151130</xdr:rowOff>
    </xdr:to>
    <xdr:cxnSp macro="">
      <xdr:nvCxnSpPr>
        <xdr:cNvPr id="816" name="直線コネクタ 815"/>
        <xdr:cNvCxnSpPr/>
      </xdr:nvCxnSpPr>
      <xdr:spPr>
        <a:xfrm>
          <a:off x="20434300" y="14724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100330</xdr:rowOff>
    </xdr:from>
    <xdr:to>
      <xdr:col>102</xdr:col>
      <xdr:colOff>165100</xdr:colOff>
      <xdr:row>86</xdr:row>
      <xdr:rowOff>30480</xdr:rowOff>
    </xdr:to>
    <xdr:sp macro="" textlink="">
      <xdr:nvSpPr>
        <xdr:cNvPr id="817" name="楕円 816"/>
        <xdr:cNvSpPr/>
      </xdr:nvSpPr>
      <xdr:spPr>
        <a:xfrm>
          <a:off x="19494500" y="1467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151130</xdr:rowOff>
    </xdr:from>
    <xdr:to>
      <xdr:col>107</xdr:col>
      <xdr:colOff>50800</xdr:colOff>
      <xdr:row>85</xdr:row>
      <xdr:rowOff>151130</xdr:rowOff>
    </xdr:to>
    <xdr:cxnSp macro="">
      <xdr:nvCxnSpPr>
        <xdr:cNvPr id="818" name="直線コネクタ 817"/>
        <xdr:cNvCxnSpPr/>
      </xdr:nvCxnSpPr>
      <xdr:spPr>
        <a:xfrm>
          <a:off x="19545300" y="14724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124461</xdr:rowOff>
    </xdr:from>
    <xdr:to>
      <xdr:col>98</xdr:col>
      <xdr:colOff>38100</xdr:colOff>
      <xdr:row>86</xdr:row>
      <xdr:rowOff>54611</xdr:rowOff>
    </xdr:to>
    <xdr:sp macro="" textlink="">
      <xdr:nvSpPr>
        <xdr:cNvPr id="819" name="楕円 818"/>
        <xdr:cNvSpPr/>
      </xdr:nvSpPr>
      <xdr:spPr>
        <a:xfrm>
          <a:off x="18605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151130</xdr:rowOff>
    </xdr:from>
    <xdr:to>
      <xdr:col>102</xdr:col>
      <xdr:colOff>114300</xdr:colOff>
      <xdr:row>86</xdr:row>
      <xdr:rowOff>3811</xdr:rowOff>
    </xdr:to>
    <xdr:cxnSp macro="">
      <xdr:nvCxnSpPr>
        <xdr:cNvPr id="820" name="直線コネクタ 819"/>
        <xdr:cNvCxnSpPr/>
      </xdr:nvCxnSpPr>
      <xdr:spPr>
        <a:xfrm flipV="1">
          <a:off x="18656300" y="147243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35577</xdr:rowOff>
    </xdr:from>
    <xdr:ext cx="469744" cy="259045"/>
    <xdr:sp macro="" textlink="">
      <xdr:nvSpPr>
        <xdr:cNvPr id="821" name="n_1aveValue【消防施設】&#10;一人当たり面積"/>
        <xdr:cNvSpPr txBox="1"/>
      </xdr:nvSpPr>
      <xdr:spPr>
        <a:xfrm>
          <a:off x="21075727" y="147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822" name="n_2aveValue【消防施設】&#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35577</xdr:rowOff>
    </xdr:from>
    <xdr:ext cx="469744" cy="259045"/>
    <xdr:sp macro="" textlink="">
      <xdr:nvSpPr>
        <xdr:cNvPr id="823" name="n_3aveValue【消防施設】&#10;一人当たり面積"/>
        <xdr:cNvSpPr txBox="1"/>
      </xdr:nvSpPr>
      <xdr:spPr>
        <a:xfrm>
          <a:off x="19310427" y="147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57166</xdr:rowOff>
    </xdr:from>
    <xdr:ext cx="469744" cy="259045"/>
    <xdr:sp macro="" textlink="">
      <xdr:nvSpPr>
        <xdr:cNvPr id="824" name="n_4aveValue【消防施設】&#10;一人当たり面積"/>
        <xdr:cNvSpPr txBox="1"/>
      </xdr:nvSpPr>
      <xdr:spPr>
        <a:xfrm>
          <a:off x="18421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47007</xdr:rowOff>
    </xdr:from>
    <xdr:ext cx="469744" cy="259045"/>
    <xdr:sp macro="" textlink="">
      <xdr:nvSpPr>
        <xdr:cNvPr id="825" name="n_1mainValue【消防施設】&#10;一人当たり面積"/>
        <xdr:cNvSpPr txBox="1"/>
      </xdr:nvSpPr>
      <xdr:spPr>
        <a:xfrm>
          <a:off x="21075727" y="1444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47007</xdr:rowOff>
    </xdr:from>
    <xdr:ext cx="469744" cy="259045"/>
    <xdr:sp macro="" textlink="">
      <xdr:nvSpPr>
        <xdr:cNvPr id="826" name="n_2mainValue【消防施設】&#10;一人当たり面積"/>
        <xdr:cNvSpPr txBox="1"/>
      </xdr:nvSpPr>
      <xdr:spPr>
        <a:xfrm>
          <a:off x="20199427" y="1444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47007</xdr:rowOff>
    </xdr:from>
    <xdr:ext cx="469744" cy="259045"/>
    <xdr:sp macro="" textlink="">
      <xdr:nvSpPr>
        <xdr:cNvPr id="827" name="n_3mainValue【消防施設】&#10;一人当たり面積"/>
        <xdr:cNvSpPr txBox="1"/>
      </xdr:nvSpPr>
      <xdr:spPr>
        <a:xfrm>
          <a:off x="19310427" y="1444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71138</xdr:rowOff>
    </xdr:from>
    <xdr:ext cx="469744" cy="259045"/>
    <xdr:sp macro="" textlink="">
      <xdr:nvSpPr>
        <xdr:cNvPr id="828" name="n_4mainValue【消防施設】&#10;一人当たり面積"/>
        <xdr:cNvSpPr txBox="1"/>
      </xdr:nvSpPr>
      <xdr:spPr>
        <a:xfrm>
          <a:off x="184214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9" name="正方形/長方形 8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0" name="正方形/長方形 8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1" name="正方形/長方形 8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2" name="正方形/長方形 8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3" name="正方形/長方形 8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4" name="正方形/長方形 8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5" name="正方形/長方形 8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6" name="正方形/長方形 8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7" name="テキスト ボックス 8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8" name="直線コネクタ 8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9" name="テキスト ボックス 83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0" name="直線コネクタ 83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1" name="テキスト ボックス 84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2" name="直線コネクタ 84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3" name="テキスト ボックス 84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4" name="直線コネクタ 84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5" name="テキスト ボックス 84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6" name="直線コネクタ 84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7" name="テキスト ボックス 84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8" name="直線コネクタ 84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9" name="テキスト ボックス 84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0" name="直線コネクタ 84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1" name="テキスト ボックス 85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854" name="直線コネクタ 853"/>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55"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56" name="直線コネクタ 855"/>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57"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58" name="直線コネクタ 85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20519</xdr:rowOff>
    </xdr:from>
    <xdr:ext cx="405111" cy="259045"/>
    <xdr:sp macro="" textlink="">
      <xdr:nvSpPr>
        <xdr:cNvPr id="859" name="【庁舎】&#10;有形固定資産減価償却率平均値テキスト"/>
        <xdr:cNvSpPr txBox="1"/>
      </xdr:nvSpPr>
      <xdr:spPr>
        <a:xfrm>
          <a:off x="16357600" y="1785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860" name="フローチャート: 判断 859"/>
        <xdr:cNvSpPr/>
      </xdr:nvSpPr>
      <xdr:spPr>
        <a:xfrm>
          <a:off x="162687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861" name="フローチャート: 判断 860"/>
        <xdr:cNvSpPr/>
      </xdr:nvSpPr>
      <xdr:spPr>
        <a:xfrm>
          <a:off x="15430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862" name="フローチャート: 判断 861"/>
        <xdr:cNvSpPr/>
      </xdr:nvSpPr>
      <xdr:spPr>
        <a:xfrm>
          <a:off x="14541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863" name="フローチャート: 判断 862"/>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864" name="フローチャート: 判断 863"/>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120106</xdr:rowOff>
    </xdr:from>
    <xdr:to>
      <xdr:col>85</xdr:col>
      <xdr:colOff>177800</xdr:colOff>
      <xdr:row>107</xdr:row>
      <xdr:rowOff>50256</xdr:rowOff>
    </xdr:to>
    <xdr:sp macro="" textlink="">
      <xdr:nvSpPr>
        <xdr:cNvPr id="870" name="楕円 869"/>
        <xdr:cNvSpPr/>
      </xdr:nvSpPr>
      <xdr:spPr>
        <a:xfrm>
          <a:off x="162687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98533</xdr:rowOff>
    </xdr:from>
    <xdr:ext cx="405111" cy="259045"/>
    <xdr:sp macro="" textlink="">
      <xdr:nvSpPr>
        <xdr:cNvPr id="871" name="【庁舎】&#10;有形固定資産減価償却率該当値テキスト"/>
        <xdr:cNvSpPr txBox="1"/>
      </xdr:nvSpPr>
      <xdr:spPr>
        <a:xfrm>
          <a:off x="16357600"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90714</xdr:rowOff>
    </xdr:from>
    <xdr:to>
      <xdr:col>81</xdr:col>
      <xdr:colOff>101600</xdr:colOff>
      <xdr:row>107</xdr:row>
      <xdr:rowOff>20864</xdr:rowOff>
    </xdr:to>
    <xdr:sp macro="" textlink="">
      <xdr:nvSpPr>
        <xdr:cNvPr id="872" name="楕円 871"/>
        <xdr:cNvSpPr/>
      </xdr:nvSpPr>
      <xdr:spPr>
        <a:xfrm>
          <a:off x="15430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141514</xdr:rowOff>
    </xdr:from>
    <xdr:to>
      <xdr:col>85</xdr:col>
      <xdr:colOff>127000</xdr:colOff>
      <xdr:row>106</xdr:row>
      <xdr:rowOff>170906</xdr:rowOff>
    </xdr:to>
    <xdr:cxnSp macro="">
      <xdr:nvCxnSpPr>
        <xdr:cNvPr id="873" name="直線コネクタ 872"/>
        <xdr:cNvCxnSpPr/>
      </xdr:nvCxnSpPr>
      <xdr:spPr>
        <a:xfrm>
          <a:off x="15481300" y="1831521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64588</xdr:rowOff>
    </xdr:from>
    <xdr:to>
      <xdr:col>76</xdr:col>
      <xdr:colOff>165100</xdr:colOff>
      <xdr:row>106</xdr:row>
      <xdr:rowOff>166188</xdr:rowOff>
    </xdr:to>
    <xdr:sp macro="" textlink="">
      <xdr:nvSpPr>
        <xdr:cNvPr id="874" name="楕円 873"/>
        <xdr:cNvSpPr/>
      </xdr:nvSpPr>
      <xdr:spPr>
        <a:xfrm>
          <a:off x="14541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115388</xdr:rowOff>
    </xdr:from>
    <xdr:to>
      <xdr:col>81</xdr:col>
      <xdr:colOff>50800</xdr:colOff>
      <xdr:row>106</xdr:row>
      <xdr:rowOff>141514</xdr:rowOff>
    </xdr:to>
    <xdr:cxnSp macro="">
      <xdr:nvCxnSpPr>
        <xdr:cNvPr id="875" name="直線コネクタ 874"/>
        <xdr:cNvCxnSpPr/>
      </xdr:nvCxnSpPr>
      <xdr:spPr>
        <a:xfrm>
          <a:off x="14592300" y="1828908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36830</xdr:rowOff>
    </xdr:from>
    <xdr:to>
      <xdr:col>72</xdr:col>
      <xdr:colOff>38100</xdr:colOff>
      <xdr:row>106</xdr:row>
      <xdr:rowOff>138430</xdr:rowOff>
    </xdr:to>
    <xdr:sp macro="" textlink="">
      <xdr:nvSpPr>
        <xdr:cNvPr id="876" name="楕円 875"/>
        <xdr:cNvSpPr/>
      </xdr:nvSpPr>
      <xdr:spPr>
        <a:xfrm>
          <a:off x="13652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87630</xdr:rowOff>
    </xdr:from>
    <xdr:to>
      <xdr:col>76</xdr:col>
      <xdr:colOff>114300</xdr:colOff>
      <xdr:row>106</xdr:row>
      <xdr:rowOff>115388</xdr:rowOff>
    </xdr:to>
    <xdr:cxnSp macro="">
      <xdr:nvCxnSpPr>
        <xdr:cNvPr id="877" name="直線コネクタ 876"/>
        <xdr:cNvCxnSpPr/>
      </xdr:nvCxnSpPr>
      <xdr:spPr>
        <a:xfrm>
          <a:off x="13703300" y="182613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7438</xdr:rowOff>
    </xdr:from>
    <xdr:to>
      <xdr:col>67</xdr:col>
      <xdr:colOff>101600</xdr:colOff>
      <xdr:row>106</xdr:row>
      <xdr:rowOff>109038</xdr:rowOff>
    </xdr:to>
    <xdr:sp macro="" textlink="">
      <xdr:nvSpPr>
        <xdr:cNvPr id="878" name="楕円 877"/>
        <xdr:cNvSpPr/>
      </xdr:nvSpPr>
      <xdr:spPr>
        <a:xfrm>
          <a:off x="12763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58238</xdr:rowOff>
    </xdr:from>
    <xdr:to>
      <xdr:col>71</xdr:col>
      <xdr:colOff>177800</xdr:colOff>
      <xdr:row>106</xdr:row>
      <xdr:rowOff>87630</xdr:rowOff>
    </xdr:to>
    <xdr:cxnSp macro="">
      <xdr:nvCxnSpPr>
        <xdr:cNvPr id="879" name="直線コネクタ 878"/>
        <xdr:cNvCxnSpPr/>
      </xdr:nvCxnSpPr>
      <xdr:spPr>
        <a:xfrm>
          <a:off x="12814300" y="1823193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114135</xdr:rowOff>
    </xdr:from>
    <xdr:ext cx="405111" cy="259045"/>
    <xdr:sp macro="" textlink="">
      <xdr:nvSpPr>
        <xdr:cNvPr id="880" name="n_1aveValue【庁舎】&#10;有形固定資産減価償却率"/>
        <xdr:cNvSpPr txBox="1"/>
      </xdr:nvSpPr>
      <xdr:spPr>
        <a:xfrm>
          <a:off x="152660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47189</xdr:rowOff>
    </xdr:from>
    <xdr:ext cx="405111" cy="259045"/>
    <xdr:sp macro="" textlink="">
      <xdr:nvSpPr>
        <xdr:cNvPr id="881" name="n_2aveValue【庁舎】&#10;有形固定資産減価償却率"/>
        <xdr:cNvSpPr txBox="1"/>
      </xdr:nvSpPr>
      <xdr:spPr>
        <a:xfrm>
          <a:off x="14389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17797</xdr:rowOff>
    </xdr:from>
    <xdr:ext cx="405111" cy="259045"/>
    <xdr:sp macro="" textlink="">
      <xdr:nvSpPr>
        <xdr:cNvPr id="882" name="n_3aveValue【庁舎】&#10;有形固定資産減価償却率"/>
        <xdr:cNvSpPr txBox="1"/>
      </xdr:nvSpPr>
      <xdr:spPr>
        <a:xfrm>
          <a:off x="13500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883" name="n_4aveValue【庁舎】&#10;有形固定資産減価償却率"/>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11991</xdr:rowOff>
    </xdr:from>
    <xdr:ext cx="405111" cy="259045"/>
    <xdr:sp macro="" textlink="">
      <xdr:nvSpPr>
        <xdr:cNvPr id="884" name="n_1mainValue【庁舎】&#10;有形固定資産減価償却率"/>
        <xdr:cNvSpPr txBox="1"/>
      </xdr:nvSpPr>
      <xdr:spPr>
        <a:xfrm>
          <a:off x="15266044"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157315</xdr:rowOff>
    </xdr:from>
    <xdr:ext cx="405111" cy="259045"/>
    <xdr:sp macro="" textlink="">
      <xdr:nvSpPr>
        <xdr:cNvPr id="885" name="n_2mainValue【庁舎】&#10;有形固定資産減価償却率"/>
        <xdr:cNvSpPr txBox="1"/>
      </xdr:nvSpPr>
      <xdr:spPr>
        <a:xfrm>
          <a:off x="14389744" y="1833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129557</xdr:rowOff>
    </xdr:from>
    <xdr:ext cx="405111" cy="259045"/>
    <xdr:sp macro="" textlink="">
      <xdr:nvSpPr>
        <xdr:cNvPr id="886" name="n_3mainValue【庁舎】&#10;有形固定資産減価償却率"/>
        <xdr:cNvSpPr txBox="1"/>
      </xdr:nvSpPr>
      <xdr:spPr>
        <a:xfrm>
          <a:off x="13500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100165</xdr:rowOff>
    </xdr:from>
    <xdr:ext cx="405111" cy="259045"/>
    <xdr:sp macro="" textlink="">
      <xdr:nvSpPr>
        <xdr:cNvPr id="887" name="n_4mainValue【庁舎】&#10;有形固定資産減価償却率"/>
        <xdr:cNvSpPr txBox="1"/>
      </xdr:nvSpPr>
      <xdr:spPr>
        <a:xfrm>
          <a:off x="126117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8" name="直線コネクタ 89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9" name="テキスト ボックス 89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0" name="直線コネクタ 89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1" name="テキスト ボックス 90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2" name="直線コネクタ 90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3" name="テキスト ボックス 90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4" name="直線コネクタ 90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5" name="テキスト ボックス 90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6" name="直線コネクタ 90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7" name="テキスト ボックス 90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8" name="直線コネクタ 90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9" name="テキスト ボックス 90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913" name="直線コネクタ 912"/>
        <xdr:cNvCxnSpPr/>
      </xdr:nvCxnSpPr>
      <xdr:spPr>
        <a:xfrm flipV="1">
          <a:off x="22160864" y="17168949"/>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914" name="【庁舎】&#10;一人当たり面積最小値テキスト"/>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915" name="直線コネクタ 914"/>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916" name="【庁舎】&#10;一人当たり面積最大値テキスト"/>
        <xdr:cNvSpPr txBox="1"/>
      </xdr:nvSpPr>
      <xdr:spPr>
        <a:xfrm>
          <a:off x="22199600" y="169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917" name="直線コネクタ 916"/>
        <xdr:cNvCxnSpPr/>
      </xdr:nvCxnSpPr>
      <xdr:spPr>
        <a:xfrm>
          <a:off x="22072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89098</xdr:rowOff>
    </xdr:from>
    <xdr:ext cx="469744" cy="259045"/>
    <xdr:sp macro="" textlink="">
      <xdr:nvSpPr>
        <xdr:cNvPr id="918" name="【庁舎】&#10;一人当たり面積平均値テキスト"/>
        <xdr:cNvSpPr txBox="1"/>
      </xdr:nvSpPr>
      <xdr:spPr>
        <a:xfrm>
          <a:off x="22199600" y="1809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919" name="フローチャート: 判断 918"/>
        <xdr:cNvSpPr/>
      </xdr:nvSpPr>
      <xdr:spPr>
        <a:xfrm>
          <a:off x="221107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920" name="フローチャート: 判断 919"/>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921" name="フローチャート: 判断 920"/>
        <xdr:cNvSpPr/>
      </xdr:nvSpPr>
      <xdr:spPr>
        <a:xfrm>
          <a:off x="20383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922" name="フローチャート: 判断 921"/>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923" name="フローチャート: 判断 922"/>
        <xdr:cNvSpPr/>
      </xdr:nvSpPr>
      <xdr:spPr>
        <a:xfrm>
          <a:off x="18605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929" name="楕円 928"/>
        <xdr:cNvSpPr/>
      </xdr:nvSpPr>
      <xdr:spPr>
        <a:xfrm>
          <a:off x="221107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127925</xdr:rowOff>
    </xdr:from>
    <xdr:ext cx="469744" cy="259045"/>
    <xdr:sp macro="" textlink="">
      <xdr:nvSpPr>
        <xdr:cNvPr id="930" name="【庁舎】&#10;一人当たり面積該当値テキスト"/>
        <xdr:cNvSpPr txBox="1"/>
      </xdr:nvSpPr>
      <xdr:spPr>
        <a:xfrm>
          <a:off x="22199600"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149498</xdr:rowOff>
    </xdr:from>
    <xdr:to>
      <xdr:col>112</xdr:col>
      <xdr:colOff>38100</xdr:colOff>
      <xdr:row>107</xdr:row>
      <xdr:rowOff>79648</xdr:rowOff>
    </xdr:to>
    <xdr:sp macro="" textlink="">
      <xdr:nvSpPr>
        <xdr:cNvPr id="931" name="楕円 930"/>
        <xdr:cNvSpPr/>
      </xdr:nvSpPr>
      <xdr:spPr>
        <a:xfrm>
          <a:off x="21272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28848</xdr:rowOff>
    </xdr:from>
    <xdr:to>
      <xdr:col>116</xdr:col>
      <xdr:colOff>63500</xdr:colOff>
      <xdr:row>107</xdr:row>
      <xdr:rowOff>28848</xdr:rowOff>
    </xdr:to>
    <xdr:cxnSp macro="">
      <xdr:nvCxnSpPr>
        <xdr:cNvPr id="932" name="直線コネクタ 931"/>
        <xdr:cNvCxnSpPr/>
      </xdr:nvCxnSpPr>
      <xdr:spPr>
        <a:xfrm>
          <a:off x="21323300" y="183739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149498</xdr:rowOff>
    </xdr:from>
    <xdr:to>
      <xdr:col>107</xdr:col>
      <xdr:colOff>101600</xdr:colOff>
      <xdr:row>107</xdr:row>
      <xdr:rowOff>79648</xdr:rowOff>
    </xdr:to>
    <xdr:sp macro="" textlink="">
      <xdr:nvSpPr>
        <xdr:cNvPr id="933" name="楕円 932"/>
        <xdr:cNvSpPr/>
      </xdr:nvSpPr>
      <xdr:spPr>
        <a:xfrm>
          <a:off x="20383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28848</xdr:rowOff>
    </xdr:from>
    <xdr:to>
      <xdr:col>111</xdr:col>
      <xdr:colOff>177800</xdr:colOff>
      <xdr:row>107</xdr:row>
      <xdr:rowOff>28848</xdr:rowOff>
    </xdr:to>
    <xdr:cxnSp macro="">
      <xdr:nvCxnSpPr>
        <xdr:cNvPr id="934" name="直線コネクタ 933"/>
        <xdr:cNvCxnSpPr/>
      </xdr:nvCxnSpPr>
      <xdr:spPr>
        <a:xfrm>
          <a:off x="20434300" y="183739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149498</xdr:rowOff>
    </xdr:from>
    <xdr:to>
      <xdr:col>102</xdr:col>
      <xdr:colOff>165100</xdr:colOff>
      <xdr:row>107</xdr:row>
      <xdr:rowOff>79648</xdr:rowOff>
    </xdr:to>
    <xdr:sp macro="" textlink="">
      <xdr:nvSpPr>
        <xdr:cNvPr id="935" name="楕円 934"/>
        <xdr:cNvSpPr/>
      </xdr:nvSpPr>
      <xdr:spPr>
        <a:xfrm>
          <a:off x="19494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28848</xdr:rowOff>
    </xdr:from>
    <xdr:to>
      <xdr:col>107</xdr:col>
      <xdr:colOff>50800</xdr:colOff>
      <xdr:row>107</xdr:row>
      <xdr:rowOff>28848</xdr:rowOff>
    </xdr:to>
    <xdr:cxnSp macro="">
      <xdr:nvCxnSpPr>
        <xdr:cNvPr id="936" name="直線コネクタ 935"/>
        <xdr:cNvCxnSpPr/>
      </xdr:nvCxnSpPr>
      <xdr:spPr>
        <a:xfrm>
          <a:off x="19545300" y="183739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160927</xdr:rowOff>
    </xdr:from>
    <xdr:to>
      <xdr:col>98</xdr:col>
      <xdr:colOff>38100</xdr:colOff>
      <xdr:row>107</xdr:row>
      <xdr:rowOff>91077</xdr:rowOff>
    </xdr:to>
    <xdr:sp macro="" textlink="">
      <xdr:nvSpPr>
        <xdr:cNvPr id="937" name="楕円 936"/>
        <xdr:cNvSpPr/>
      </xdr:nvSpPr>
      <xdr:spPr>
        <a:xfrm>
          <a:off x="186055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28848</xdr:rowOff>
    </xdr:from>
    <xdr:to>
      <xdr:col>102</xdr:col>
      <xdr:colOff>114300</xdr:colOff>
      <xdr:row>107</xdr:row>
      <xdr:rowOff>40277</xdr:rowOff>
    </xdr:to>
    <xdr:cxnSp macro="">
      <xdr:nvCxnSpPr>
        <xdr:cNvPr id="938" name="直線コネクタ 937"/>
        <xdr:cNvCxnSpPr/>
      </xdr:nvCxnSpPr>
      <xdr:spPr>
        <a:xfrm flipV="1">
          <a:off x="18656300" y="1837399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939" name="n_1aveValue【庁舎】&#10;一人当たり面積"/>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16164</xdr:rowOff>
    </xdr:from>
    <xdr:ext cx="469744" cy="259045"/>
    <xdr:sp macro="" textlink="">
      <xdr:nvSpPr>
        <xdr:cNvPr id="940" name="n_2aveValue【庁舎】&#10;一人当たり面積"/>
        <xdr:cNvSpPr txBox="1"/>
      </xdr:nvSpPr>
      <xdr:spPr>
        <a:xfrm>
          <a:off x="20199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941" name="n_3aveValue【庁舎】&#10;一人当たり面積"/>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68415</xdr:rowOff>
    </xdr:from>
    <xdr:ext cx="469744" cy="259045"/>
    <xdr:sp macro="" textlink="">
      <xdr:nvSpPr>
        <xdr:cNvPr id="942" name="n_4aveValue【庁舎】&#10;一人当たり面積"/>
        <xdr:cNvSpPr txBox="1"/>
      </xdr:nvSpPr>
      <xdr:spPr>
        <a:xfrm>
          <a:off x="18421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70775</xdr:rowOff>
    </xdr:from>
    <xdr:ext cx="469744" cy="259045"/>
    <xdr:sp macro="" textlink="">
      <xdr:nvSpPr>
        <xdr:cNvPr id="943" name="n_1mainValue【庁舎】&#10;一人当たり面積"/>
        <xdr:cNvSpPr txBox="1"/>
      </xdr:nvSpPr>
      <xdr:spPr>
        <a:xfrm>
          <a:off x="210757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70775</xdr:rowOff>
    </xdr:from>
    <xdr:ext cx="469744" cy="259045"/>
    <xdr:sp macro="" textlink="">
      <xdr:nvSpPr>
        <xdr:cNvPr id="944" name="n_2mainValue【庁舎】&#10;一人当たり面積"/>
        <xdr:cNvSpPr txBox="1"/>
      </xdr:nvSpPr>
      <xdr:spPr>
        <a:xfrm>
          <a:off x="20199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70775</xdr:rowOff>
    </xdr:from>
    <xdr:ext cx="469744" cy="259045"/>
    <xdr:sp macro="" textlink="">
      <xdr:nvSpPr>
        <xdr:cNvPr id="945" name="n_3mainValue【庁舎】&#10;一人当たり面積"/>
        <xdr:cNvSpPr txBox="1"/>
      </xdr:nvSpPr>
      <xdr:spPr>
        <a:xfrm>
          <a:off x="19310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82204</xdr:rowOff>
    </xdr:from>
    <xdr:ext cx="469744" cy="259045"/>
    <xdr:sp macro="" textlink="">
      <xdr:nvSpPr>
        <xdr:cNvPr id="946" name="n_4mainValue【庁舎】&#10;一人当たり面積"/>
        <xdr:cNvSpPr txBox="1"/>
      </xdr:nvSpPr>
      <xdr:spPr>
        <a:xfrm>
          <a:off x="18421427"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有形固定資産減価償却率について、消防施設、市民会館は、類似団体内平均を下回っている。</a:t>
          </a:r>
          <a:endParaRPr lang="ja-JP" altLang="ja-JP" sz="1400">
            <a:effectLst/>
          </a:endParaRPr>
        </a:p>
        <a:p>
          <a:r>
            <a:rPr kumimoji="1" lang="ja-JP" altLang="ja-JP" sz="1100">
              <a:solidFill>
                <a:schemeClr val="dk1"/>
              </a:solidFill>
              <a:effectLst/>
              <a:latin typeface="+mn-lt"/>
              <a:ea typeface="+mn-ea"/>
              <a:cs typeface="+mn-cs"/>
            </a:rPr>
            <a:t>図書館、体育館・プール、保健センター、福祉施設、庁舎は、類似団体内平均を上回っており、「箕輪町公共施設等総合管理計画」と個別施設計画に基づき、計画的に整備を行う。</a:t>
          </a:r>
          <a:endParaRPr lang="ja-JP" altLang="ja-JP" sz="1400">
            <a:effectLst/>
          </a:endParaRPr>
        </a:p>
        <a:p>
          <a:r>
            <a:rPr kumimoji="1" lang="ja-JP" altLang="ja-JP" sz="1100">
              <a:solidFill>
                <a:schemeClr val="dk1"/>
              </a:solidFill>
              <a:effectLst/>
              <a:latin typeface="+mn-lt"/>
              <a:ea typeface="+mn-ea"/>
              <a:cs typeface="+mn-cs"/>
            </a:rPr>
            <a:t>体育館・プールについては、</a:t>
          </a:r>
          <a:r>
            <a:rPr kumimoji="1" lang="ja-JP" altLang="en-US" sz="1100">
              <a:solidFill>
                <a:schemeClr val="dk1"/>
              </a:solidFill>
              <a:effectLst/>
              <a:latin typeface="+mn-lt"/>
              <a:ea typeface="+mn-ea"/>
              <a:cs typeface="+mn-cs"/>
            </a:rPr>
            <a:t>令和２</a:t>
          </a:r>
          <a:r>
            <a:rPr kumimoji="1" lang="ja-JP" altLang="ja-JP" sz="1100">
              <a:solidFill>
                <a:schemeClr val="dk1"/>
              </a:solidFill>
              <a:effectLst/>
              <a:latin typeface="+mn-lt"/>
              <a:ea typeface="+mn-ea"/>
              <a:cs typeface="+mn-cs"/>
            </a:rPr>
            <a:t>年度に藤が丘体育館・社会体育館の耐震改修等を</a:t>
          </a:r>
          <a:r>
            <a:rPr kumimoji="1" lang="ja-JP" altLang="en-US" sz="1100">
              <a:solidFill>
                <a:schemeClr val="dk1"/>
              </a:solidFill>
              <a:effectLst/>
              <a:latin typeface="+mn-lt"/>
              <a:ea typeface="+mn-ea"/>
              <a:cs typeface="+mn-cs"/>
            </a:rPr>
            <a:t>実施しており</a:t>
          </a:r>
          <a:r>
            <a:rPr kumimoji="1" lang="ja-JP" altLang="ja-JP" sz="1100">
              <a:solidFill>
                <a:schemeClr val="dk1"/>
              </a:solidFill>
              <a:effectLst/>
              <a:latin typeface="+mn-lt"/>
              <a:ea typeface="+mn-ea"/>
              <a:cs typeface="+mn-cs"/>
            </a:rPr>
            <a:t>、減価償却率は改善予定である。</a:t>
          </a:r>
          <a:endParaRPr lang="ja-JP" altLang="ja-JP" sz="1400">
            <a:effectLst/>
          </a:endParaRPr>
        </a:p>
        <a:p>
          <a:r>
            <a:rPr lang="ja-JP" altLang="ja-JP" sz="1100">
              <a:solidFill>
                <a:schemeClr val="dk1"/>
              </a:solidFill>
              <a:effectLst/>
              <a:latin typeface="+mn-lt"/>
              <a:ea typeface="+mn-ea"/>
              <a:cs typeface="+mn-cs"/>
            </a:rPr>
            <a:t>福祉施設については、今後、町社会福祉総合センターの耐震改修等を予定しており、減価償却率は改善予定である。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25,024
24,135
85.91
9,960,220
9,295,564
559,536
6,404,590
9,259,200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ポイント上昇したが</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ポイント下回っている状況である。</a:t>
          </a:r>
          <a:endParaRPr lang="ja-JP" altLang="ja-JP">
            <a:effectLst/>
          </a:endParaRPr>
        </a:p>
        <a:p>
          <a:r>
            <a:rPr kumimoji="1" lang="ja-JP" altLang="ja-JP" sz="1100">
              <a:solidFill>
                <a:schemeClr val="dk1"/>
              </a:solidFill>
              <a:effectLst/>
              <a:latin typeface="+mn-lt"/>
              <a:ea typeface="+mn-ea"/>
              <a:cs typeface="+mn-cs"/>
            </a:rPr>
            <a:t>定員管理・給与の適正化、事務事業見直しの実施による歳出削減を行うとともに、</a:t>
          </a:r>
          <a:r>
            <a:rPr kumimoji="1" lang="ja-JP" altLang="en-US" sz="1100">
              <a:solidFill>
                <a:schemeClr val="dk1"/>
              </a:solidFill>
              <a:effectLst/>
              <a:latin typeface="+mn-lt"/>
              <a:ea typeface="+mn-ea"/>
              <a:cs typeface="+mn-cs"/>
            </a:rPr>
            <a:t>箕輪町</a:t>
          </a:r>
          <a:r>
            <a:rPr kumimoji="1" lang="ja-JP" altLang="ja-JP" sz="1100">
              <a:solidFill>
                <a:schemeClr val="dk1"/>
              </a:solidFill>
              <a:effectLst/>
              <a:latin typeface="+mn-lt"/>
              <a:ea typeface="+mn-ea"/>
              <a:cs typeface="+mn-cs"/>
            </a:rPr>
            <a:t>第５次振興計画に沿った施策の重点化を進め、行政基盤・財政基盤の強化に努める。</a:t>
          </a:r>
          <a:endParaRPr lang="ja-JP" altLang="ja-JP">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159455</xdr:rowOff>
    </xdr:to>
    <xdr:cxnSp macro="">
      <xdr:nvCxnSpPr>
        <xdr:cNvPr id="69" name="直線コネクタ 68"/>
        <xdr:cNvCxnSpPr/>
      </xdr:nvCxnSpPr>
      <xdr:spPr>
        <a:xfrm flipV="1">
          <a:off x="4114800" y="73469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159455</xdr:rowOff>
    </xdr:from>
    <xdr:to>
      <xdr:col>19</xdr:col>
      <xdr:colOff>133350</xdr:colOff>
      <xdr:row>42</xdr:row>
      <xdr:rowOff>159455</xdr:rowOff>
    </xdr:to>
    <xdr:cxnSp macro="">
      <xdr:nvCxnSpPr>
        <xdr:cNvPr id="72" name="直線コネクタ 71"/>
        <xdr:cNvCxnSpPr/>
      </xdr:nvCxnSpPr>
      <xdr:spPr>
        <a:xfrm>
          <a:off x="3225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74" name="テキスト ボックス 73"/>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159455</xdr:rowOff>
    </xdr:from>
    <xdr:to>
      <xdr:col>15</xdr:col>
      <xdr:colOff>82550</xdr:colOff>
      <xdr:row>43</xdr:row>
      <xdr:rowOff>1411</xdr:rowOff>
    </xdr:to>
    <xdr:cxnSp macro="">
      <xdr:nvCxnSpPr>
        <xdr:cNvPr id="75" name="直線コネクタ 74"/>
        <xdr:cNvCxnSpPr/>
      </xdr:nvCxnSpPr>
      <xdr:spPr>
        <a:xfrm flipV="1">
          <a:off x="2336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1411</xdr:rowOff>
    </xdr:from>
    <xdr:to>
      <xdr:col>11</xdr:col>
      <xdr:colOff>31750</xdr:colOff>
      <xdr:row>43</xdr:row>
      <xdr:rowOff>1411</xdr:rowOff>
    </xdr:to>
    <xdr:cxnSp macro="">
      <xdr:nvCxnSpPr>
        <xdr:cNvPr id="78" name="直線コネクタ 77"/>
        <xdr:cNvCxnSpPr/>
      </xdr:nvCxnSpPr>
      <xdr:spPr>
        <a:xfrm>
          <a:off x="1447800" y="737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80" name="テキスト ボックス 79"/>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108655</xdr:rowOff>
    </xdr:from>
    <xdr:to>
      <xdr:col>19</xdr:col>
      <xdr:colOff>184150</xdr:colOff>
      <xdr:row>43</xdr:row>
      <xdr:rowOff>38805</xdr:rowOff>
    </xdr:to>
    <xdr:sp macro="" textlink="">
      <xdr:nvSpPr>
        <xdr:cNvPr id="90" name="楕円 89"/>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23582</xdr:rowOff>
    </xdr:from>
    <xdr:ext cx="736600" cy="259045"/>
    <xdr:sp macro="" textlink="">
      <xdr:nvSpPr>
        <xdr:cNvPr id="91" name="テキスト ボックス 90"/>
        <xdr:cNvSpPr txBox="1"/>
      </xdr:nvSpPr>
      <xdr:spPr>
        <a:xfrm>
          <a:off x="3733800" y="73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108655</xdr:rowOff>
    </xdr:from>
    <xdr:to>
      <xdr:col>15</xdr:col>
      <xdr:colOff>133350</xdr:colOff>
      <xdr:row>43</xdr:row>
      <xdr:rowOff>38805</xdr:rowOff>
    </xdr:to>
    <xdr:sp macro="" textlink="">
      <xdr:nvSpPr>
        <xdr:cNvPr id="92" name="楕円 91"/>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23582</xdr:rowOff>
    </xdr:from>
    <xdr:ext cx="762000" cy="259045"/>
    <xdr:sp macro="" textlink="">
      <xdr:nvSpPr>
        <xdr:cNvPr id="93" name="テキスト ボックス 92"/>
        <xdr:cNvSpPr txBox="1"/>
      </xdr:nvSpPr>
      <xdr:spPr>
        <a:xfrm>
          <a:off x="2844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122061</xdr:rowOff>
    </xdr:from>
    <xdr:to>
      <xdr:col>11</xdr:col>
      <xdr:colOff>82550</xdr:colOff>
      <xdr:row>43</xdr:row>
      <xdr:rowOff>52211</xdr:rowOff>
    </xdr:to>
    <xdr:sp macro="" textlink="">
      <xdr:nvSpPr>
        <xdr:cNvPr id="94" name="楕円 93"/>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36988</xdr:rowOff>
    </xdr:from>
    <xdr:ext cx="762000" cy="259045"/>
    <xdr:sp macro="" textlink="">
      <xdr:nvSpPr>
        <xdr:cNvPr id="95" name="テキスト ボックス 94"/>
        <xdr:cNvSpPr txBox="1"/>
      </xdr:nvSpPr>
      <xdr:spPr>
        <a:xfrm>
          <a:off x="1955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122061</xdr:rowOff>
    </xdr:from>
    <xdr:to>
      <xdr:col>7</xdr:col>
      <xdr:colOff>31750</xdr:colOff>
      <xdr:row>43</xdr:row>
      <xdr:rowOff>52211</xdr:rowOff>
    </xdr:to>
    <xdr:sp macro="" textlink="">
      <xdr:nvSpPr>
        <xdr:cNvPr id="96" name="楕円 95"/>
        <xdr:cNvSpPr/>
      </xdr:nvSpPr>
      <xdr:spPr>
        <a:xfrm>
          <a:off x="1397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36988</xdr:rowOff>
    </xdr:from>
    <xdr:ext cx="762000" cy="259045"/>
    <xdr:sp macro="" textlink="">
      <xdr:nvSpPr>
        <xdr:cNvPr id="97" name="テキスト ボックス 96"/>
        <xdr:cNvSpPr txBox="1"/>
      </xdr:nvSpPr>
      <xdr:spPr>
        <a:xfrm>
          <a:off x="1066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昨年度に比べ</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ポイント減少しており、類似団体平均を</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ポイント上回っている状況である。</a:t>
          </a:r>
          <a:endParaRPr lang="ja-JP" altLang="ja-JP">
            <a:effectLst/>
          </a:endParaRPr>
        </a:p>
        <a:p>
          <a:r>
            <a:rPr kumimoji="1" lang="ja-JP" altLang="ja-JP" sz="1100">
              <a:solidFill>
                <a:schemeClr val="dk1"/>
              </a:solidFill>
              <a:effectLst/>
              <a:latin typeface="+mn-lt"/>
              <a:ea typeface="+mn-ea"/>
              <a:cs typeface="+mn-cs"/>
            </a:rPr>
            <a:t>人件費、扶助費、繰出金、公債費充当一般財源の増加が主な要因となっている。</a:t>
          </a:r>
          <a:endParaRPr lang="ja-JP" altLang="ja-JP">
            <a:effectLst/>
          </a:endParaRPr>
        </a:p>
        <a:p>
          <a:r>
            <a:rPr kumimoji="1" lang="ja-JP" altLang="ja-JP" sz="1100">
              <a:solidFill>
                <a:schemeClr val="dk1"/>
              </a:solidFill>
              <a:effectLst/>
              <a:latin typeface="+mn-lt"/>
              <a:ea typeface="+mn-ea"/>
              <a:cs typeface="+mn-cs"/>
            </a:rPr>
            <a:t>引き続き人件費の削減、事務事業の見直しを進め、経常経費の削減を図る。</a:t>
          </a:r>
          <a:endParaRPr lang="ja-JP" altLang="ja-JP">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762</xdr:rowOff>
    </xdr:from>
    <xdr:to>
      <xdr:col>23</xdr:col>
      <xdr:colOff>133350</xdr:colOff>
      <xdr:row>64</xdr:row>
      <xdr:rowOff>63500</xdr:rowOff>
    </xdr:to>
    <xdr:cxnSp macro="">
      <xdr:nvCxnSpPr>
        <xdr:cNvPr id="130" name="直線コネクタ 129"/>
        <xdr:cNvCxnSpPr/>
      </xdr:nvCxnSpPr>
      <xdr:spPr>
        <a:xfrm flipV="1">
          <a:off x="4114800" y="1097356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1"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64</xdr:row>
      <xdr:rowOff>97282</xdr:rowOff>
    </xdr:to>
    <xdr:cxnSp macro="">
      <xdr:nvCxnSpPr>
        <xdr:cNvPr id="133" name="直線コネクタ 132"/>
        <xdr:cNvCxnSpPr/>
      </xdr:nvCxnSpPr>
      <xdr:spPr>
        <a:xfrm flipV="1">
          <a:off x="3225800" y="1103630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73152</xdr:rowOff>
    </xdr:from>
    <xdr:to>
      <xdr:col>15</xdr:col>
      <xdr:colOff>82550</xdr:colOff>
      <xdr:row>64</xdr:row>
      <xdr:rowOff>97282</xdr:rowOff>
    </xdr:to>
    <xdr:cxnSp macro="">
      <xdr:nvCxnSpPr>
        <xdr:cNvPr id="136" name="直線コネクタ 135"/>
        <xdr:cNvCxnSpPr/>
      </xdr:nvCxnSpPr>
      <xdr:spPr>
        <a:xfrm>
          <a:off x="2336800" y="1104595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8" name="テキスト ボックス 137"/>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46736</xdr:rowOff>
    </xdr:from>
    <xdr:to>
      <xdr:col>11</xdr:col>
      <xdr:colOff>31750</xdr:colOff>
      <xdr:row>64</xdr:row>
      <xdr:rowOff>73152</xdr:rowOff>
    </xdr:to>
    <xdr:cxnSp macro="">
      <xdr:nvCxnSpPr>
        <xdr:cNvPr id="139" name="直線コネクタ 138"/>
        <xdr:cNvCxnSpPr/>
      </xdr:nvCxnSpPr>
      <xdr:spPr>
        <a:xfrm>
          <a:off x="1447800" y="10848086"/>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1" name="テキスト ボックス 140"/>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40149</xdr:rowOff>
    </xdr:from>
    <xdr:ext cx="762000" cy="259045"/>
    <xdr:sp macro="" textlink="">
      <xdr:nvSpPr>
        <xdr:cNvPr id="143" name="テキスト ボックス 142"/>
        <xdr:cNvSpPr txBox="1"/>
      </xdr:nvSpPr>
      <xdr:spPr>
        <a:xfrm>
          <a:off x="1066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49" name="楕円 148"/>
        <xdr:cNvSpPr/>
      </xdr:nvSpPr>
      <xdr:spPr>
        <a:xfrm>
          <a:off x="49022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93489</xdr:rowOff>
    </xdr:from>
    <xdr:ext cx="762000" cy="259045"/>
    <xdr:sp macro="" textlink="">
      <xdr:nvSpPr>
        <xdr:cNvPr id="150" name="財政構造の弾力性該当値テキスト"/>
        <xdr:cNvSpPr txBox="1"/>
      </xdr:nvSpPr>
      <xdr:spPr>
        <a:xfrm>
          <a:off x="5041900" y="1089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51" name="楕円 150"/>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52" name="テキスト ボックス 151"/>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46482</xdr:rowOff>
    </xdr:from>
    <xdr:to>
      <xdr:col>15</xdr:col>
      <xdr:colOff>133350</xdr:colOff>
      <xdr:row>64</xdr:row>
      <xdr:rowOff>148082</xdr:rowOff>
    </xdr:to>
    <xdr:sp macro="" textlink="">
      <xdr:nvSpPr>
        <xdr:cNvPr id="153" name="楕円 152"/>
        <xdr:cNvSpPr/>
      </xdr:nvSpPr>
      <xdr:spPr>
        <a:xfrm>
          <a:off x="3175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132859</xdr:rowOff>
    </xdr:from>
    <xdr:ext cx="762000" cy="259045"/>
    <xdr:sp macro="" textlink="">
      <xdr:nvSpPr>
        <xdr:cNvPr id="154" name="テキスト ボックス 153"/>
        <xdr:cNvSpPr txBox="1"/>
      </xdr:nvSpPr>
      <xdr:spPr>
        <a:xfrm>
          <a:off x="2844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22352</xdr:rowOff>
    </xdr:from>
    <xdr:to>
      <xdr:col>11</xdr:col>
      <xdr:colOff>82550</xdr:colOff>
      <xdr:row>64</xdr:row>
      <xdr:rowOff>123952</xdr:rowOff>
    </xdr:to>
    <xdr:sp macro="" textlink="">
      <xdr:nvSpPr>
        <xdr:cNvPr id="155" name="楕円 154"/>
        <xdr:cNvSpPr/>
      </xdr:nvSpPr>
      <xdr:spPr>
        <a:xfrm>
          <a:off x="2286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108729</xdr:rowOff>
    </xdr:from>
    <xdr:ext cx="762000" cy="259045"/>
    <xdr:sp macro="" textlink="">
      <xdr:nvSpPr>
        <xdr:cNvPr id="156" name="テキスト ボックス 155"/>
        <xdr:cNvSpPr txBox="1"/>
      </xdr:nvSpPr>
      <xdr:spPr>
        <a:xfrm>
          <a:off x="1955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167386</xdr:rowOff>
    </xdr:from>
    <xdr:to>
      <xdr:col>7</xdr:col>
      <xdr:colOff>31750</xdr:colOff>
      <xdr:row>63</xdr:row>
      <xdr:rowOff>97536</xdr:rowOff>
    </xdr:to>
    <xdr:sp macro="" textlink="">
      <xdr:nvSpPr>
        <xdr:cNvPr id="157" name="楕円 156"/>
        <xdr:cNvSpPr/>
      </xdr:nvSpPr>
      <xdr:spPr>
        <a:xfrm>
          <a:off x="1397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82313</xdr:rowOff>
    </xdr:from>
    <xdr:ext cx="762000" cy="259045"/>
    <xdr:sp macro="" textlink="">
      <xdr:nvSpPr>
        <xdr:cNvPr id="158" name="テキスト ボックス 157"/>
        <xdr:cNvSpPr txBox="1"/>
      </xdr:nvSpPr>
      <xdr:spPr>
        <a:xfrm>
          <a:off x="1066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昨年度に比べ人口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a:t>
          </a:r>
          <a:r>
            <a:rPr kumimoji="1" lang="en-US" altLang="ja-JP" sz="1100">
              <a:solidFill>
                <a:schemeClr val="dk1"/>
              </a:solidFill>
              <a:effectLst/>
              <a:latin typeface="+mn-lt"/>
              <a:ea typeface="+mn-ea"/>
              <a:cs typeface="+mn-cs"/>
            </a:rPr>
            <a:t>2,937</a:t>
          </a:r>
          <a:r>
            <a:rPr kumimoji="1" lang="ja-JP" altLang="ja-JP" sz="1100">
              <a:solidFill>
                <a:schemeClr val="dk1"/>
              </a:solidFill>
              <a:effectLst/>
              <a:latin typeface="+mn-lt"/>
              <a:ea typeface="+mn-ea"/>
              <a:cs typeface="+mn-cs"/>
            </a:rPr>
            <a:t>円増加しているが、類似団体平均を下回っている状況である。</a:t>
          </a:r>
          <a:endParaRPr lang="ja-JP" altLang="ja-JP" sz="1400">
            <a:effectLst/>
          </a:endParaRPr>
        </a:p>
        <a:p>
          <a:r>
            <a:rPr kumimoji="1" lang="ja-JP" altLang="ja-JP" sz="1100">
              <a:solidFill>
                <a:schemeClr val="dk1"/>
              </a:solidFill>
              <a:effectLst/>
              <a:latin typeface="+mn-lt"/>
              <a:ea typeface="+mn-ea"/>
              <a:cs typeface="+mn-cs"/>
            </a:rPr>
            <a:t>増加の要因としては、非常勤職員の増加があげられる。</a:t>
          </a:r>
          <a:endParaRPr lang="ja-JP" altLang="ja-JP" sz="1400">
            <a:effectLst/>
          </a:endParaRPr>
        </a:p>
        <a:p>
          <a:r>
            <a:rPr kumimoji="1" lang="ja-JP" altLang="ja-JP" sz="1100">
              <a:solidFill>
                <a:schemeClr val="dk1"/>
              </a:solidFill>
              <a:effectLst/>
              <a:latin typeface="+mn-lt"/>
              <a:ea typeface="+mn-ea"/>
              <a:cs typeface="+mn-cs"/>
            </a:rPr>
            <a:t>引き続き、事務事業量に見合った職員の配置、経費の削減に努める。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135511</xdr:rowOff>
    </xdr:from>
    <xdr:to>
      <xdr:col>23</xdr:col>
      <xdr:colOff>133350</xdr:colOff>
      <xdr:row>83</xdr:row>
      <xdr:rowOff>165041</xdr:rowOff>
    </xdr:to>
    <xdr:cxnSp macro="">
      <xdr:nvCxnSpPr>
        <xdr:cNvPr id="197" name="直線コネクタ 196"/>
        <xdr:cNvCxnSpPr/>
      </xdr:nvCxnSpPr>
      <xdr:spPr>
        <a:xfrm>
          <a:off x="4114800" y="14365861"/>
          <a:ext cx="838200" cy="2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113755</xdr:rowOff>
    </xdr:from>
    <xdr:ext cx="762000" cy="259045"/>
    <xdr:sp macro="" textlink="">
      <xdr:nvSpPr>
        <xdr:cNvPr id="198" name="人件費・物件費等の状況平均値テキスト"/>
        <xdr:cNvSpPr txBox="1"/>
      </xdr:nvSpPr>
      <xdr:spPr>
        <a:xfrm>
          <a:off x="5041900" y="1434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110517</xdr:rowOff>
    </xdr:from>
    <xdr:to>
      <xdr:col>19</xdr:col>
      <xdr:colOff>133350</xdr:colOff>
      <xdr:row>83</xdr:row>
      <xdr:rowOff>135511</xdr:rowOff>
    </xdr:to>
    <xdr:cxnSp macro="">
      <xdr:nvCxnSpPr>
        <xdr:cNvPr id="200" name="直線コネクタ 199"/>
        <xdr:cNvCxnSpPr/>
      </xdr:nvCxnSpPr>
      <xdr:spPr>
        <a:xfrm>
          <a:off x="3225800" y="14340867"/>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50683</xdr:rowOff>
    </xdr:from>
    <xdr:ext cx="736600" cy="259045"/>
    <xdr:sp macro="" textlink="">
      <xdr:nvSpPr>
        <xdr:cNvPr id="202" name="テキスト ボックス 201"/>
        <xdr:cNvSpPr txBox="1"/>
      </xdr:nvSpPr>
      <xdr:spPr>
        <a:xfrm>
          <a:off x="3733800" y="14452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108989</xdr:rowOff>
    </xdr:from>
    <xdr:to>
      <xdr:col>15</xdr:col>
      <xdr:colOff>82550</xdr:colOff>
      <xdr:row>83</xdr:row>
      <xdr:rowOff>110517</xdr:rowOff>
    </xdr:to>
    <xdr:cxnSp macro="">
      <xdr:nvCxnSpPr>
        <xdr:cNvPr id="203" name="直線コネクタ 202"/>
        <xdr:cNvCxnSpPr/>
      </xdr:nvCxnSpPr>
      <xdr:spPr>
        <a:xfrm>
          <a:off x="2336800" y="14339339"/>
          <a:ext cx="889000" cy="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70772</xdr:rowOff>
    </xdr:from>
    <xdr:ext cx="762000" cy="259045"/>
    <xdr:sp macro="" textlink="">
      <xdr:nvSpPr>
        <xdr:cNvPr id="205" name="テキスト ボックス 204"/>
        <xdr:cNvSpPr txBox="1"/>
      </xdr:nvSpPr>
      <xdr:spPr>
        <a:xfrm>
          <a:off x="2844800" y="1447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78936</xdr:rowOff>
    </xdr:from>
    <xdr:to>
      <xdr:col>11</xdr:col>
      <xdr:colOff>31750</xdr:colOff>
      <xdr:row>83</xdr:row>
      <xdr:rowOff>108989</xdr:rowOff>
    </xdr:to>
    <xdr:cxnSp macro="">
      <xdr:nvCxnSpPr>
        <xdr:cNvPr id="206" name="直線コネクタ 205"/>
        <xdr:cNvCxnSpPr/>
      </xdr:nvCxnSpPr>
      <xdr:spPr>
        <a:xfrm>
          <a:off x="1447800" y="14309286"/>
          <a:ext cx="889000" cy="3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171404</xdr:rowOff>
    </xdr:from>
    <xdr:ext cx="762000" cy="259045"/>
    <xdr:sp macro="" textlink="">
      <xdr:nvSpPr>
        <xdr:cNvPr id="208" name="テキスト ボックス 207"/>
        <xdr:cNvSpPr txBox="1"/>
      </xdr:nvSpPr>
      <xdr:spPr>
        <a:xfrm>
          <a:off x="1955800" y="1457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62940</xdr:rowOff>
    </xdr:from>
    <xdr:ext cx="762000" cy="259045"/>
    <xdr:sp macro="" textlink="">
      <xdr:nvSpPr>
        <xdr:cNvPr id="210" name="テキスト ボックス 209"/>
        <xdr:cNvSpPr txBox="1"/>
      </xdr:nvSpPr>
      <xdr:spPr>
        <a:xfrm>
          <a:off x="1066800" y="1446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114241</xdr:rowOff>
    </xdr:from>
    <xdr:to>
      <xdr:col>23</xdr:col>
      <xdr:colOff>184150</xdr:colOff>
      <xdr:row>84</xdr:row>
      <xdr:rowOff>44391</xdr:rowOff>
    </xdr:to>
    <xdr:sp macro="" textlink="">
      <xdr:nvSpPr>
        <xdr:cNvPr id="216" name="楕円 215"/>
        <xdr:cNvSpPr/>
      </xdr:nvSpPr>
      <xdr:spPr>
        <a:xfrm>
          <a:off x="4902200" y="1434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130768</xdr:rowOff>
    </xdr:from>
    <xdr:ext cx="762000" cy="259045"/>
    <xdr:sp macro="" textlink="">
      <xdr:nvSpPr>
        <xdr:cNvPr id="217" name="人件費・物件費等の状況該当値テキスト"/>
        <xdr:cNvSpPr txBox="1"/>
      </xdr:nvSpPr>
      <xdr:spPr>
        <a:xfrm>
          <a:off x="5041900" y="14189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84711</xdr:rowOff>
    </xdr:from>
    <xdr:to>
      <xdr:col>19</xdr:col>
      <xdr:colOff>184150</xdr:colOff>
      <xdr:row>84</xdr:row>
      <xdr:rowOff>14861</xdr:rowOff>
    </xdr:to>
    <xdr:sp macro="" textlink="">
      <xdr:nvSpPr>
        <xdr:cNvPr id="218" name="楕円 217"/>
        <xdr:cNvSpPr/>
      </xdr:nvSpPr>
      <xdr:spPr>
        <a:xfrm>
          <a:off x="4064000" y="143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25038</xdr:rowOff>
    </xdr:from>
    <xdr:ext cx="736600" cy="259045"/>
    <xdr:sp macro="" textlink="">
      <xdr:nvSpPr>
        <xdr:cNvPr id="219" name="テキスト ボックス 218"/>
        <xdr:cNvSpPr txBox="1"/>
      </xdr:nvSpPr>
      <xdr:spPr>
        <a:xfrm>
          <a:off x="3733800" y="14083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59717</xdr:rowOff>
    </xdr:from>
    <xdr:to>
      <xdr:col>15</xdr:col>
      <xdr:colOff>133350</xdr:colOff>
      <xdr:row>83</xdr:row>
      <xdr:rowOff>161317</xdr:rowOff>
    </xdr:to>
    <xdr:sp macro="" textlink="">
      <xdr:nvSpPr>
        <xdr:cNvPr id="220" name="楕円 219"/>
        <xdr:cNvSpPr/>
      </xdr:nvSpPr>
      <xdr:spPr>
        <a:xfrm>
          <a:off x="3175000" y="1429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44</xdr:rowOff>
    </xdr:from>
    <xdr:ext cx="762000" cy="259045"/>
    <xdr:sp macro="" textlink="">
      <xdr:nvSpPr>
        <xdr:cNvPr id="221" name="テキスト ボックス 220"/>
        <xdr:cNvSpPr txBox="1"/>
      </xdr:nvSpPr>
      <xdr:spPr>
        <a:xfrm>
          <a:off x="2844800" y="14058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58189</xdr:rowOff>
    </xdr:from>
    <xdr:to>
      <xdr:col>11</xdr:col>
      <xdr:colOff>82550</xdr:colOff>
      <xdr:row>83</xdr:row>
      <xdr:rowOff>159789</xdr:rowOff>
    </xdr:to>
    <xdr:sp macro="" textlink="">
      <xdr:nvSpPr>
        <xdr:cNvPr id="222" name="楕円 221"/>
        <xdr:cNvSpPr/>
      </xdr:nvSpPr>
      <xdr:spPr>
        <a:xfrm>
          <a:off x="2286000" y="142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169966</xdr:rowOff>
    </xdr:from>
    <xdr:ext cx="762000" cy="259045"/>
    <xdr:sp macro="" textlink="">
      <xdr:nvSpPr>
        <xdr:cNvPr id="223" name="テキスト ボックス 222"/>
        <xdr:cNvSpPr txBox="1"/>
      </xdr:nvSpPr>
      <xdr:spPr>
        <a:xfrm>
          <a:off x="1955800" y="140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28136</xdr:rowOff>
    </xdr:from>
    <xdr:to>
      <xdr:col>7</xdr:col>
      <xdr:colOff>31750</xdr:colOff>
      <xdr:row>83</xdr:row>
      <xdr:rowOff>129736</xdr:rowOff>
    </xdr:to>
    <xdr:sp macro="" textlink="">
      <xdr:nvSpPr>
        <xdr:cNvPr id="224" name="楕円 223"/>
        <xdr:cNvSpPr/>
      </xdr:nvSpPr>
      <xdr:spPr>
        <a:xfrm>
          <a:off x="1397000" y="1425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139913</xdr:rowOff>
    </xdr:from>
    <xdr:ext cx="762000" cy="259045"/>
    <xdr:sp macro="" textlink="">
      <xdr:nvSpPr>
        <xdr:cNvPr id="225" name="テキスト ボックス 224"/>
        <xdr:cNvSpPr txBox="1"/>
      </xdr:nvSpPr>
      <xdr:spPr>
        <a:xfrm>
          <a:off x="1066800" y="14027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職員体制を見直し人件費の削減を図ったことにより、給与水準は、類似団体や全国町村平均よりも低い水準となっている。</a:t>
          </a:r>
          <a:endParaRPr lang="ja-JP" altLang="ja-JP" sz="1400">
            <a:effectLst/>
          </a:endParaRPr>
        </a:p>
        <a:p>
          <a:r>
            <a:rPr kumimoji="1" lang="ja-JP" altLang="ja-JP" sz="1100">
              <a:solidFill>
                <a:schemeClr val="dk1"/>
              </a:solidFill>
              <a:effectLst/>
              <a:latin typeface="+mn-lt"/>
              <a:ea typeface="+mn-ea"/>
              <a:cs typeface="+mn-cs"/>
            </a:rPr>
            <a:t>今後も、給与の適正化に努める。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13607</xdr:rowOff>
    </xdr:from>
    <xdr:to>
      <xdr:col>81</xdr:col>
      <xdr:colOff>44450</xdr:colOff>
      <xdr:row>84</xdr:row>
      <xdr:rowOff>65314</xdr:rowOff>
    </xdr:to>
    <xdr:cxnSp macro="">
      <xdr:nvCxnSpPr>
        <xdr:cNvPr id="261" name="直線コネクタ 260"/>
        <xdr:cNvCxnSpPr/>
      </xdr:nvCxnSpPr>
      <xdr:spPr>
        <a:xfrm flipV="1">
          <a:off x="16179800" y="1441540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2"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48079</xdr:rowOff>
    </xdr:from>
    <xdr:to>
      <xdr:col>77</xdr:col>
      <xdr:colOff>44450</xdr:colOff>
      <xdr:row>84</xdr:row>
      <xdr:rowOff>65314</xdr:rowOff>
    </xdr:to>
    <xdr:cxnSp macro="">
      <xdr:nvCxnSpPr>
        <xdr:cNvPr id="264" name="直線コネクタ 263"/>
        <xdr:cNvCxnSpPr/>
      </xdr:nvCxnSpPr>
      <xdr:spPr>
        <a:xfrm>
          <a:off x="15290800" y="144498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66" name="テキスト ボックス 265"/>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84</xdr:row>
      <xdr:rowOff>48079</xdr:rowOff>
    </xdr:to>
    <xdr:cxnSp macro="">
      <xdr:nvCxnSpPr>
        <xdr:cNvPr id="267" name="直線コネクタ 266"/>
        <xdr:cNvCxnSpPr/>
      </xdr:nvCxnSpPr>
      <xdr:spPr>
        <a:xfrm>
          <a:off x="14401800" y="144326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9" name="テキスト ボックス 268"/>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150586</xdr:rowOff>
    </xdr:from>
    <xdr:to>
      <xdr:col>68</xdr:col>
      <xdr:colOff>152400</xdr:colOff>
      <xdr:row>84</xdr:row>
      <xdr:rowOff>30843</xdr:rowOff>
    </xdr:to>
    <xdr:cxnSp macro="">
      <xdr:nvCxnSpPr>
        <xdr:cNvPr id="270" name="直線コネクタ 269"/>
        <xdr:cNvCxnSpPr/>
      </xdr:nvCxnSpPr>
      <xdr:spPr>
        <a:xfrm>
          <a:off x="13512800" y="143809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72" name="テキスト ボックス 271"/>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4" name="テキスト ボックス 273"/>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134257</xdr:rowOff>
    </xdr:from>
    <xdr:to>
      <xdr:col>81</xdr:col>
      <xdr:colOff>95250</xdr:colOff>
      <xdr:row>84</xdr:row>
      <xdr:rowOff>64407</xdr:rowOff>
    </xdr:to>
    <xdr:sp macro="" textlink="">
      <xdr:nvSpPr>
        <xdr:cNvPr id="280" name="楕円 279"/>
        <xdr:cNvSpPr/>
      </xdr:nvSpPr>
      <xdr:spPr>
        <a:xfrm>
          <a:off x="169672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150784</xdr:rowOff>
    </xdr:from>
    <xdr:ext cx="762000" cy="259045"/>
    <xdr:sp macro="" textlink="">
      <xdr:nvSpPr>
        <xdr:cNvPr id="281" name="給与水準   （国との比較）該当値テキスト"/>
        <xdr:cNvSpPr txBox="1"/>
      </xdr:nvSpPr>
      <xdr:spPr>
        <a:xfrm>
          <a:off x="17106900" y="1420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82" name="楕円 281"/>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83" name="テキスト ボックス 282"/>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168729</xdr:rowOff>
    </xdr:from>
    <xdr:to>
      <xdr:col>73</xdr:col>
      <xdr:colOff>44450</xdr:colOff>
      <xdr:row>84</xdr:row>
      <xdr:rowOff>98879</xdr:rowOff>
    </xdr:to>
    <xdr:sp macro="" textlink="">
      <xdr:nvSpPr>
        <xdr:cNvPr id="284" name="楕円 283"/>
        <xdr:cNvSpPr/>
      </xdr:nvSpPr>
      <xdr:spPr>
        <a:xfrm>
          <a:off x="15240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109056</xdr:rowOff>
    </xdr:from>
    <xdr:ext cx="762000" cy="259045"/>
    <xdr:sp macro="" textlink="">
      <xdr:nvSpPr>
        <xdr:cNvPr id="285" name="テキスト ボックス 284"/>
        <xdr:cNvSpPr txBox="1"/>
      </xdr:nvSpPr>
      <xdr:spPr>
        <a:xfrm>
          <a:off x="14909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86" name="楕円 285"/>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87" name="テキスト ボックス 286"/>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88" name="楕円 287"/>
        <xdr:cNvSpPr/>
      </xdr:nvSpPr>
      <xdr:spPr>
        <a:xfrm>
          <a:off x="13462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89" name="テキスト ボックス 288"/>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近年は類似団体の平均に位置している。</a:t>
          </a:r>
          <a:endParaRPr lang="ja-JP" altLang="ja-JP">
            <a:effectLst/>
          </a:endParaRPr>
        </a:p>
        <a:p>
          <a:r>
            <a:rPr kumimoji="1" lang="ja-JP" altLang="ja-JP" sz="1100">
              <a:solidFill>
                <a:schemeClr val="dk1"/>
              </a:solidFill>
              <a:effectLst/>
              <a:latin typeface="+mn-lt"/>
              <a:ea typeface="+mn-ea"/>
              <a:cs typeface="+mn-cs"/>
            </a:rPr>
            <a:t>今後も、事務事業量に見合った職員数を確保できるよう適正な定員管理に努める。</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79738</xdr:rowOff>
    </xdr:from>
    <xdr:to>
      <xdr:col>81</xdr:col>
      <xdr:colOff>44450</xdr:colOff>
      <xdr:row>61</xdr:row>
      <xdr:rowOff>98697</xdr:rowOff>
    </xdr:to>
    <xdr:cxnSp macro="">
      <xdr:nvCxnSpPr>
        <xdr:cNvPr id="326" name="直線コネクタ 325"/>
        <xdr:cNvCxnSpPr/>
      </xdr:nvCxnSpPr>
      <xdr:spPr>
        <a:xfrm flipV="1">
          <a:off x="16179800" y="10538188"/>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7"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98697</xdr:rowOff>
    </xdr:from>
    <xdr:to>
      <xdr:col>77</xdr:col>
      <xdr:colOff>44450</xdr:colOff>
      <xdr:row>61</xdr:row>
      <xdr:rowOff>122827</xdr:rowOff>
    </xdr:to>
    <xdr:cxnSp macro="">
      <xdr:nvCxnSpPr>
        <xdr:cNvPr id="329" name="直線コネクタ 328"/>
        <xdr:cNvCxnSpPr/>
      </xdr:nvCxnSpPr>
      <xdr:spPr>
        <a:xfrm flipV="1">
          <a:off x="15290800" y="1055714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140715</xdr:rowOff>
    </xdr:from>
    <xdr:ext cx="736600" cy="259045"/>
    <xdr:sp macro="" textlink="">
      <xdr:nvSpPr>
        <xdr:cNvPr id="331" name="テキスト ボックス 330"/>
        <xdr:cNvSpPr txBox="1"/>
      </xdr:nvSpPr>
      <xdr:spPr>
        <a:xfrm>
          <a:off x="15798800" y="1025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105591</xdr:rowOff>
    </xdr:from>
    <xdr:to>
      <xdr:col>72</xdr:col>
      <xdr:colOff>203200</xdr:colOff>
      <xdr:row>61</xdr:row>
      <xdr:rowOff>122827</xdr:rowOff>
    </xdr:to>
    <xdr:cxnSp macro="">
      <xdr:nvCxnSpPr>
        <xdr:cNvPr id="332" name="直線コネクタ 331"/>
        <xdr:cNvCxnSpPr/>
      </xdr:nvCxnSpPr>
      <xdr:spPr>
        <a:xfrm>
          <a:off x="14401800" y="1056404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157951</xdr:rowOff>
    </xdr:from>
    <xdr:ext cx="762000" cy="259045"/>
    <xdr:sp macro="" textlink="">
      <xdr:nvSpPr>
        <xdr:cNvPr id="334" name="テキスト ボックス 333"/>
        <xdr:cNvSpPr txBox="1"/>
      </xdr:nvSpPr>
      <xdr:spPr>
        <a:xfrm>
          <a:off x="14909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69397</xdr:rowOff>
    </xdr:from>
    <xdr:to>
      <xdr:col>68</xdr:col>
      <xdr:colOff>152400</xdr:colOff>
      <xdr:row>61</xdr:row>
      <xdr:rowOff>105591</xdr:rowOff>
    </xdr:to>
    <xdr:cxnSp macro="">
      <xdr:nvCxnSpPr>
        <xdr:cNvPr id="335" name="直線コネクタ 334"/>
        <xdr:cNvCxnSpPr/>
      </xdr:nvCxnSpPr>
      <xdr:spPr>
        <a:xfrm>
          <a:off x="13512800" y="10527847"/>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151056</xdr:rowOff>
    </xdr:from>
    <xdr:ext cx="762000" cy="259045"/>
    <xdr:sp macro="" textlink="">
      <xdr:nvSpPr>
        <xdr:cNvPr id="337" name="テキスト ボックス 336"/>
        <xdr:cNvSpPr txBox="1"/>
      </xdr:nvSpPr>
      <xdr:spPr>
        <a:xfrm>
          <a:off x="14020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111868</xdr:rowOff>
    </xdr:from>
    <xdr:ext cx="762000" cy="259045"/>
    <xdr:sp macro="" textlink="">
      <xdr:nvSpPr>
        <xdr:cNvPr id="339" name="テキスト ボックス 338"/>
        <xdr:cNvSpPr txBox="1"/>
      </xdr:nvSpPr>
      <xdr:spPr>
        <a:xfrm>
          <a:off x="13131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45" name="楕円 344"/>
        <xdr:cNvSpPr/>
      </xdr:nvSpPr>
      <xdr:spPr>
        <a:xfrm>
          <a:off x="16967200" y="104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45465</xdr:rowOff>
    </xdr:from>
    <xdr:ext cx="762000" cy="259045"/>
    <xdr:sp macro="" textlink="">
      <xdr:nvSpPr>
        <xdr:cNvPr id="346" name="定員管理の状況該当値テキスト"/>
        <xdr:cNvSpPr txBox="1"/>
      </xdr:nvSpPr>
      <xdr:spPr>
        <a:xfrm>
          <a:off x="17106900" y="1033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47897</xdr:rowOff>
    </xdr:from>
    <xdr:to>
      <xdr:col>77</xdr:col>
      <xdr:colOff>95250</xdr:colOff>
      <xdr:row>61</xdr:row>
      <xdr:rowOff>149497</xdr:rowOff>
    </xdr:to>
    <xdr:sp macro="" textlink="">
      <xdr:nvSpPr>
        <xdr:cNvPr id="347" name="楕円 346"/>
        <xdr:cNvSpPr/>
      </xdr:nvSpPr>
      <xdr:spPr>
        <a:xfrm>
          <a:off x="16129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134274</xdr:rowOff>
    </xdr:from>
    <xdr:ext cx="736600" cy="259045"/>
    <xdr:sp macro="" textlink="">
      <xdr:nvSpPr>
        <xdr:cNvPr id="348" name="テキスト ボックス 347"/>
        <xdr:cNvSpPr txBox="1"/>
      </xdr:nvSpPr>
      <xdr:spPr>
        <a:xfrm>
          <a:off x="15798800" y="10592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72027</xdr:rowOff>
    </xdr:from>
    <xdr:to>
      <xdr:col>73</xdr:col>
      <xdr:colOff>44450</xdr:colOff>
      <xdr:row>62</xdr:row>
      <xdr:rowOff>2177</xdr:rowOff>
    </xdr:to>
    <xdr:sp macro="" textlink="">
      <xdr:nvSpPr>
        <xdr:cNvPr id="349" name="楕円 348"/>
        <xdr:cNvSpPr/>
      </xdr:nvSpPr>
      <xdr:spPr>
        <a:xfrm>
          <a:off x="15240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158404</xdr:rowOff>
    </xdr:from>
    <xdr:ext cx="762000" cy="259045"/>
    <xdr:sp macro="" textlink="">
      <xdr:nvSpPr>
        <xdr:cNvPr id="350" name="テキスト ボックス 349"/>
        <xdr:cNvSpPr txBox="1"/>
      </xdr:nvSpPr>
      <xdr:spPr>
        <a:xfrm>
          <a:off x="14909800" y="1061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54791</xdr:rowOff>
    </xdr:from>
    <xdr:to>
      <xdr:col>68</xdr:col>
      <xdr:colOff>203200</xdr:colOff>
      <xdr:row>61</xdr:row>
      <xdr:rowOff>156391</xdr:rowOff>
    </xdr:to>
    <xdr:sp macro="" textlink="">
      <xdr:nvSpPr>
        <xdr:cNvPr id="351" name="楕円 350"/>
        <xdr:cNvSpPr/>
      </xdr:nvSpPr>
      <xdr:spPr>
        <a:xfrm>
          <a:off x="14351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141168</xdr:rowOff>
    </xdr:from>
    <xdr:ext cx="762000" cy="259045"/>
    <xdr:sp macro="" textlink="">
      <xdr:nvSpPr>
        <xdr:cNvPr id="352" name="テキスト ボックス 351"/>
        <xdr:cNvSpPr txBox="1"/>
      </xdr:nvSpPr>
      <xdr:spPr>
        <a:xfrm>
          <a:off x="14020800" y="1059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18597</xdr:rowOff>
    </xdr:from>
    <xdr:to>
      <xdr:col>64</xdr:col>
      <xdr:colOff>152400</xdr:colOff>
      <xdr:row>61</xdr:row>
      <xdr:rowOff>120197</xdr:rowOff>
    </xdr:to>
    <xdr:sp macro="" textlink="">
      <xdr:nvSpPr>
        <xdr:cNvPr id="353" name="楕円 352"/>
        <xdr:cNvSpPr/>
      </xdr:nvSpPr>
      <xdr:spPr>
        <a:xfrm>
          <a:off x="13462000" y="104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130374</xdr:rowOff>
    </xdr:from>
    <xdr:ext cx="762000" cy="259045"/>
    <xdr:sp macro="" textlink="">
      <xdr:nvSpPr>
        <xdr:cNvPr id="354" name="テキスト ボックス 353"/>
        <xdr:cNvSpPr txBox="1"/>
      </xdr:nvSpPr>
      <xdr:spPr>
        <a:xfrm>
          <a:off x="13131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昨年度に比べ</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ポイント上回っている状況である。</a:t>
          </a:r>
          <a:endParaRPr lang="ja-JP" altLang="ja-JP">
            <a:effectLst/>
          </a:endParaRPr>
        </a:p>
        <a:p>
          <a:r>
            <a:rPr kumimoji="1" lang="ja-JP" altLang="ja-JP" sz="1100">
              <a:solidFill>
                <a:schemeClr val="dk1"/>
              </a:solidFill>
              <a:effectLst/>
              <a:latin typeface="+mn-lt"/>
              <a:ea typeface="+mn-ea"/>
              <a:cs typeface="+mn-cs"/>
            </a:rPr>
            <a:t>今後大型の建設事業の償還が開始する影響で、数値が増加することが見込まれる。</a:t>
          </a:r>
          <a:endParaRPr lang="ja-JP" altLang="ja-JP">
            <a:effectLst/>
          </a:endParaRPr>
        </a:p>
        <a:p>
          <a:r>
            <a:rPr kumimoji="1" lang="ja-JP" altLang="ja-JP" sz="1100">
              <a:solidFill>
                <a:schemeClr val="dk1"/>
              </a:solidFill>
              <a:effectLst/>
              <a:latin typeface="+mn-lt"/>
              <a:ea typeface="+mn-ea"/>
              <a:cs typeface="+mn-cs"/>
            </a:rPr>
            <a:t>地方債について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交付税措置のないものは借りない等の方針を定めた財政健全化計画を策定する。</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121013</xdr:rowOff>
    </xdr:from>
    <xdr:to>
      <xdr:col>81</xdr:col>
      <xdr:colOff>44450</xdr:colOff>
      <xdr:row>41</xdr:row>
      <xdr:rowOff>148590</xdr:rowOff>
    </xdr:to>
    <xdr:cxnSp macro="">
      <xdr:nvCxnSpPr>
        <xdr:cNvPr id="389" name="直線コネクタ 388"/>
        <xdr:cNvCxnSpPr/>
      </xdr:nvCxnSpPr>
      <xdr:spPr>
        <a:xfrm flipV="1">
          <a:off x="16179800" y="7150463"/>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90" name="公債費負担の状況平均値テキスト"/>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134801</xdr:rowOff>
    </xdr:from>
    <xdr:to>
      <xdr:col>77</xdr:col>
      <xdr:colOff>44450</xdr:colOff>
      <xdr:row>41</xdr:row>
      <xdr:rowOff>148590</xdr:rowOff>
    </xdr:to>
    <xdr:cxnSp macro="">
      <xdr:nvCxnSpPr>
        <xdr:cNvPr id="392" name="直線コネクタ 391"/>
        <xdr:cNvCxnSpPr/>
      </xdr:nvCxnSpPr>
      <xdr:spPr>
        <a:xfrm>
          <a:off x="15290800" y="716425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132823</xdr:rowOff>
    </xdr:from>
    <xdr:ext cx="736600" cy="259045"/>
    <xdr:sp macro="" textlink="">
      <xdr:nvSpPr>
        <xdr:cNvPr id="394" name="テキスト ボックス 393"/>
        <xdr:cNvSpPr txBox="1"/>
      </xdr:nvSpPr>
      <xdr:spPr>
        <a:xfrm>
          <a:off x="15798800" y="664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121013</xdr:rowOff>
    </xdr:from>
    <xdr:to>
      <xdr:col>72</xdr:col>
      <xdr:colOff>203200</xdr:colOff>
      <xdr:row>41</xdr:row>
      <xdr:rowOff>134801</xdr:rowOff>
    </xdr:to>
    <xdr:cxnSp macro="">
      <xdr:nvCxnSpPr>
        <xdr:cNvPr id="395" name="直線コネクタ 394"/>
        <xdr:cNvCxnSpPr/>
      </xdr:nvCxnSpPr>
      <xdr:spPr>
        <a:xfrm>
          <a:off x="14401800" y="715046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397" name="テキスト ボックス 396"/>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121013</xdr:rowOff>
    </xdr:from>
    <xdr:to>
      <xdr:col>68</xdr:col>
      <xdr:colOff>152400</xdr:colOff>
      <xdr:row>41</xdr:row>
      <xdr:rowOff>148590</xdr:rowOff>
    </xdr:to>
    <xdr:cxnSp macro="">
      <xdr:nvCxnSpPr>
        <xdr:cNvPr id="398" name="直線コネクタ 397"/>
        <xdr:cNvCxnSpPr/>
      </xdr:nvCxnSpPr>
      <xdr:spPr>
        <a:xfrm flipV="1">
          <a:off x="13512800" y="715046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400" name="テキスト ボックス 399"/>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160400</xdr:rowOff>
    </xdr:from>
    <xdr:ext cx="762000" cy="259045"/>
    <xdr:sp macro="" textlink="">
      <xdr:nvSpPr>
        <xdr:cNvPr id="402" name="テキスト ボックス 401"/>
        <xdr:cNvSpPr txBox="1"/>
      </xdr:nvSpPr>
      <xdr:spPr>
        <a:xfrm>
          <a:off x="13131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70213</xdr:rowOff>
    </xdr:from>
    <xdr:to>
      <xdr:col>81</xdr:col>
      <xdr:colOff>95250</xdr:colOff>
      <xdr:row>42</xdr:row>
      <xdr:rowOff>363</xdr:rowOff>
    </xdr:to>
    <xdr:sp macro="" textlink="">
      <xdr:nvSpPr>
        <xdr:cNvPr id="408" name="楕円 407"/>
        <xdr:cNvSpPr/>
      </xdr:nvSpPr>
      <xdr:spPr>
        <a:xfrm>
          <a:off x="16967200" y="70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42290</xdr:rowOff>
    </xdr:from>
    <xdr:ext cx="762000" cy="259045"/>
    <xdr:sp macro="" textlink="">
      <xdr:nvSpPr>
        <xdr:cNvPr id="409" name="公債費負担の状況該当値テキスト"/>
        <xdr:cNvSpPr txBox="1"/>
      </xdr:nvSpPr>
      <xdr:spPr>
        <a:xfrm>
          <a:off x="17106900" y="707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10" name="楕円 409"/>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11" name="テキスト ボックス 41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84001</xdr:rowOff>
    </xdr:from>
    <xdr:to>
      <xdr:col>73</xdr:col>
      <xdr:colOff>44450</xdr:colOff>
      <xdr:row>42</xdr:row>
      <xdr:rowOff>14151</xdr:rowOff>
    </xdr:to>
    <xdr:sp macro="" textlink="">
      <xdr:nvSpPr>
        <xdr:cNvPr id="412" name="楕円 411"/>
        <xdr:cNvSpPr/>
      </xdr:nvSpPr>
      <xdr:spPr>
        <a:xfrm>
          <a:off x="15240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170378</xdr:rowOff>
    </xdr:from>
    <xdr:ext cx="762000" cy="259045"/>
    <xdr:sp macro="" textlink="">
      <xdr:nvSpPr>
        <xdr:cNvPr id="413" name="テキスト ボックス 412"/>
        <xdr:cNvSpPr txBox="1"/>
      </xdr:nvSpPr>
      <xdr:spPr>
        <a:xfrm>
          <a:off x="14909800" y="719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70213</xdr:rowOff>
    </xdr:from>
    <xdr:to>
      <xdr:col>68</xdr:col>
      <xdr:colOff>203200</xdr:colOff>
      <xdr:row>42</xdr:row>
      <xdr:rowOff>363</xdr:rowOff>
    </xdr:to>
    <xdr:sp macro="" textlink="">
      <xdr:nvSpPr>
        <xdr:cNvPr id="414" name="楕円 413"/>
        <xdr:cNvSpPr/>
      </xdr:nvSpPr>
      <xdr:spPr>
        <a:xfrm>
          <a:off x="14351000" y="70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156590</xdr:rowOff>
    </xdr:from>
    <xdr:ext cx="762000" cy="259045"/>
    <xdr:sp macro="" textlink="">
      <xdr:nvSpPr>
        <xdr:cNvPr id="415" name="テキスト ボックス 414"/>
        <xdr:cNvSpPr txBox="1"/>
      </xdr:nvSpPr>
      <xdr:spPr>
        <a:xfrm>
          <a:off x="14020800" y="718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16" name="楕円 415"/>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17" name="テキスト ボックス 416"/>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昨年度に比べ、</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ポイント減少している。</a:t>
          </a:r>
          <a:endParaRPr lang="ja-JP" altLang="ja-JP" sz="1400">
            <a:effectLst/>
          </a:endParaRPr>
        </a:p>
        <a:p>
          <a:r>
            <a:rPr kumimoji="1" lang="ja-JP" altLang="ja-JP" sz="1100">
              <a:solidFill>
                <a:schemeClr val="dk1"/>
              </a:solidFill>
              <a:effectLst/>
              <a:latin typeface="+mn-lt"/>
              <a:ea typeface="+mn-ea"/>
              <a:cs typeface="+mn-cs"/>
            </a:rPr>
            <a:t>地方債の残高等の将来負担額については減少していることなどが要因となっている。</a:t>
          </a:r>
          <a:endParaRPr lang="ja-JP" altLang="ja-JP" sz="1400">
            <a:effectLst/>
          </a:endParaRPr>
        </a:p>
        <a:p>
          <a:r>
            <a:rPr kumimoji="1" lang="ja-JP" altLang="ja-JP" sz="1100">
              <a:solidFill>
                <a:schemeClr val="dk1"/>
              </a:solidFill>
              <a:effectLst/>
              <a:latin typeface="+mn-lt"/>
              <a:ea typeface="+mn-ea"/>
              <a:cs typeface="+mn-cs"/>
            </a:rPr>
            <a:t>依然、類似団体平均を大きく上回っており、新規事業の実施にあたっては十分な検討を行い、財政の健全化に努める。また、地方債についても交付税措置のないものは、借りない等の方針を定めた財政健全化計画を策定す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109779</xdr:rowOff>
    </xdr:from>
    <xdr:to>
      <xdr:col>81</xdr:col>
      <xdr:colOff>44450</xdr:colOff>
      <xdr:row>17</xdr:row>
      <xdr:rowOff>111709</xdr:rowOff>
    </xdr:to>
    <xdr:cxnSp macro="">
      <xdr:nvCxnSpPr>
        <xdr:cNvPr id="449" name="直線コネクタ 448"/>
        <xdr:cNvCxnSpPr/>
      </xdr:nvCxnSpPr>
      <xdr:spPr>
        <a:xfrm flipV="1">
          <a:off x="16179800" y="3024429"/>
          <a:ext cx="8382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116908</xdr:rowOff>
    </xdr:from>
    <xdr:ext cx="762000" cy="259045"/>
    <xdr:sp macro="" textlink="">
      <xdr:nvSpPr>
        <xdr:cNvPr id="450" name="将来負担の状況平均値テキスト"/>
        <xdr:cNvSpPr txBox="1"/>
      </xdr:nvSpPr>
      <xdr:spPr>
        <a:xfrm>
          <a:off x="17106900" y="2345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1" name="フローチャート: 判断 450"/>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111709</xdr:rowOff>
    </xdr:from>
    <xdr:to>
      <xdr:col>77</xdr:col>
      <xdr:colOff>44450</xdr:colOff>
      <xdr:row>17</xdr:row>
      <xdr:rowOff>116535</xdr:rowOff>
    </xdr:to>
    <xdr:cxnSp macro="">
      <xdr:nvCxnSpPr>
        <xdr:cNvPr id="452" name="直線コネクタ 451"/>
        <xdr:cNvCxnSpPr/>
      </xdr:nvCxnSpPr>
      <xdr:spPr>
        <a:xfrm flipV="1">
          <a:off x="15290800" y="3026359"/>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3" name="フローチャート: 判断 452"/>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4" name="テキスト ボックス 453"/>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69240</xdr:rowOff>
    </xdr:from>
    <xdr:to>
      <xdr:col>72</xdr:col>
      <xdr:colOff>203200</xdr:colOff>
      <xdr:row>17</xdr:row>
      <xdr:rowOff>116535</xdr:rowOff>
    </xdr:to>
    <xdr:cxnSp macro="">
      <xdr:nvCxnSpPr>
        <xdr:cNvPr id="455" name="直線コネクタ 454"/>
        <xdr:cNvCxnSpPr/>
      </xdr:nvCxnSpPr>
      <xdr:spPr>
        <a:xfrm>
          <a:off x="14401800" y="2983890"/>
          <a:ext cx="8890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135128</xdr:rowOff>
    </xdr:from>
    <xdr:to>
      <xdr:col>73</xdr:col>
      <xdr:colOff>44450</xdr:colOff>
      <xdr:row>15</xdr:row>
      <xdr:rowOff>65278</xdr:rowOff>
    </xdr:to>
    <xdr:sp macro="" textlink="">
      <xdr:nvSpPr>
        <xdr:cNvPr id="456" name="フローチャート: 判断 455"/>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7" name="テキスト ボックス 456"/>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69240</xdr:rowOff>
    </xdr:from>
    <xdr:to>
      <xdr:col>68</xdr:col>
      <xdr:colOff>152400</xdr:colOff>
      <xdr:row>18</xdr:row>
      <xdr:rowOff>34849</xdr:rowOff>
    </xdr:to>
    <xdr:cxnSp macro="">
      <xdr:nvCxnSpPr>
        <xdr:cNvPr id="458" name="直線コネクタ 457"/>
        <xdr:cNvCxnSpPr/>
      </xdr:nvCxnSpPr>
      <xdr:spPr>
        <a:xfrm flipV="1">
          <a:off x="13512800" y="2983890"/>
          <a:ext cx="889000" cy="13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149606</xdr:rowOff>
    </xdr:from>
    <xdr:to>
      <xdr:col>68</xdr:col>
      <xdr:colOff>203200</xdr:colOff>
      <xdr:row>15</xdr:row>
      <xdr:rowOff>79756</xdr:rowOff>
    </xdr:to>
    <xdr:sp macro="" textlink="">
      <xdr:nvSpPr>
        <xdr:cNvPr id="459" name="フローチャート: 判断 458"/>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60" name="テキスト ボックス 459"/>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61" name="フローチャート: 判断 460"/>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2" name="テキスト ボックス 461"/>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58979</xdr:rowOff>
    </xdr:from>
    <xdr:to>
      <xdr:col>81</xdr:col>
      <xdr:colOff>95250</xdr:colOff>
      <xdr:row>17</xdr:row>
      <xdr:rowOff>160579</xdr:rowOff>
    </xdr:to>
    <xdr:sp macro="" textlink="">
      <xdr:nvSpPr>
        <xdr:cNvPr id="468" name="楕円 467"/>
        <xdr:cNvSpPr/>
      </xdr:nvSpPr>
      <xdr:spPr>
        <a:xfrm>
          <a:off x="16967200" y="297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31056</xdr:rowOff>
    </xdr:from>
    <xdr:ext cx="762000" cy="259045"/>
    <xdr:sp macro="" textlink="">
      <xdr:nvSpPr>
        <xdr:cNvPr id="469" name="将来負担の状況該当値テキスト"/>
        <xdr:cNvSpPr txBox="1"/>
      </xdr:nvSpPr>
      <xdr:spPr>
        <a:xfrm>
          <a:off x="17106900" y="2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60909</xdr:rowOff>
    </xdr:from>
    <xdr:to>
      <xdr:col>77</xdr:col>
      <xdr:colOff>95250</xdr:colOff>
      <xdr:row>17</xdr:row>
      <xdr:rowOff>162509</xdr:rowOff>
    </xdr:to>
    <xdr:sp macro="" textlink="">
      <xdr:nvSpPr>
        <xdr:cNvPr id="470" name="楕円 469"/>
        <xdr:cNvSpPr/>
      </xdr:nvSpPr>
      <xdr:spPr>
        <a:xfrm>
          <a:off x="16129000" y="297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147286</xdr:rowOff>
    </xdr:from>
    <xdr:ext cx="736600" cy="259045"/>
    <xdr:sp macro="" textlink="">
      <xdr:nvSpPr>
        <xdr:cNvPr id="471" name="テキスト ボックス 470"/>
        <xdr:cNvSpPr txBox="1"/>
      </xdr:nvSpPr>
      <xdr:spPr>
        <a:xfrm>
          <a:off x="15798800" y="3061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65735</xdr:rowOff>
    </xdr:from>
    <xdr:to>
      <xdr:col>73</xdr:col>
      <xdr:colOff>44450</xdr:colOff>
      <xdr:row>17</xdr:row>
      <xdr:rowOff>167335</xdr:rowOff>
    </xdr:to>
    <xdr:sp macro="" textlink="">
      <xdr:nvSpPr>
        <xdr:cNvPr id="472" name="楕円 471"/>
        <xdr:cNvSpPr/>
      </xdr:nvSpPr>
      <xdr:spPr>
        <a:xfrm>
          <a:off x="15240000" y="298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152112</xdr:rowOff>
    </xdr:from>
    <xdr:ext cx="762000" cy="259045"/>
    <xdr:sp macro="" textlink="">
      <xdr:nvSpPr>
        <xdr:cNvPr id="473" name="テキスト ボックス 472"/>
        <xdr:cNvSpPr txBox="1"/>
      </xdr:nvSpPr>
      <xdr:spPr>
        <a:xfrm>
          <a:off x="14909800" y="306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18440</xdr:rowOff>
    </xdr:from>
    <xdr:to>
      <xdr:col>68</xdr:col>
      <xdr:colOff>203200</xdr:colOff>
      <xdr:row>17</xdr:row>
      <xdr:rowOff>120040</xdr:rowOff>
    </xdr:to>
    <xdr:sp macro="" textlink="">
      <xdr:nvSpPr>
        <xdr:cNvPr id="474" name="楕円 473"/>
        <xdr:cNvSpPr/>
      </xdr:nvSpPr>
      <xdr:spPr>
        <a:xfrm>
          <a:off x="14351000" y="293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104817</xdr:rowOff>
    </xdr:from>
    <xdr:ext cx="762000" cy="259045"/>
    <xdr:sp macro="" textlink="">
      <xdr:nvSpPr>
        <xdr:cNvPr id="475" name="テキスト ボックス 474"/>
        <xdr:cNvSpPr txBox="1"/>
      </xdr:nvSpPr>
      <xdr:spPr>
        <a:xfrm>
          <a:off x="14020800" y="301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155499</xdr:rowOff>
    </xdr:from>
    <xdr:to>
      <xdr:col>64</xdr:col>
      <xdr:colOff>152400</xdr:colOff>
      <xdr:row>18</xdr:row>
      <xdr:rowOff>85649</xdr:rowOff>
    </xdr:to>
    <xdr:sp macro="" textlink="">
      <xdr:nvSpPr>
        <xdr:cNvPr id="476" name="楕円 475"/>
        <xdr:cNvSpPr/>
      </xdr:nvSpPr>
      <xdr:spPr>
        <a:xfrm>
          <a:off x="13462000" y="307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70426</xdr:rowOff>
    </xdr:from>
    <xdr:ext cx="762000" cy="259045"/>
    <xdr:sp macro="" textlink="">
      <xdr:nvSpPr>
        <xdr:cNvPr id="477" name="テキスト ボックス 476"/>
        <xdr:cNvSpPr txBox="1"/>
      </xdr:nvSpPr>
      <xdr:spPr>
        <a:xfrm>
          <a:off x="13131800" y="315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25,024
24,135
85.91
9,960,220
9,295,564
559,536
6,404,590
9,259,200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までは、類似団体の平均、長野県平均、全国平均との比較で良好な水準を保っていたが、非常勤職員報酬の増加に伴い、</a:t>
          </a:r>
          <a:r>
            <a:rPr kumimoji="1" lang="en-US" altLang="ja-JP" sz="1100">
              <a:solidFill>
                <a:schemeClr val="dk1"/>
              </a:solidFill>
              <a:effectLst/>
              <a:latin typeface="+mn-lt"/>
              <a:ea typeface="+mn-ea"/>
              <a:cs typeface="+mn-cs"/>
            </a:rPr>
            <a:t>H26</a:t>
          </a:r>
          <a:r>
            <a:rPr kumimoji="1" lang="ja-JP" altLang="en-US" sz="1100">
              <a:solidFill>
                <a:schemeClr val="dk1"/>
              </a:solidFill>
              <a:effectLst/>
              <a:latin typeface="+mn-lt"/>
              <a:ea typeface="+mn-ea"/>
              <a:cs typeface="+mn-cs"/>
            </a:rPr>
            <a:t>からは</a:t>
          </a:r>
          <a:r>
            <a:rPr kumimoji="1" lang="ja-JP" altLang="ja-JP" sz="1100">
              <a:solidFill>
                <a:schemeClr val="dk1"/>
              </a:solidFill>
              <a:effectLst/>
              <a:latin typeface="+mn-lt"/>
              <a:ea typeface="+mn-ea"/>
              <a:cs typeface="+mn-cs"/>
            </a:rPr>
            <a:t>数値が上昇し、</a:t>
          </a:r>
          <a:r>
            <a:rPr kumimoji="1" lang="ja-JP" altLang="en-US" sz="1100">
              <a:solidFill>
                <a:schemeClr val="dk1"/>
              </a:solidFill>
              <a:effectLst/>
              <a:latin typeface="+mn-lt"/>
              <a:ea typeface="+mn-ea"/>
              <a:cs typeface="+mn-cs"/>
            </a:rPr>
            <a:t>その後</a:t>
          </a:r>
          <a:r>
            <a:rPr kumimoji="1" lang="ja-JP" altLang="ja-JP" sz="1100">
              <a:solidFill>
                <a:schemeClr val="dk1"/>
              </a:solidFill>
              <a:effectLst/>
              <a:latin typeface="+mn-lt"/>
              <a:ea typeface="+mn-ea"/>
              <a:cs typeface="+mn-cs"/>
            </a:rPr>
            <a:t>各平均を上回っている状況である。</a:t>
          </a:r>
          <a:endParaRPr lang="ja-JP" altLang="ja-JP" sz="1400">
            <a:effectLst/>
          </a:endParaRPr>
        </a:p>
        <a:p>
          <a:r>
            <a:rPr kumimoji="1" lang="ja-JP" altLang="ja-JP" sz="1100">
              <a:solidFill>
                <a:schemeClr val="dk1"/>
              </a:solidFill>
              <a:effectLst/>
              <a:latin typeface="+mn-lt"/>
              <a:ea typeface="+mn-ea"/>
              <a:cs typeface="+mn-cs"/>
            </a:rPr>
            <a:t>事務事業の見直しを実施し、合理化・適正化に努める。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38</xdr:row>
      <xdr:rowOff>142240</xdr:rowOff>
    </xdr:to>
    <xdr:cxnSp macro="">
      <xdr:nvCxnSpPr>
        <xdr:cNvPr id="66" name="直線コネクタ 65"/>
        <xdr:cNvCxnSpPr/>
      </xdr:nvCxnSpPr>
      <xdr:spPr>
        <a:xfrm>
          <a:off x="3987800" y="65506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38</xdr:row>
      <xdr:rowOff>43180</xdr:rowOff>
    </xdr:to>
    <xdr:cxnSp macro="">
      <xdr:nvCxnSpPr>
        <xdr:cNvPr id="69" name="直線コネクタ 68"/>
        <xdr:cNvCxnSpPr/>
      </xdr:nvCxnSpPr>
      <xdr:spPr>
        <a:xfrm flipV="1">
          <a:off x="3098800" y="6550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130810</xdr:rowOff>
    </xdr:from>
    <xdr:to>
      <xdr:col>15</xdr:col>
      <xdr:colOff>98425</xdr:colOff>
      <xdr:row>38</xdr:row>
      <xdr:rowOff>43180</xdr:rowOff>
    </xdr:to>
    <xdr:cxnSp macro="">
      <xdr:nvCxnSpPr>
        <xdr:cNvPr id="72" name="直線コネクタ 71"/>
        <xdr:cNvCxnSpPr/>
      </xdr:nvCxnSpPr>
      <xdr:spPr>
        <a:xfrm>
          <a:off x="2209800" y="6474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74" name="テキスト ボックス 73"/>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37</xdr:row>
      <xdr:rowOff>130810</xdr:rowOff>
    </xdr:to>
    <xdr:cxnSp macro="">
      <xdr:nvCxnSpPr>
        <xdr:cNvPr id="75" name="直線コネクタ 74"/>
        <xdr:cNvCxnSpPr/>
      </xdr:nvCxnSpPr>
      <xdr:spPr>
        <a:xfrm>
          <a:off x="1320800" y="6466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79" name="テキスト ボックス 78"/>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91440</xdr:rowOff>
    </xdr:from>
    <xdr:to>
      <xdr:col>24</xdr:col>
      <xdr:colOff>76200</xdr:colOff>
      <xdr:row>39</xdr:row>
      <xdr:rowOff>21590</xdr:rowOff>
    </xdr:to>
    <xdr:sp macro="" textlink="">
      <xdr:nvSpPr>
        <xdr:cNvPr id="85" name="楕円 84"/>
        <xdr:cNvSpPr/>
      </xdr:nvSpPr>
      <xdr:spPr>
        <a:xfrm>
          <a:off x="47752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63517</xdr:rowOff>
    </xdr:from>
    <xdr:ext cx="762000" cy="259045"/>
    <xdr:sp macro="" textlink="">
      <xdr:nvSpPr>
        <xdr:cNvPr id="86" name="人件費該当値テキスト"/>
        <xdr:cNvSpPr txBox="1"/>
      </xdr:nvSpPr>
      <xdr:spPr>
        <a:xfrm>
          <a:off x="49149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7" name="楕円 86"/>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8" name="テキスト ボックス 87"/>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163830</xdr:rowOff>
    </xdr:from>
    <xdr:to>
      <xdr:col>15</xdr:col>
      <xdr:colOff>149225</xdr:colOff>
      <xdr:row>38</xdr:row>
      <xdr:rowOff>93980</xdr:rowOff>
    </xdr:to>
    <xdr:sp macro="" textlink="">
      <xdr:nvSpPr>
        <xdr:cNvPr id="89" name="楕円 88"/>
        <xdr:cNvSpPr/>
      </xdr:nvSpPr>
      <xdr:spPr>
        <a:xfrm>
          <a:off x="3048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78757</xdr:rowOff>
    </xdr:from>
    <xdr:ext cx="762000" cy="259045"/>
    <xdr:sp macro="" textlink="">
      <xdr:nvSpPr>
        <xdr:cNvPr id="90" name="テキスト ボックス 89"/>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80010</xdr:rowOff>
    </xdr:from>
    <xdr:to>
      <xdr:col>11</xdr:col>
      <xdr:colOff>60325</xdr:colOff>
      <xdr:row>38</xdr:row>
      <xdr:rowOff>10160</xdr:rowOff>
    </xdr:to>
    <xdr:sp macro="" textlink="">
      <xdr:nvSpPr>
        <xdr:cNvPr id="91" name="楕円 90"/>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166387</xdr:rowOff>
    </xdr:from>
    <xdr:ext cx="762000" cy="259045"/>
    <xdr:sp macro="" textlink="">
      <xdr:nvSpPr>
        <xdr:cNvPr id="92" name="テキスト ボックス 91"/>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94" name="テキスト ボックス 93"/>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類似団体、長野県平均、全国平均のいずれと比較しても水準を下回る値となっている。</a:t>
          </a:r>
          <a:endParaRPr lang="ja-JP" altLang="ja-JP" sz="1400">
            <a:effectLst/>
          </a:endParaRPr>
        </a:p>
        <a:p>
          <a:r>
            <a:rPr kumimoji="1" lang="ja-JP" altLang="ja-JP" sz="1100">
              <a:solidFill>
                <a:schemeClr val="dk1"/>
              </a:solidFill>
              <a:effectLst/>
              <a:latin typeface="+mn-lt"/>
              <a:ea typeface="+mn-ea"/>
              <a:cs typeface="+mn-cs"/>
            </a:rPr>
            <a:t>物件費の対象となる臨時職員賃金の減少が大きな要因である。</a:t>
          </a:r>
          <a:endParaRPr lang="ja-JP" altLang="ja-JP" sz="1400">
            <a:effectLst/>
          </a:endParaRPr>
        </a:p>
        <a:p>
          <a:r>
            <a:rPr kumimoji="1" lang="ja-JP" altLang="ja-JP" sz="1100">
              <a:solidFill>
                <a:schemeClr val="dk1"/>
              </a:solidFill>
              <a:effectLst/>
              <a:latin typeface="+mn-lt"/>
              <a:ea typeface="+mn-ea"/>
              <a:cs typeface="+mn-cs"/>
            </a:rPr>
            <a:t>各種事業に係る物件費の増加を要因として昨年度に比べ</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ポイント増加しているが、事務事業の見直しを実施し、引き続きコスト削減に努める。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62230</xdr:rowOff>
    </xdr:from>
    <xdr:to>
      <xdr:col>82</xdr:col>
      <xdr:colOff>107950</xdr:colOff>
      <xdr:row>13</xdr:row>
      <xdr:rowOff>100330</xdr:rowOff>
    </xdr:to>
    <xdr:cxnSp macro="">
      <xdr:nvCxnSpPr>
        <xdr:cNvPr id="127" name="直線コネクタ 126"/>
        <xdr:cNvCxnSpPr/>
      </xdr:nvCxnSpPr>
      <xdr:spPr>
        <a:xfrm>
          <a:off x="15671800" y="2291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97807</xdr:rowOff>
    </xdr:from>
    <xdr:ext cx="762000" cy="259045"/>
    <xdr:sp macro="" textlink="">
      <xdr:nvSpPr>
        <xdr:cNvPr id="128" name="物件費平均値テキスト"/>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54610</xdr:rowOff>
    </xdr:from>
    <xdr:to>
      <xdr:col>78</xdr:col>
      <xdr:colOff>69850</xdr:colOff>
      <xdr:row>13</xdr:row>
      <xdr:rowOff>62230</xdr:rowOff>
    </xdr:to>
    <xdr:cxnSp macro="">
      <xdr:nvCxnSpPr>
        <xdr:cNvPr id="130" name="直線コネクタ 129"/>
        <xdr:cNvCxnSpPr/>
      </xdr:nvCxnSpPr>
      <xdr:spPr>
        <a:xfrm>
          <a:off x="14782800" y="2283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25417</xdr:rowOff>
    </xdr:from>
    <xdr:ext cx="736600" cy="259045"/>
    <xdr:sp macro="" textlink="">
      <xdr:nvSpPr>
        <xdr:cNvPr id="132" name="テキスト ボックス 131"/>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46990</xdr:rowOff>
    </xdr:from>
    <xdr:to>
      <xdr:col>73</xdr:col>
      <xdr:colOff>180975</xdr:colOff>
      <xdr:row>13</xdr:row>
      <xdr:rowOff>54610</xdr:rowOff>
    </xdr:to>
    <xdr:cxnSp macro="">
      <xdr:nvCxnSpPr>
        <xdr:cNvPr id="133" name="直線コネクタ 132"/>
        <xdr:cNvCxnSpPr/>
      </xdr:nvCxnSpPr>
      <xdr:spPr>
        <a:xfrm>
          <a:off x="13893800" y="2275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5" name="テキスト ボックス 134"/>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142240</xdr:rowOff>
    </xdr:from>
    <xdr:to>
      <xdr:col>69</xdr:col>
      <xdr:colOff>92075</xdr:colOff>
      <xdr:row>13</xdr:row>
      <xdr:rowOff>46990</xdr:rowOff>
    </xdr:to>
    <xdr:cxnSp macro="">
      <xdr:nvCxnSpPr>
        <xdr:cNvPr id="136" name="直線コネクタ 135"/>
        <xdr:cNvCxnSpPr/>
      </xdr:nvCxnSpPr>
      <xdr:spPr>
        <a:xfrm>
          <a:off x="13004800" y="2199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8" name="テキスト ボックス 137"/>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74947</xdr:rowOff>
    </xdr:from>
    <xdr:ext cx="762000" cy="259045"/>
    <xdr:sp macro="" textlink="">
      <xdr:nvSpPr>
        <xdr:cNvPr id="140" name="テキスト ボックス 139"/>
        <xdr:cNvSpPr txBox="1"/>
      </xdr:nvSpPr>
      <xdr:spPr>
        <a:xfrm>
          <a:off x="12623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49530</xdr:rowOff>
    </xdr:from>
    <xdr:to>
      <xdr:col>82</xdr:col>
      <xdr:colOff>158750</xdr:colOff>
      <xdr:row>13</xdr:row>
      <xdr:rowOff>151130</xdr:rowOff>
    </xdr:to>
    <xdr:sp macro="" textlink="">
      <xdr:nvSpPr>
        <xdr:cNvPr id="146" name="楕円 145"/>
        <xdr:cNvSpPr/>
      </xdr:nvSpPr>
      <xdr:spPr>
        <a:xfrm>
          <a:off x="16459200" y="227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129557</xdr:rowOff>
    </xdr:from>
    <xdr:ext cx="762000" cy="259045"/>
    <xdr:sp macro="" textlink="">
      <xdr:nvSpPr>
        <xdr:cNvPr id="147" name="物件費該当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11430</xdr:rowOff>
    </xdr:from>
    <xdr:to>
      <xdr:col>78</xdr:col>
      <xdr:colOff>120650</xdr:colOff>
      <xdr:row>13</xdr:row>
      <xdr:rowOff>113030</xdr:rowOff>
    </xdr:to>
    <xdr:sp macro="" textlink="">
      <xdr:nvSpPr>
        <xdr:cNvPr id="148" name="楕円 147"/>
        <xdr:cNvSpPr/>
      </xdr:nvSpPr>
      <xdr:spPr>
        <a:xfrm>
          <a:off x="15621000" y="22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123207</xdr:rowOff>
    </xdr:from>
    <xdr:ext cx="736600" cy="259045"/>
    <xdr:sp macro="" textlink="">
      <xdr:nvSpPr>
        <xdr:cNvPr id="149" name="テキスト ボックス 148"/>
        <xdr:cNvSpPr txBox="1"/>
      </xdr:nvSpPr>
      <xdr:spPr>
        <a:xfrm>
          <a:off x="15290800" y="200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3810</xdr:rowOff>
    </xdr:from>
    <xdr:to>
      <xdr:col>74</xdr:col>
      <xdr:colOff>31750</xdr:colOff>
      <xdr:row>13</xdr:row>
      <xdr:rowOff>105410</xdr:rowOff>
    </xdr:to>
    <xdr:sp macro="" textlink="">
      <xdr:nvSpPr>
        <xdr:cNvPr id="150" name="楕円 149"/>
        <xdr:cNvSpPr/>
      </xdr:nvSpPr>
      <xdr:spPr>
        <a:xfrm>
          <a:off x="14732000" y="22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115587</xdr:rowOff>
    </xdr:from>
    <xdr:ext cx="762000" cy="259045"/>
    <xdr:sp macro="" textlink="">
      <xdr:nvSpPr>
        <xdr:cNvPr id="151" name="テキスト ボックス 150"/>
        <xdr:cNvSpPr txBox="1"/>
      </xdr:nvSpPr>
      <xdr:spPr>
        <a:xfrm>
          <a:off x="14401800" y="200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167640</xdr:rowOff>
    </xdr:from>
    <xdr:to>
      <xdr:col>69</xdr:col>
      <xdr:colOff>142875</xdr:colOff>
      <xdr:row>13</xdr:row>
      <xdr:rowOff>97790</xdr:rowOff>
    </xdr:to>
    <xdr:sp macro="" textlink="">
      <xdr:nvSpPr>
        <xdr:cNvPr id="152" name="楕円 151"/>
        <xdr:cNvSpPr/>
      </xdr:nvSpPr>
      <xdr:spPr>
        <a:xfrm>
          <a:off x="13843000" y="222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107967</xdr:rowOff>
    </xdr:from>
    <xdr:ext cx="762000" cy="259045"/>
    <xdr:sp macro="" textlink="">
      <xdr:nvSpPr>
        <xdr:cNvPr id="153" name="テキスト ボックス 152"/>
        <xdr:cNvSpPr txBox="1"/>
      </xdr:nvSpPr>
      <xdr:spPr>
        <a:xfrm>
          <a:off x="13512800" y="199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91440</xdr:rowOff>
    </xdr:from>
    <xdr:to>
      <xdr:col>65</xdr:col>
      <xdr:colOff>53975</xdr:colOff>
      <xdr:row>13</xdr:row>
      <xdr:rowOff>21590</xdr:rowOff>
    </xdr:to>
    <xdr:sp macro="" textlink="">
      <xdr:nvSpPr>
        <xdr:cNvPr id="154" name="楕円 153"/>
        <xdr:cNvSpPr/>
      </xdr:nvSpPr>
      <xdr:spPr>
        <a:xfrm>
          <a:off x="12954000" y="214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31767</xdr:rowOff>
    </xdr:from>
    <xdr:ext cx="762000" cy="259045"/>
    <xdr:sp macro="" textlink="">
      <xdr:nvSpPr>
        <xdr:cNvPr id="155" name="テキスト ボックス 154"/>
        <xdr:cNvSpPr txBox="1"/>
      </xdr:nvSpPr>
      <xdr:spPr>
        <a:xfrm>
          <a:off x="12623800" y="191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扶助費対象の臨時職員賃金が減少し、</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から数値が概ね横ばいとなってい</a:t>
          </a:r>
          <a:r>
            <a:rPr kumimoji="1" lang="ja-JP" altLang="en-US" sz="1100">
              <a:solidFill>
                <a:schemeClr val="dk1"/>
              </a:solidFill>
              <a:effectLst/>
              <a:latin typeface="+mn-lt"/>
              <a:ea typeface="+mn-ea"/>
              <a:cs typeface="+mn-cs"/>
            </a:rPr>
            <a:t>たが、昨年度に比べ</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ポイント増加してい</a:t>
          </a:r>
          <a:r>
            <a:rPr kumimoji="1" lang="ja-JP" altLang="ja-JP" sz="1100">
              <a:solidFill>
                <a:schemeClr val="dk1"/>
              </a:solidFill>
              <a:effectLst/>
              <a:latin typeface="+mn-lt"/>
              <a:ea typeface="+mn-ea"/>
              <a:cs typeface="+mn-cs"/>
            </a:rPr>
            <a:t>る。</a:t>
          </a:r>
          <a:endParaRPr lang="ja-JP" altLang="ja-JP" sz="1400">
            <a:effectLst/>
          </a:endParaRPr>
        </a:p>
        <a:p>
          <a:r>
            <a:rPr kumimoji="1" lang="ja-JP" altLang="ja-JP" sz="1100">
              <a:solidFill>
                <a:schemeClr val="dk1"/>
              </a:solidFill>
              <a:effectLst/>
              <a:latin typeface="+mn-lt"/>
              <a:ea typeface="+mn-ea"/>
              <a:cs typeface="+mn-cs"/>
            </a:rPr>
            <a:t>引き続き、福祉サービスの必要性や効果を検証しながら政策展開を行う。</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78015</xdr:rowOff>
    </xdr:from>
    <xdr:to>
      <xdr:col>24</xdr:col>
      <xdr:colOff>25400</xdr:colOff>
      <xdr:row>54</xdr:row>
      <xdr:rowOff>159657</xdr:rowOff>
    </xdr:to>
    <xdr:cxnSp macro="">
      <xdr:nvCxnSpPr>
        <xdr:cNvPr id="190" name="直線コネクタ 189"/>
        <xdr:cNvCxnSpPr/>
      </xdr:nvCxnSpPr>
      <xdr:spPr>
        <a:xfrm>
          <a:off x="3987800" y="9336315"/>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54</xdr:row>
      <xdr:rowOff>78015</xdr:rowOff>
    </xdr:to>
    <xdr:cxnSp macro="">
      <xdr:nvCxnSpPr>
        <xdr:cNvPr id="193" name="直線コネクタ 192"/>
        <xdr:cNvCxnSpPr/>
      </xdr:nvCxnSpPr>
      <xdr:spPr>
        <a:xfrm>
          <a:off x="3098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5" name="テキスト ボックス 194"/>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61685</xdr:rowOff>
    </xdr:to>
    <xdr:cxnSp macro="">
      <xdr:nvCxnSpPr>
        <xdr:cNvPr id="196" name="直線コネクタ 195"/>
        <xdr:cNvCxnSpPr/>
      </xdr:nvCxnSpPr>
      <xdr:spPr>
        <a:xfrm>
          <a:off x="2209800" y="92710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8" name="テキスト ボックス 19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12700</xdr:rowOff>
    </xdr:to>
    <xdr:cxnSp macro="">
      <xdr:nvCxnSpPr>
        <xdr:cNvPr id="199" name="直線コネクタ 198"/>
        <xdr:cNvCxnSpPr/>
      </xdr:nvCxnSpPr>
      <xdr:spPr>
        <a:xfrm>
          <a:off x="1320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03" name="テキスト ボックス 202"/>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209" name="楕円 208"/>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125384</xdr:rowOff>
    </xdr:from>
    <xdr:ext cx="762000" cy="259045"/>
    <xdr:sp macro="" textlink="">
      <xdr:nvSpPr>
        <xdr:cNvPr id="210"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27215</xdr:rowOff>
    </xdr:from>
    <xdr:to>
      <xdr:col>20</xdr:col>
      <xdr:colOff>38100</xdr:colOff>
      <xdr:row>54</xdr:row>
      <xdr:rowOff>128815</xdr:rowOff>
    </xdr:to>
    <xdr:sp macro="" textlink="">
      <xdr:nvSpPr>
        <xdr:cNvPr id="211" name="楕円 210"/>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138992</xdr:rowOff>
    </xdr:from>
    <xdr:ext cx="736600" cy="259045"/>
    <xdr:sp macro="" textlink="">
      <xdr:nvSpPr>
        <xdr:cNvPr id="212" name="テキスト ボックス 211"/>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13" name="楕円 212"/>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14" name="テキスト ボックス 213"/>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5" name="楕円 214"/>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6" name="テキスト ボックス 215"/>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7" name="楕円 216"/>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8" name="テキスト ボックス 217"/>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から下水道事業に公営企業法の財務規定を適用し、繰出金から補助費等へ区分が変わったため大きく変動している。</a:t>
          </a:r>
          <a:endParaRPr lang="ja-JP" altLang="ja-JP" sz="1400">
            <a:effectLst/>
          </a:endParaRPr>
        </a:p>
        <a:p>
          <a:r>
            <a:rPr kumimoji="1" lang="ja-JP" altLang="ja-JP" sz="1100">
              <a:solidFill>
                <a:schemeClr val="dk1"/>
              </a:solidFill>
              <a:effectLst/>
              <a:latin typeface="+mn-lt"/>
              <a:ea typeface="+mn-ea"/>
              <a:cs typeface="+mn-cs"/>
            </a:rPr>
            <a:t>昨年度に比べ</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しているのは、特別会計への繰出金の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が主な要因である。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xdr:rowOff>
    </xdr:from>
    <xdr:to>
      <xdr:col>82</xdr:col>
      <xdr:colOff>107950</xdr:colOff>
      <xdr:row>55</xdr:row>
      <xdr:rowOff>16510</xdr:rowOff>
    </xdr:to>
    <xdr:cxnSp macro="">
      <xdr:nvCxnSpPr>
        <xdr:cNvPr id="251" name="直線コネクタ 250"/>
        <xdr:cNvCxnSpPr/>
      </xdr:nvCxnSpPr>
      <xdr:spPr>
        <a:xfrm flipV="1">
          <a:off x="15671800" y="94310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52"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149860</xdr:rowOff>
    </xdr:from>
    <xdr:to>
      <xdr:col>78</xdr:col>
      <xdr:colOff>69850</xdr:colOff>
      <xdr:row>55</xdr:row>
      <xdr:rowOff>16510</xdr:rowOff>
    </xdr:to>
    <xdr:cxnSp macro="">
      <xdr:nvCxnSpPr>
        <xdr:cNvPr id="254" name="直線コネクタ 253"/>
        <xdr:cNvCxnSpPr/>
      </xdr:nvCxnSpPr>
      <xdr:spPr>
        <a:xfrm>
          <a:off x="14782800" y="9408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88900</xdr:rowOff>
    </xdr:from>
    <xdr:to>
      <xdr:col>73</xdr:col>
      <xdr:colOff>180975</xdr:colOff>
      <xdr:row>54</xdr:row>
      <xdr:rowOff>149860</xdr:rowOff>
    </xdr:to>
    <xdr:cxnSp macro="">
      <xdr:nvCxnSpPr>
        <xdr:cNvPr id="257" name="直線コネクタ 256"/>
        <xdr:cNvCxnSpPr/>
      </xdr:nvCxnSpPr>
      <xdr:spPr>
        <a:xfrm>
          <a:off x="13893800" y="9347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88900</xdr:rowOff>
    </xdr:from>
    <xdr:to>
      <xdr:col>69</xdr:col>
      <xdr:colOff>92075</xdr:colOff>
      <xdr:row>54</xdr:row>
      <xdr:rowOff>119380</xdr:rowOff>
    </xdr:to>
    <xdr:cxnSp macro="">
      <xdr:nvCxnSpPr>
        <xdr:cNvPr id="260" name="直線コネクタ 259"/>
        <xdr:cNvCxnSpPr/>
      </xdr:nvCxnSpPr>
      <xdr:spPr>
        <a:xfrm flipV="1">
          <a:off x="13004800" y="9347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6367</xdr:rowOff>
    </xdr:from>
    <xdr:ext cx="762000" cy="259045"/>
    <xdr:sp macro="" textlink="">
      <xdr:nvSpPr>
        <xdr:cNvPr id="264" name="テキスト ボックス 263"/>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121920</xdr:rowOff>
    </xdr:from>
    <xdr:to>
      <xdr:col>82</xdr:col>
      <xdr:colOff>158750</xdr:colOff>
      <xdr:row>55</xdr:row>
      <xdr:rowOff>52070</xdr:rowOff>
    </xdr:to>
    <xdr:sp macro="" textlink="">
      <xdr:nvSpPr>
        <xdr:cNvPr id="270" name="楕円 269"/>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138447</xdr:rowOff>
    </xdr:from>
    <xdr:ext cx="762000" cy="259045"/>
    <xdr:sp macro="" textlink="">
      <xdr:nvSpPr>
        <xdr:cNvPr id="271" name="その他該当値テキスト"/>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137160</xdr:rowOff>
    </xdr:from>
    <xdr:to>
      <xdr:col>78</xdr:col>
      <xdr:colOff>120650</xdr:colOff>
      <xdr:row>55</xdr:row>
      <xdr:rowOff>67310</xdr:rowOff>
    </xdr:to>
    <xdr:sp macro="" textlink="">
      <xdr:nvSpPr>
        <xdr:cNvPr id="272" name="楕円 271"/>
        <xdr:cNvSpPr/>
      </xdr:nvSpPr>
      <xdr:spPr>
        <a:xfrm>
          <a:off x="15621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77487</xdr:rowOff>
    </xdr:from>
    <xdr:ext cx="736600" cy="259045"/>
    <xdr:sp macro="" textlink="">
      <xdr:nvSpPr>
        <xdr:cNvPr id="273" name="テキスト ボックス 272"/>
        <xdr:cNvSpPr txBox="1"/>
      </xdr:nvSpPr>
      <xdr:spPr>
        <a:xfrm>
          <a:off x="15290800" y="916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99060</xdr:rowOff>
    </xdr:from>
    <xdr:to>
      <xdr:col>74</xdr:col>
      <xdr:colOff>31750</xdr:colOff>
      <xdr:row>55</xdr:row>
      <xdr:rowOff>29210</xdr:rowOff>
    </xdr:to>
    <xdr:sp macro="" textlink="">
      <xdr:nvSpPr>
        <xdr:cNvPr id="274" name="楕円 273"/>
        <xdr:cNvSpPr/>
      </xdr:nvSpPr>
      <xdr:spPr>
        <a:xfrm>
          <a:off x="14732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39387</xdr:rowOff>
    </xdr:from>
    <xdr:ext cx="762000" cy="259045"/>
    <xdr:sp macro="" textlink="">
      <xdr:nvSpPr>
        <xdr:cNvPr id="275" name="テキスト ボックス 274"/>
        <xdr:cNvSpPr txBox="1"/>
      </xdr:nvSpPr>
      <xdr:spPr>
        <a:xfrm>
          <a:off x="14401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38100</xdr:rowOff>
    </xdr:from>
    <xdr:to>
      <xdr:col>69</xdr:col>
      <xdr:colOff>142875</xdr:colOff>
      <xdr:row>54</xdr:row>
      <xdr:rowOff>139700</xdr:rowOff>
    </xdr:to>
    <xdr:sp macro="" textlink="">
      <xdr:nvSpPr>
        <xdr:cNvPr id="276" name="楕円 275"/>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149877</xdr:rowOff>
    </xdr:from>
    <xdr:ext cx="762000" cy="259045"/>
    <xdr:sp macro="" textlink="">
      <xdr:nvSpPr>
        <xdr:cNvPr id="277" name="テキスト ボックス 276"/>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68580</xdr:rowOff>
    </xdr:from>
    <xdr:to>
      <xdr:col>65</xdr:col>
      <xdr:colOff>53975</xdr:colOff>
      <xdr:row>54</xdr:row>
      <xdr:rowOff>170180</xdr:rowOff>
    </xdr:to>
    <xdr:sp macro="" textlink="">
      <xdr:nvSpPr>
        <xdr:cNvPr id="278" name="楕円 277"/>
        <xdr:cNvSpPr/>
      </xdr:nvSpPr>
      <xdr:spPr>
        <a:xfrm>
          <a:off x="12954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8907</xdr:rowOff>
    </xdr:from>
    <xdr:ext cx="762000" cy="259045"/>
    <xdr:sp macro="" textlink="">
      <xdr:nvSpPr>
        <xdr:cNvPr id="279" name="テキスト ボックス 278"/>
        <xdr:cNvSpPr txBox="1"/>
      </xdr:nvSpPr>
      <xdr:spPr>
        <a:xfrm>
          <a:off x="12623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から下水道事業に公営企業法の財務規定を適用し、繰出金から補助費等へ区分が変わったため大きく変動している</a:t>
          </a:r>
          <a:r>
            <a:rPr kumimoji="1" lang="ja-JP" altLang="en-US" sz="1100">
              <a:solidFill>
                <a:schemeClr val="dk1"/>
              </a:solidFill>
              <a:effectLst/>
              <a:latin typeface="+mn-lt"/>
              <a:ea typeface="+mn-ea"/>
              <a:cs typeface="+mn-cs"/>
            </a:rPr>
            <a:t>が、ここ近年は減少傾向にあり、昨年度からは</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ポイント下がり、類似団体に近付きつつある。</a:t>
          </a:r>
          <a:endParaRPr lang="ja-JP" altLang="ja-JP" sz="1400">
            <a:effectLst/>
          </a:endParaRPr>
        </a:p>
        <a:p>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補助の内容を精査し、数値の改善に努める。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113284</xdr:rowOff>
    </xdr:from>
    <xdr:to>
      <xdr:col>82</xdr:col>
      <xdr:colOff>107950</xdr:colOff>
      <xdr:row>39</xdr:row>
      <xdr:rowOff>78994</xdr:rowOff>
    </xdr:to>
    <xdr:cxnSp macro="">
      <xdr:nvCxnSpPr>
        <xdr:cNvPr id="309" name="直線コネクタ 308"/>
        <xdr:cNvCxnSpPr/>
      </xdr:nvCxnSpPr>
      <xdr:spPr>
        <a:xfrm flipV="1">
          <a:off x="15671800" y="6628384"/>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0"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78994</xdr:rowOff>
    </xdr:from>
    <xdr:to>
      <xdr:col>78</xdr:col>
      <xdr:colOff>69850</xdr:colOff>
      <xdr:row>39</xdr:row>
      <xdr:rowOff>115570</xdr:rowOff>
    </xdr:to>
    <xdr:cxnSp macro="">
      <xdr:nvCxnSpPr>
        <xdr:cNvPr id="312" name="直線コネクタ 311"/>
        <xdr:cNvCxnSpPr/>
      </xdr:nvCxnSpPr>
      <xdr:spPr>
        <a:xfrm flipV="1">
          <a:off x="14782800" y="67655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115570</xdr:rowOff>
    </xdr:from>
    <xdr:to>
      <xdr:col>73</xdr:col>
      <xdr:colOff>180975</xdr:colOff>
      <xdr:row>40</xdr:row>
      <xdr:rowOff>40132</xdr:rowOff>
    </xdr:to>
    <xdr:cxnSp macro="">
      <xdr:nvCxnSpPr>
        <xdr:cNvPr id="315" name="直線コネクタ 314"/>
        <xdr:cNvCxnSpPr/>
      </xdr:nvCxnSpPr>
      <xdr:spPr>
        <a:xfrm flipV="1">
          <a:off x="13893800" y="68021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7" name="テキスト ボックス 316"/>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101854</xdr:rowOff>
    </xdr:from>
    <xdr:to>
      <xdr:col>69</xdr:col>
      <xdr:colOff>92075</xdr:colOff>
      <xdr:row>40</xdr:row>
      <xdr:rowOff>40132</xdr:rowOff>
    </xdr:to>
    <xdr:cxnSp macro="">
      <xdr:nvCxnSpPr>
        <xdr:cNvPr id="318" name="直線コネクタ 317"/>
        <xdr:cNvCxnSpPr/>
      </xdr:nvCxnSpPr>
      <xdr:spPr>
        <a:xfrm>
          <a:off x="13004800" y="67884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0" name="テキスト ボックス 319"/>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62484</xdr:rowOff>
    </xdr:from>
    <xdr:to>
      <xdr:col>82</xdr:col>
      <xdr:colOff>158750</xdr:colOff>
      <xdr:row>38</xdr:row>
      <xdr:rowOff>164084</xdr:rowOff>
    </xdr:to>
    <xdr:sp macro="" textlink="">
      <xdr:nvSpPr>
        <xdr:cNvPr id="328" name="楕円 327"/>
        <xdr:cNvSpPr/>
      </xdr:nvSpPr>
      <xdr:spPr>
        <a:xfrm>
          <a:off x="164592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34561</xdr:rowOff>
    </xdr:from>
    <xdr:ext cx="762000" cy="259045"/>
    <xdr:sp macro="" textlink="">
      <xdr:nvSpPr>
        <xdr:cNvPr id="329" name="補助費等該当値テキスト"/>
        <xdr:cNvSpPr txBox="1"/>
      </xdr:nvSpPr>
      <xdr:spPr>
        <a:xfrm>
          <a:off x="165989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28194</xdr:rowOff>
    </xdr:from>
    <xdr:to>
      <xdr:col>78</xdr:col>
      <xdr:colOff>120650</xdr:colOff>
      <xdr:row>39</xdr:row>
      <xdr:rowOff>129794</xdr:rowOff>
    </xdr:to>
    <xdr:sp macro="" textlink="">
      <xdr:nvSpPr>
        <xdr:cNvPr id="330" name="楕円 329"/>
        <xdr:cNvSpPr/>
      </xdr:nvSpPr>
      <xdr:spPr>
        <a:xfrm>
          <a:off x="15621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114571</xdr:rowOff>
    </xdr:from>
    <xdr:ext cx="736600" cy="259045"/>
    <xdr:sp macro="" textlink="">
      <xdr:nvSpPr>
        <xdr:cNvPr id="331" name="テキスト ボックス 330"/>
        <xdr:cNvSpPr txBox="1"/>
      </xdr:nvSpPr>
      <xdr:spPr>
        <a:xfrm>
          <a:off x="15290800" y="680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64770</xdr:rowOff>
    </xdr:from>
    <xdr:to>
      <xdr:col>74</xdr:col>
      <xdr:colOff>31750</xdr:colOff>
      <xdr:row>39</xdr:row>
      <xdr:rowOff>166370</xdr:rowOff>
    </xdr:to>
    <xdr:sp macro="" textlink="">
      <xdr:nvSpPr>
        <xdr:cNvPr id="332" name="楕円 331"/>
        <xdr:cNvSpPr/>
      </xdr:nvSpPr>
      <xdr:spPr>
        <a:xfrm>
          <a:off x="14732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151147</xdr:rowOff>
    </xdr:from>
    <xdr:ext cx="762000" cy="259045"/>
    <xdr:sp macro="" textlink="">
      <xdr:nvSpPr>
        <xdr:cNvPr id="333" name="テキスト ボックス 332"/>
        <xdr:cNvSpPr txBox="1"/>
      </xdr:nvSpPr>
      <xdr:spPr>
        <a:xfrm>
          <a:off x="14401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160782</xdr:rowOff>
    </xdr:from>
    <xdr:to>
      <xdr:col>69</xdr:col>
      <xdr:colOff>142875</xdr:colOff>
      <xdr:row>40</xdr:row>
      <xdr:rowOff>90932</xdr:rowOff>
    </xdr:to>
    <xdr:sp macro="" textlink="">
      <xdr:nvSpPr>
        <xdr:cNvPr id="334" name="楕円 333"/>
        <xdr:cNvSpPr/>
      </xdr:nvSpPr>
      <xdr:spPr>
        <a:xfrm>
          <a:off x="13843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75709</xdr:rowOff>
    </xdr:from>
    <xdr:ext cx="762000" cy="259045"/>
    <xdr:sp macro="" textlink="">
      <xdr:nvSpPr>
        <xdr:cNvPr id="335" name="テキスト ボックス 334"/>
        <xdr:cNvSpPr txBox="1"/>
      </xdr:nvSpPr>
      <xdr:spPr>
        <a:xfrm>
          <a:off x="13512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51054</xdr:rowOff>
    </xdr:from>
    <xdr:to>
      <xdr:col>65</xdr:col>
      <xdr:colOff>53975</xdr:colOff>
      <xdr:row>39</xdr:row>
      <xdr:rowOff>152654</xdr:rowOff>
    </xdr:to>
    <xdr:sp macro="" textlink="">
      <xdr:nvSpPr>
        <xdr:cNvPr id="336" name="楕円 335"/>
        <xdr:cNvSpPr/>
      </xdr:nvSpPr>
      <xdr:spPr>
        <a:xfrm>
          <a:off x="12954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137431</xdr:rowOff>
    </xdr:from>
    <xdr:ext cx="762000" cy="259045"/>
    <xdr:sp macro="" textlink="">
      <xdr:nvSpPr>
        <xdr:cNvPr id="337" name="テキスト ボックス 336"/>
        <xdr:cNvSpPr txBox="1"/>
      </xdr:nvSpPr>
      <xdr:spPr>
        <a:xfrm>
          <a:off x="12623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新規地方債の抑制など、適正な運営を図った結果、近年公債費に係る数値は減少傾向にあったが、大型の建設事業の影響で</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から増加傾向にある。</a:t>
          </a:r>
          <a:endParaRPr lang="ja-JP" altLang="ja-JP" sz="1400">
            <a:effectLst/>
          </a:endParaRPr>
        </a:p>
        <a:p>
          <a:r>
            <a:rPr kumimoji="1" lang="ja-JP" altLang="ja-JP" sz="1100">
              <a:solidFill>
                <a:schemeClr val="dk1"/>
              </a:solidFill>
              <a:effectLst/>
              <a:latin typeface="+mn-lt"/>
              <a:ea typeface="+mn-ea"/>
              <a:cs typeface="+mn-cs"/>
            </a:rPr>
            <a:t>今後も大型の建設事業が続く予定であるため、この傾向が続くと考えられる。</a:t>
          </a:r>
          <a:endParaRPr lang="ja-JP" altLang="ja-JP" sz="1400">
            <a:effectLst/>
          </a:endParaRPr>
        </a:p>
        <a:p>
          <a:r>
            <a:rPr kumimoji="1" lang="ja-JP" altLang="ja-JP" sz="1100">
              <a:solidFill>
                <a:schemeClr val="dk1"/>
              </a:solidFill>
              <a:effectLst/>
              <a:latin typeface="+mn-lt"/>
              <a:ea typeface="+mn-ea"/>
              <a:cs typeface="+mn-cs"/>
            </a:rPr>
            <a:t>地方債について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交付税措置のないものは借りない等の方針を定めた財政健全化計画を策定する。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168148</xdr:rowOff>
    </xdr:from>
    <xdr:to>
      <xdr:col>24</xdr:col>
      <xdr:colOff>25400</xdr:colOff>
      <xdr:row>77</xdr:row>
      <xdr:rowOff>19558</xdr:rowOff>
    </xdr:to>
    <xdr:cxnSp macro="">
      <xdr:nvCxnSpPr>
        <xdr:cNvPr id="367" name="直線コネクタ 366"/>
        <xdr:cNvCxnSpPr/>
      </xdr:nvCxnSpPr>
      <xdr:spPr>
        <a:xfrm flipV="1">
          <a:off x="3987800" y="131983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8"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19558</xdr:rowOff>
    </xdr:from>
    <xdr:to>
      <xdr:col>19</xdr:col>
      <xdr:colOff>187325</xdr:colOff>
      <xdr:row>77</xdr:row>
      <xdr:rowOff>42418</xdr:rowOff>
    </xdr:to>
    <xdr:cxnSp macro="">
      <xdr:nvCxnSpPr>
        <xdr:cNvPr id="370" name="直線コネクタ 369"/>
        <xdr:cNvCxnSpPr/>
      </xdr:nvCxnSpPr>
      <xdr:spPr>
        <a:xfrm flipV="1">
          <a:off x="3098800" y="132212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72" name="テキスト ボックス 371"/>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28702</xdr:rowOff>
    </xdr:from>
    <xdr:to>
      <xdr:col>15</xdr:col>
      <xdr:colOff>98425</xdr:colOff>
      <xdr:row>77</xdr:row>
      <xdr:rowOff>42418</xdr:rowOff>
    </xdr:to>
    <xdr:cxnSp macro="">
      <xdr:nvCxnSpPr>
        <xdr:cNvPr id="373" name="直線コネクタ 372"/>
        <xdr:cNvCxnSpPr/>
      </xdr:nvCxnSpPr>
      <xdr:spPr>
        <a:xfrm>
          <a:off x="2209800" y="13230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75" name="テキスト ボックス 374"/>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154432</xdr:rowOff>
    </xdr:from>
    <xdr:to>
      <xdr:col>11</xdr:col>
      <xdr:colOff>9525</xdr:colOff>
      <xdr:row>77</xdr:row>
      <xdr:rowOff>28702</xdr:rowOff>
    </xdr:to>
    <xdr:cxnSp macro="">
      <xdr:nvCxnSpPr>
        <xdr:cNvPr id="376" name="直線コネクタ 375"/>
        <xdr:cNvCxnSpPr/>
      </xdr:nvCxnSpPr>
      <xdr:spPr>
        <a:xfrm>
          <a:off x="1320800" y="131846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78" name="テキスト ボックス 377"/>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23131</xdr:rowOff>
    </xdr:from>
    <xdr:ext cx="762000" cy="259045"/>
    <xdr:sp macro="" textlink="">
      <xdr:nvSpPr>
        <xdr:cNvPr id="380" name="テキスト ボックス 379"/>
        <xdr:cNvSpPr txBox="1"/>
      </xdr:nvSpPr>
      <xdr:spPr>
        <a:xfrm>
          <a:off x="939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117348</xdr:rowOff>
    </xdr:from>
    <xdr:to>
      <xdr:col>24</xdr:col>
      <xdr:colOff>76200</xdr:colOff>
      <xdr:row>77</xdr:row>
      <xdr:rowOff>47498</xdr:rowOff>
    </xdr:to>
    <xdr:sp macro="" textlink="">
      <xdr:nvSpPr>
        <xdr:cNvPr id="386" name="楕円 385"/>
        <xdr:cNvSpPr/>
      </xdr:nvSpPr>
      <xdr:spPr>
        <a:xfrm>
          <a:off x="4775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89425</xdr:rowOff>
    </xdr:from>
    <xdr:ext cx="762000" cy="259045"/>
    <xdr:sp macro="" textlink="">
      <xdr:nvSpPr>
        <xdr:cNvPr id="387" name="公債費該当値テキスト"/>
        <xdr:cNvSpPr txBox="1"/>
      </xdr:nvSpPr>
      <xdr:spPr>
        <a:xfrm>
          <a:off x="49149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140208</xdr:rowOff>
    </xdr:from>
    <xdr:to>
      <xdr:col>20</xdr:col>
      <xdr:colOff>38100</xdr:colOff>
      <xdr:row>77</xdr:row>
      <xdr:rowOff>70358</xdr:rowOff>
    </xdr:to>
    <xdr:sp macro="" textlink="">
      <xdr:nvSpPr>
        <xdr:cNvPr id="388" name="楕円 387"/>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89" name="テキスト ボックス 388"/>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163068</xdr:rowOff>
    </xdr:from>
    <xdr:to>
      <xdr:col>15</xdr:col>
      <xdr:colOff>149225</xdr:colOff>
      <xdr:row>77</xdr:row>
      <xdr:rowOff>93218</xdr:rowOff>
    </xdr:to>
    <xdr:sp macro="" textlink="">
      <xdr:nvSpPr>
        <xdr:cNvPr id="390" name="楕円 389"/>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77995</xdr:rowOff>
    </xdr:from>
    <xdr:ext cx="762000" cy="259045"/>
    <xdr:sp macro="" textlink="">
      <xdr:nvSpPr>
        <xdr:cNvPr id="391" name="テキスト ボックス 390"/>
        <xdr:cNvSpPr txBox="1"/>
      </xdr:nvSpPr>
      <xdr:spPr>
        <a:xfrm>
          <a:off x="2717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149352</xdr:rowOff>
    </xdr:from>
    <xdr:to>
      <xdr:col>11</xdr:col>
      <xdr:colOff>60325</xdr:colOff>
      <xdr:row>77</xdr:row>
      <xdr:rowOff>79502</xdr:rowOff>
    </xdr:to>
    <xdr:sp macro="" textlink="">
      <xdr:nvSpPr>
        <xdr:cNvPr id="392" name="楕円 391"/>
        <xdr:cNvSpPr/>
      </xdr:nvSpPr>
      <xdr:spPr>
        <a:xfrm>
          <a:off x="2159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64279</xdr:rowOff>
    </xdr:from>
    <xdr:ext cx="762000" cy="259045"/>
    <xdr:sp macro="" textlink="">
      <xdr:nvSpPr>
        <xdr:cNvPr id="393" name="テキスト ボックス 392"/>
        <xdr:cNvSpPr txBox="1"/>
      </xdr:nvSpPr>
      <xdr:spPr>
        <a:xfrm>
          <a:off x="1828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103632</xdr:rowOff>
    </xdr:from>
    <xdr:to>
      <xdr:col>6</xdr:col>
      <xdr:colOff>171450</xdr:colOff>
      <xdr:row>77</xdr:row>
      <xdr:rowOff>33782</xdr:rowOff>
    </xdr:to>
    <xdr:sp macro="" textlink="">
      <xdr:nvSpPr>
        <xdr:cNvPr id="394" name="楕円 393"/>
        <xdr:cNvSpPr/>
      </xdr:nvSpPr>
      <xdr:spPr>
        <a:xfrm>
          <a:off x="1270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43959</xdr:rowOff>
    </xdr:from>
    <xdr:ext cx="762000" cy="259045"/>
    <xdr:sp macro="" textlink="">
      <xdr:nvSpPr>
        <xdr:cNvPr id="395" name="テキスト ボックス 394"/>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主に補助費等の減少に伴い、昨年度に比べ</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ポイント減少し、類似団体平均</a:t>
          </a:r>
          <a:r>
            <a:rPr kumimoji="1" lang="ja-JP" altLang="en-US" sz="1100">
              <a:solidFill>
                <a:schemeClr val="dk1"/>
              </a:solidFill>
              <a:effectLst/>
              <a:latin typeface="+mn-lt"/>
              <a:ea typeface="+mn-ea"/>
              <a:cs typeface="+mn-cs"/>
            </a:rPr>
            <a:t>とほぼ同ポイントとなった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従来どおり、国・県等の補助金や交付金などの財源確保に努めるとともに、選択と集中による効果的な事業執行に励む。</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83565</xdr:rowOff>
    </xdr:from>
    <xdr:to>
      <xdr:col>82</xdr:col>
      <xdr:colOff>107950</xdr:colOff>
      <xdr:row>77</xdr:row>
      <xdr:rowOff>120142</xdr:rowOff>
    </xdr:to>
    <xdr:cxnSp macro="">
      <xdr:nvCxnSpPr>
        <xdr:cNvPr id="426" name="直線コネクタ 425"/>
        <xdr:cNvCxnSpPr/>
      </xdr:nvCxnSpPr>
      <xdr:spPr>
        <a:xfrm flipV="1">
          <a:off x="15671800" y="13285215"/>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120142</xdr:rowOff>
    </xdr:from>
    <xdr:to>
      <xdr:col>78</xdr:col>
      <xdr:colOff>69850</xdr:colOff>
      <xdr:row>77</xdr:row>
      <xdr:rowOff>129287</xdr:rowOff>
    </xdr:to>
    <xdr:cxnSp macro="">
      <xdr:nvCxnSpPr>
        <xdr:cNvPr id="429" name="直線コネクタ 428"/>
        <xdr:cNvCxnSpPr/>
      </xdr:nvCxnSpPr>
      <xdr:spPr>
        <a:xfrm flipV="1">
          <a:off x="14782800" y="133217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1" name="テキスト ボックス 430"/>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120142</xdr:rowOff>
    </xdr:from>
    <xdr:to>
      <xdr:col>73</xdr:col>
      <xdr:colOff>180975</xdr:colOff>
      <xdr:row>77</xdr:row>
      <xdr:rowOff>129287</xdr:rowOff>
    </xdr:to>
    <xdr:cxnSp macro="">
      <xdr:nvCxnSpPr>
        <xdr:cNvPr id="432" name="直線コネクタ 431"/>
        <xdr:cNvCxnSpPr/>
      </xdr:nvCxnSpPr>
      <xdr:spPr>
        <a:xfrm>
          <a:off x="13893800" y="133217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4" name="テキスト ボックス 433"/>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120142</xdr:rowOff>
    </xdr:to>
    <xdr:cxnSp macro="">
      <xdr:nvCxnSpPr>
        <xdr:cNvPr id="435" name="直線コネクタ 434"/>
        <xdr:cNvCxnSpPr/>
      </xdr:nvCxnSpPr>
      <xdr:spPr>
        <a:xfrm>
          <a:off x="13004800" y="13180061"/>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34815</xdr:rowOff>
    </xdr:from>
    <xdr:ext cx="762000" cy="259045"/>
    <xdr:sp macro="" textlink="">
      <xdr:nvSpPr>
        <xdr:cNvPr id="437" name="テキスト ボックス 436"/>
        <xdr:cNvSpPr txBox="1"/>
      </xdr:nvSpPr>
      <xdr:spPr>
        <a:xfrm>
          <a:off x="13512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32765</xdr:rowOff>
    </xdr:from>
    <xdr:to>
      <xdr:col>82</xdr:col>
      <xdr:colOff>158750</xdr:colOff>
      <xdr:row>77</xdr:row>
      <xdr:rowOff>134365</xdr:rowOff>
    </xdr:to>
    <xdr:sp macro="" textlink="">
      <xdr:nvSpPr>
        <xdr:cNvPr id="445" name="楕円 444"/>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49292</xdr:rowOff>
    </xdr:from>
    <xdr:ext cx="762000" cy="259045"/>
    <xdr:sp macro="" textlink="">
      <xdr:nvSpPr>
        <xdr:cNvPr id="446" name="公債費以外該当値テキスト"/>
        <xdr:cNvSpPr txBox="1"/>
      </xdr:nvSpPr>
      <xdr:spPr>
        <a:xfrm>
          <a:off x="16598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69342</xdr:rowOff>
    </xdr:from>
    <xdr:to>
      <xdr:col>78</xdr:col>
      <xdr:colOff>120650</xdr:colOff>
      <xdr:row>77</xdr:row>
      <xdr:rowOff>170942</xdr:rowOff>
    </xdr:to>
    <xdr:sp macro="" textlink="">
      <xdr:nvSpPr>
        <xdr:cNvPr id="447" name="楕円 446"/>
        <xdr:cNvSpPr/>
      </xdr:nvSpPr>
      <xdr:spPr>
        <a:xfrm>
          <a:off x="15621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155719</xdr:rowOff>
    </xdr:from>
    <xdr:ext cx="736600" cy="259045"/>
    <xdr:sp macro="" textlink="">
      <xdr:nvSpPr>
        <xdr:cNvPr id="448" name="テキスト ボックス 447"/>
        <xdr:cNvSpPr txBox="1"/>
      </xdr:nvSpPr>
      <xdr:spPr>
        <a:xfrm>
          <a:off x="15290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78487</xdr:rowOff>
    </xdr:from>
    <xdr:to>
      <xdr:col>74</xdr:col>
      <xdr:colOff>31750</xdr:colOff>
      <xdr:row>78</xdr:row>
      <xdr:rowOff>8637</xdr:rowOff>
    </xdr:to>
    <xdr:sp macro="" textlink="">
      <xdr:nvSpPr>
        <xdr:cNvPr id="449" name="楕円 448"/>
        <xdr:cNvSpPr/>
      </xdr:nvSpPr>
      <xdr:spPr>
        <a:xfrm>
          <a:off x="14732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164864</xdr:rowOff>
    </xdr:from>
    <xdr:ext cx="762000" cy="259045"/>
    <xdr:sp macro="" textlink="">
      <xdr:nvSpPr>
        <xdr:cNvPr id="450" name="テキスト ボックス 449"/>
        <xdr:cNvSpPr txBox="1"/>
      </xdr:nvSpPr>
      <xdr:spPr>
        <a:xfrm>
          <a:off x="14401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69342</xdr:rowOff>
    </xdr:from>
    <xdr:to>
      <xdr:col>69</xdr:col>
      <xdr:colOff>142875</xdr:colOff>
      <xdr:row>77</xdr:row>
      <xdr:rowOff>170942</xdr:rowOff>
    </xdr:to>
    <xdr:sp macro="" textlink="">
      <xdr:nvSpPr>
        <xdr:cNvPr id="451" name="楕円 450"/>
        <xdr:cNvSpPr/>
      </xdr:nvSpPr>
      <xdr:spPr>
        <a:xfrm>
          <a:off x="13843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52" name="テキスト ボックス 451"/>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53" name="楕円 452"/>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54" name="テキスト ボックス 453"/>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151928</xdr:rowOff>
    </xdr:from>
    <xdr:to>
      <xdr:col>29</xdr:col>
      <xdr:colOff>127000</xdr:colOff>
      <xdr:row>15</xdr:row>
      <xdr:rowOff>154133</xdr:rowOff>
    </xdr:to>
    <xdr:cxnSp macro="">
      <xdr:nvCxnSpPr>
        <xdr:cNvPr id="52" name="直線コネクタ 51"/>
        <xdr:cNvCxnSpPr/>
      </xdr:nvCxnSpPr>
      <xdr:spPr bwMode="auto">
        <a:xfrm flipV="1">
          <a:off x="5003800" y="2771303"/>
          <a:ext cx="647700" cy="2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109226</xdr:rowOff>
    </xdr:from>
    <xdr:ext cx="762000" cy="259045"/>
    <xdr:sp macro="" textlink="">
      <xdr:nvSpPr>
        <xdr:cNvPr id="53" name="人口1人当たり決算額の推移平均値テキスト130"/>
        <xdr:cNvSpPr txBox="1"/>
      </xdr:nvSpPr>
      <xdr:spPr>
        <a:xfrm>
          <a:off x="5740400" y="2900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154133</xdr:rowOff>
    </xdr:from>
    <xdr:to>
      <xdr:col>26</xdr:col>
      <xdr:colOff>50800</xdr:colOff>
      <xdr:row>16</xdr:row>
      <xdr:rowOff>9706</xdr:rowOff>
    </xdr:to>
    <xdr:cxnSp macro="">
      <xdr:nvCxnSpPr>
        <xdr:cNvPr id="55" name="直線コネクタ 54"/>
        <xdr:cNvCxnSpPr/>
      </xdr:nvCxnSpPr>
      <xdr:spPr bwMode="auto">
        <a:xfrm flipV="1">
          <a:off x="4305300" y="2773508"/>
          <a:ext cx="698500" cy="27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9706</xdr:rowOff>
    </xdr:from>
    <xdr:to>
      <xdr:col>22</xdr:col>
      <xdr:colOff>114300</xdr:colOff>
      <xdr:row>16</xdr:row>
      <xdr:rowOff>18704</xdr:rowOff>
    </xdr:to>
    <xdr:cxnSp macro="">
      <xdr:nvCxnSpPr>
        <xdr:cNvPr id="58" name="直線コネクタ 57"/>
        <xdr:cNvCxnSpPr/>
      </xdr:nvCxnSpPr>
      <xdr:spPr bwMode="auto">
        <a:xfrm flipV="1">
          <a:off x="3606800" y="2800531"/>
          <a:ext cx="698500" cy="8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63114</xdr:rowOff>
    </xdr:from>
    <xdr:ext cx="762000" cy="259045"/>
    <xdr:sp macro="" textlink="">
      <xdr:nvSpPr>
        <xdr:cNvPr id="60" name="テキスト ボックス 59"/>
        <xdr:cNvSpPr txBox="1"/>
      </xdr:nvSpPr>
      <xdr:spPr>
        <a:xfrm>
          <a:off x="3924300" y="30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148352</xdr:rowOff>
    </xdr:from>
    <xdr:to>
      <xdr:col>18</xdr:col>
      <xdr:colOff>177800</xdr:colOff>
      <xdr:row>16</xdr:row>
      <xdr:rowOff>18704</xdr:rowOff>
    </xdr:to>
    <xdr:cxnSp macro="">
      <xdr:nvCxnSpPr>
        <xdr:cNvPr id="61" name="直線コネクタ 60"/>
        <xdr:cNvCxnSpPr/>
      </xdr:nvCxnSpPr>
      <xdr:spPr bwMode="auto">
        <a:xfrm>
          <a:off x="2908300" y="2767727"/>
          <a:ext cx="698500" cy="41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77385</xdr:rowOff>
    </xdr:from>
    <xdr:ext cx="762000" cy="259045"/>
    <xdr:sp macro="" textlink="">
      <xdr:nvSpPr>
        <xdr:cNvPr id="63" name="テキスト ボックス 62"/>
        <xdr:cNvSpPr txBox="1"/>
      </xdr:nvSpPr>
      <xdr:spPr>
        <a:xfrm>
          <a:off x="32258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63016</xdr:rowOff>
    </xdr:from>
    <xdr:ext cx="762000" cy="259045"/>
    <xdr:sp macro="" textlink="">
      <xdr:nvSpPr>
        <xdr:cNvPr id="65" name="テキスト ボックス 64"/>
        <xdr:cNvSpPr txBox="1"/>
      </xdr:nvSpPr>
      <xdr:spPr>
        <a:xfrm>
          <a:off x="2527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101128</xdr:rowOff>
    </xdr:from>
    <xdr:to>
      <xdr:col>29</xdr:col>
      <xdr:colOff>177800</xdr:colOff>
      <xdr:row>16</xdr:row>
      <xdr:rowOff>31278</xdr:rowOff>
    </xdr:to>
    <xdr:sp macro="" textlink="">
      <xdr:nvSpPr>
        <xdr:cNvPr id="71" name="楕円 70"/>
        <xdr:cNvSpPr/>
      </xdr:nvSpPr>
      <xdr:spPr bwMode="auto">
        <a:xfrm>
          <a:off x="5600700" y="2720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117655</xdr:rowOff>
    </xdr:from>
    <xdr:ext cx="762000" cy="259045"/>
    <xdr:sp macro="" textlink="">
      <xdr:nvSpPr>
        <xdr:cNvPr id="72" name="人口1人当たり決算額の推移該当値テキスト130"/>
        <xdr:cNvSpPr txBox="1"/>
      </xdr:nvSpPr>
      <xdr:spPr>
        <a:xfrm>
          <a:off x="5740400" y="256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103333</xdr:rowOff>
    </xdr:from>
    <xdr:to>
      <xdr:col>26</xdr:col>
      <xdr:colOff>101600</xdr:colOff>
      <xdr:row>16</xdr:row>
      <xdr:rowOff>33483</xdr:rowOff>
    </xdr:to>
    <xdr:sp macro="" textlink="">
      <xdr:nvSpPr>
        <xdr:cNvPr id="73" name="楕円 72"/>
        <xdr:cNvSpPr/>
      </xdr:nvSpPr>
      <xdr:spPr bwMode="auto">
        <a:xfrm>
          <a:off x="4953000" y="2722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43660</xdr:rowOff>
    </xdr:from>
    <xdr:ext cx="736600" cy="259045"/>
    <xdr:sp macro="" textlink="">
      <xdr:nvSpPr>
        <xdr:cNvPr id="74" name="テキスト ボックス 73"/>
        <xdr:cNvSpPr txBox="1"/>
      </xdr:nvSpPr>
      <xdr:spPr>
        <a:xfrm>
          <a:off x="4622800" y="2491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130356</xdr:rowOff>
    </xdr:from>
    <xdr:to>
      <xdr:col>22</xdr:col>
      <xdr:colOff>165100</xdr:colOff>
      <xdr:row>16</xdr:row>
      <xdr:rowOff>60506</xdr:rowOff>
    </xdr:to>
    <xdr:sp macro="" textlink="">
      <xdr:nvSpPr>
        <xdr:cNvPr id="75" name="楕円 74"/>
        <xdr:cNvSpPr/>
      </xdr:nvSpPr>
      <xdr:spPr bwMode="auto">
        <a:xfrm>
          <a:off x="4254500" y="2749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70683</xdr:rowOff>
    </xdr:from>
    <xdr:ext cx="762000" cy="259045"/>
    <xdr:sp macro="" textlink="">
      <xdr:nvSpPr>
        <xdr:cNvPr id="76" name="テキスト ボックス 75"/>
        <xdr:cNvSpPr txBox="1"/>
      </xdr:nvSpPr>
      <xdr:spPr>
        <a:xfrm>
          <a:off x="3924300" y="251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139354</xdr:rowOff>
    </xdr:from>
    <xdr:to>
      <xdr:col>19</xdr:col>
      <xdr:colOff>38100</xdr:colOff>
      <xdr:row>16</xdr:row>
      <xdr:rowOff>69504</xdr:rowOff>
    </xdr:to>
    <xdr:sp macro="" textlink="">
      <xdr:nvSpPr>
        <xdr:cNvPr id="77" name="楕円 76"/>
        <xdr:cNvSpPr/>
      </xdr:nvSpPr>
      <xdr:spPr bwMode="auto">
        <a:xfrm>
          <a:off x="3556000" y="2758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79681</xdr:rowOff>
    </xdr:from>
    <xdr:ext cx="762000" cy="259045"/>
    <xdr:sp macro="" textlink="">
      <xdr:nvSpPr>
        <xdr:cNvPr id="78" name="テキスト ボックス 77"/>
        <xdr:cNvSpPr txBox="1"/>
      </xdr:nvSpPr>
      <xdr:spPr>
        <a:xfrm>
          <a:off x="3225800" y="252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97552</xdr:rowOff>
    </xdr:from>
    <xdr:to>
      <xdr:col>15</xdr:col>
      <xdr:colOff>101600</xdr:colOff>
      <xdr:row>16</xdr:row>
      <xdr:rowOff>27702</xdr:rowOff>
    </xdr:to>
    <xdr:sp macro="" textlink="">
      <xdr:nvSpPr>
        <xdr:cNvPr id="79" name="楕円 78"/>
        <xdr:cNvSpPr/>
      </xdr:nvSpPr>
      <xdr:spPr bwMode="auto">
        <a:xfrm>
          <a:off x="2857500" y="2716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37879</xdr:rowOff>
    </xdr:from>
    <xdr:ext cx="762000" cy="259045"/>
    <xdr:sp macro="" textlink="">
      <xdr:nvSpPr>
        <xdr:cNvPr id="80" name="テキスト ボックス 79"/>
        <xdr:cNvSpPr txBox="1"/>
      </xdr:nvSpPr>
      <xdr:spPr>
        <a:xfrm>
          <a:off x="2527300" y="248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28633</xdr:rowOff>
    </xdr:from>
    <xdr:to>
      <xdr:col>29</xdr:col>
      <xdr:colOff>127000</xdr:colOff>
      <xdr:row>36</xdr:row>
      <xdr:rowOff>77645</xdr:rowOff>
    </xdr:to>
    <xdr:cxnSp macro="">
      <xdr:nvCxnSpPr>
        <xdr:cNvPr id="112" name="直線コネクタ 111"/>
        <xdr:cNvCxnSpPr/>
      </xdr:nvCxnSpPr>
      <xdr:spPr bwMode="auto">
        <a:xfrm>
          <a:off x="5003800" y="6981883"/>
          <a:ext cx="647700" cy="49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122480</xdr:rowOff>
    </xdr:from>
    <xdr:ext cx="762000" cy="259045"/>
    <xdr:sp macro="" textlink="">
      <xdr:nvSpPr>
        <xdr:cNvPr id="113" name="人口1人当たり決算額の推移平均値テキスト445"/>
        <xdr:cNvSpPr txBox="1"/>
      </xdr:nvSpPr>
      <xdr:spPr>
        <a:xfrm>
          <a:off x="5740400" y="7075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23833</xdr:rowOff>
    </xdr:from>
    <xdr:to>
      <xdr:col>26</xdr:col>
      <xdr:colOff>50800</xdr:colOff>
      <xdr:row>36</xdr:row>
      <xdr:rowOff>28633</xdr:rowOff>
    </xdr:to>
    <xdr:cxnSp macro="">
      <xdr:nvCxnSpPr>
        <xdr:cNvPr id="115" name="直線コネクタ 114"/>
        <xdr:cNvCxnSpPr/>
      </xdr:nvCxnSpPr>
      <xdr:spPr bwMode="auto">
        <a:xfrm>
          <a:off x="4305300" y="6977083"/>
          <a:ext cx="698500" cy="4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53809</xdr:rowOff>
    </xdr:from>
    <xdr:ext cx="736600" cy="259045"/>
    <xdr:sp macro="" textlink="">
      <xdr:nvSpPr>
        <xdr:cNvPr id="117" name="テキスト ボックス 116"/>
        <xdr:cNvSpPr txBox="1"/>
      </xdr:nvSpPr>
      <xdr:spPr>
        <a:xfrm>
          <a:off x="4622800" y="7178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22530</xdr:rowOff>
    </xdr:from>
    <xdr:to>
      <xdr:col>22</xdr:col>
      <xdr:colOff>114300</xdr:colOff>
      <xdr:row>36</xdr:row>
      <xdr:rowOff>23833</xdr:rowOff>
    </xdr:to>
    <xdr:cxnSp macro="">
      <xdr:nvCxnSpPr>
        <xdr:cNvPr id="118" name="直線コネクタ 117"/>
        <xdr:cNvCxnSpPr/>
      </xdr:nvCxnSpPr>
      <xdr:spPr bwMode="auto">
        <a:xfrm>
          <a:off x="3606800" y="6975780"/>
          <a:ext cx="698500" cy="1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62268</xdr:rowOff>
    </xdr:from>
    <xdr:ext cx="762000" cy="259045"/>
    <xdr:sp macro="" textlink="">
      <xdr:nvSpPr>
        <xdr:cNvPr id="120" name="テキスト ボックス 119"/>
        <xdr:cNvSpPr txBox="1"/>
      </xdr:nvSpPr>
      <xdr:spPr>
        <a:xfrm>
          <a:off x="3924300" y="718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22530</xdr:rowOff>
    </xdr:from>
    <xdr:to>
      <xdr:col>18</xdr:col>
      <xdr:colOff>177800</xdr:colOff>
      <xdr:row>36</xdr:row>
      <xdr:rowOff>55517</xdr:rowOff>
    </xdr:to>
    <xdr:cxnSp macro="">
      <xdr:nvCxnSpPr>
        <xdr:cNvPr id="121" name="直線コネクタ 120"/>
        <xdr:cNvCxnSpPr/>
      </xdr:nvCxnSpPr>
      <xdr:spPr bwMode="auto">
        <a:xfrm flipV="1">
          <a:off x="2908300" y="6975780"/>
          <a:ext cx="698500" cy="32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59296</xdr:rowOff>
    </xdr:from>
    <xdr:ext cx="762000" cy="259045"/>
    <xdr:sp macro="" textlink="">
      <xdr:nvSpPr>
        <xdr:cNvPr id="123" name="テキスト ボックス 122"/>
        <xdr:cNvSpPr txBox="1"/>
      </xdr:nvSpPr>
      <xdr:spPr>
        <a:xfrm>
          <a:off x="3225800" y="718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59638</xdr:rowOff>
    </xdr:from>
    <xdr:ext cx="762000" cy="259045"/>
    <xdr:sp macro="" textlink="">
      <xdr:nvSpPr>
        <xdr:cNvPr id="125" name="テキスト ボックス 124"/>
        <xdr:cNvSpPr txBox="1"/>
      </xdr:nvSpPr>
      <xdr:spPr>
        <a:xfrm>
          <a:off x="2527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26845</xdr:rowOff>
    </xdr:from>
    <xdr:to>
      <xdr:col>29</xdr:col>
      <xdr:colOff>177800</xdr:colOff>
      <xdr:row>36</xdr:row>
      <xdr:rowOff>128445</xdr:rowOff>
    </xdr:to>
    <xdr:sp macro="" textlink="">
      <xdr:nvSpPr>
        <xdr:cNvPr id="131" name="楕円 130"/>
        <xdr:cNvSpPr/>
      </xdr:nvSpPr>
      <xdr:spPr bwMode="auto">
        <a:xfrm>
          <a:off x="5600700" y="6980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214822</xdr:rowOff>
    </xdr:from>
    <xdr:ext cx="762000" cy="259045"/>
    <xdr:sp macro="" textlink="">
      <xdr:nvSpPr>
        <xdr:cNvPr id="132" name="人口1人当たり決算額の推移該当値テキスト445"/>
        <xdr:cNvSpPr txBox="1"/>
      </xdr:nvSpPr>
      <xdr:spPr>
        <a:xfrm>
          <a:off x="5740400" y="682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320733</xdr:rowOff>
    </xdr:from>
    <xdr:to>
      <xdr:col>26</xdr:col>
      <xdr:colOff>101600</xdr:colOff>
      <xdr:row>36</xdr:row>
      <xdr:rowOff>79433</xdr:rowOff>
    </xdr:to>
    <xdr:sp macro="" textlink="">
      <xdr:nvSpPr>
        <xdr:cNvPr id="133" name="楕円 132"/>
        <xdr:cNvSpPr/>
      </xdr:nvSpPr>
      <xdr:spPr bwMode="auto">
        <a:xfrm>
          <a:off x="4953000" y="6931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89610</xdr:rowOff>
    </xdr:from>
    <xdr:ext cx="736600" cy="259045"/>
    <xdr:sp macro="" textlink="">
      <xdr:nvSpPr>
        <xdr:cNvPr id="134" name="テキスト ボックス 133"/>
        <xdr:cNvSpPr txBox="1"/>
      </xdr:nvSpPr>
      <xdr:spPr>
        <a:xfrm>
          <a:off x="4622800" y="669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315933</xdr:rowOff>
    </xdr:from>
    <xdr:to>
      <xdr:col>22</xdr:col>
      <xdr:colOff>165100</xdr:colOff>
      <xdr:row>36</xdr:row>
      <xdr:rowOff>74633</xdr:rowOff>
    </xdr:to>
    <xdr:sp macro="" textlink="">
      <xdr:nvSpPr>
        <xdr:cNvPr id="135" name="楕円 134"/>
        <xdr:cNvSpPr/>
      </xdr:nvSpPr>
      <xdr:spPr bwMode="auto">
        <a:xfrm>
          <a:off x="4254500" y="6926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84810</xdr:rowOff>
    </xdr:from>
    <xdr:ext cx="762000" cy="259045"/>
    <xdr:sp macro="" textlink="">
      <xdr:nvSpPr>
        <xdr:cNvPr id="136" name="テキスト ボックス 135"/>
        <xdr:cNvSpPr txBox="1"/>
      </xdr:nvSpPr>
      <xdr:spPr>
        <a:xfrm>
          <a:off x="3924300" y="6695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314630</xdr:rowOff>
    </xdr:from>
    <xdr:to>
      <xdr:col>19</xdr:col>
      <xdr:colOff>38100</xdr:colOff>
      <xdr:row>36</xdr:row>
      <xdr:rowOff>73330</xdr:rowOff>
    </xdr:to>
    <xdr:sp macro="" textlink="">
      <xdr:nvSpPr>
        <xdr:cNvPr id="137" name="楕円 136"/>
        <xdr:cNvSpPr/>
      </xdr:nvSpPr>
      <xdr:spPr bwMode="auto">
        <a:xfrm>
          <a:off x="3556000" y="6924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83507</xdr:rowOff>
    </xdr:from>
    <xdr:ext cx="762000" cy="259045"/>
    <xdr:sp macro="" textlink="">
      <xdr:nvSpPr>
        <xdr:cNvPr id="138" name="テキスト ボックス 137"/>
        <xdr:cNvSpPr txBox="1"/>
      </xdr:nvSpPr>
      <xdr:spPr>
        <a:xfrm>
          <a:off x="3225800" y="66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4717</xdr:rowOff>
    </xdr:from>
    <xdr:to>
      <xdr:col>15</xdr:col>
      <xdr:colOff>101600</xdr:colOff>
      <xdr:row>36</xdr:row>
      <xdr:rowOff>106317</xdr:rowOff>
    </xdr:to>
    <xdr:sp macro="" textlink="">
      <xdr:nvSpPr>
        <xdr:cNvPr id="139" name="楕円 138"/>
        <xdr:cNvSpPr/>
      </xdr:nvSpPr>
      <xdr:spPr bwMode="auto">
        <a:xfrm>
          <a:off x="2857500" y="6957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116494</xdr:rowOff>
    </xdr:from>
    <xdr:ext cx="762000" cy="259045"/>
    <xdr:sp macro="" textlink="">
      <xdr:nvSpPr>
        <xdr:cNvPr id="140" name="テキスト ボックス 139"/>
        <xdr:cNvSpPr txBox="1"/>
      </xdr:nvSpPr>
      <xdr:spPr>
        <a:xfrm>
          <a:off x="2527300" y="6726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25,024
24,135
85.91
9,960,220
9,295,564
559,536
6,404,590
9,259,200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33124</xdr:rowOff>
    </xdr:from>
    <xdr:to>
      <xdr:col>24</xdr:col>
      <xdr:colOff>63500</xdr:colOff>
      <xdr:row>35</xdr:row>
      <xdr:rowOff>53730</xdr:rowOff>
    </xdr:to>
    <xdr:cxnSp macro="">
      <xdr:nvCxnSpPr>
        <xdr:cNvPr id="63" name="直線コネクタ 62"/>
        <xdr:cNvCxnSpPr/>
      </xdr:nvCxnSpPr>
      <xdr:spPr>
        <a:xfrm flipV="1">
          <a:off x="3797300" y="6033874"/>
          <a:ext cx="838200" cy="2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165903</xdr:rowOff>
    </xdr:from>
    <xdr:ext cx="534377" cy="259045"/>
    <xdr:sp macro="" textlink="">
      <xdr:nvSpPr>
        <xdr:cNvPr id="64" name="人件費平均値テキスト"/>
        <xdr:cNvSpPr txBox="1"/>
      </xdr:nvSpPr>
      <xdr:spPr>
        <a:xfrm>
          <a:off x="4686300" y="633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53730</xdr:rowOff>
    </xdr:from>
    <xdr:to>
      <xdr:col>19</xdr:col>
      <xdr:colOff>177800</xdr:colOff>
      <xdr:row>35</xdr:row>
      <xdr:rowOff>91612</xdr:rowOff>
    </xdr:to>
    <xdr:cxnSp macro="">
      <xdr:nvCxnSpPr>
        <xdr:cNvPr id="66" name="直線コネクタ 65"/>
        <xdr:cNvCxnSpPr/>
      </xdr:nvCxnSpPr>
      <xdr:spPr>
        <a:xfrm flipV="1">
          <a:off x="2908300" y="6054480"/>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106973</xdr:rowOff>
    </xdr:from>
    <xdr:ext cx="534377" cy="259045"/>
    <xdr:sp macro="" textlink="">
      <xdr:nvSpPr>
        <xdr:cNvPr id="68" name="テキスト ボックス 67"/>
        <xdr:cNvSpPr txBox="1"/>
      </xdr:nvSpPr>
      <xdr:spPr>
        <a:xfrm>
          <a:off x="3530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91612</xdr:rowOff>
    </xdr:from>
    <xdr:to>
      <xdr:col>15</xdr:col>
      <xdr:colOff>50800</xdr:colOff>
      <xdr:row>35</xdr:row>
      <xdr:rowOff>115550</xdr:rowOff>
    </xdr:to>
    <xdr:cxnSp macro="">
      <xdr:nvCxnSpPr>
        <xdr:cNvPr id="69" name="直線コネクタ 68"/>
        <xdr:cNvCxnSpPr/>
      </xdr:nvCxnSpPr>
      <xdr:spPr>
        <a:xfrm flipV="1">
          <a:off x="2019300" y="6092362"/>
          <a:ext cx="889000" cy="2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95984</xdr:rowOff>
    </xdr:from>
    <xdr:ext cx="534377" cy="259045"/>
    <xdr:sp macro="" textlink="">
      <xdr:nvSpPr>
        <xdr:cNvPr id="71" name="テキスト ボックス 70"/>
        <xdr:cNvSpPr txBox="1"/>
      </xdr:nvSpPr>
      <xdr:spPr>
        <a:xfrm>
          <a:off x="2641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103255</xdr:rowOff>
    </xdr:from>
    <xdr:to>
      <xdr:col>10</xdr:col>
      <xdr:colOff>114300</xdr:colOff>
      <xdr:row>35</xdr:row>
      <xdr:rowOff>115550</xdr:rowOff>
    </xdr:to>
    <xdr:cxnSp macro="">
      <xdr:nvCxnSpPr>
        <xdr:cNvPr id="72" name="直線コネクタ 71"/>
        <xdr:cNvCxnSpPr/>
      </xdr:nvCxnSpPr>
      <xdr:spPr>
        <a:xfrm>
          <a:off x="1130300" y="6104005"/>
          <a:ext cx="889000" cy="1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98368</xdr:rowOff>
    </xdr:from>
    <xdr:ext cx="534377" cy="259045"/>
    <xdr:sp macro="" textlink="">
      <xdr:nvSpPr>
        <xdr:cNvPr id="74" name="テキスト ボックス 73"/>
        <xdr:cNvSpPr txBox="1"/>
      </xdr:nvSpPr>
      <xdr:spPr>
        <a:xfrm>
          <a:off x="1752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89240</xdr:rowOff>
    </xdr:from>
    <xdr:ext cx="534377" cy="259045"/>
    <xdr:sp macro="" textlink="">
      <xdr:nvSpPr>
        <xdr:cNvPr id="76" name="テキスト ボックス 75"/>
        <xdr:cNvSpPr txBox="1"/>
      </xdr:nvSpPr>
      <xdr:spPr>
        <a:xfrm>
          <a:off x="863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153774</xdr:rowOff>
    </xdr:from>
    <xdr:to>
      <xdr:col>24</xdr:col>
      <xdr:colOff>114300</xdr:colOff>
      <xdr:row>35</xdr:row>
      <xdr:rowOff>83924</xdr:rowOff>
    </xdr:to>
    <xdr:sp macro="" textlink="">
      <xdr:nvSpPr>
        <xdr:cNvPr id="82" name="楕円 81"/>
        <xdr:cNvSpPr/>
      </xdr:nvSpPr>
      <xdr:spPr>
        <a:xfrm>
          <a:off x="4584700" y="598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5201</xdr:rowOff>
    </xdr:from>
    <xdr:ext cx="534377" cy="259045"/>
    <xdr:sp macro="" textlink="">
      <xdr:nvSpPr>
        <xdr:cNvPr id="83" name="人件費該当値テキスト"/>
        <xdr:cNvSpPr txBox="1"/>
      </xdr:nvSpPr>
      <xdr:spPr>
        <a:xfrm>
          <a:off x="4686300" y="583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2930</xdr:rowOff>
    </xdr:from>
    <xdr:to>
      <xdr:col>20</xdr:col>
      <xdr:colOff>38100</xdr:colOff>
      <xdr:row>35</xdr:row>
      <xdr:rowOff>104530</xdr:rowOff>
    </xdr:to>
    <xdr:sp macro="" textlink="">
      <xdr:nvSpPr>
        <xdr:cNvPr id="84" name="楕円 83"/>
        <xdr:cNvSpPr/>
      </xdr:nvSpPr>
      <xdr:spPr>
        <a:xfrm>
          <a:off x="3746500" y="60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121057</xdr:rowOff>
    </xdr:from>
    <xdr:ext cx="534377" cy="259045"/>
    <xdr:sp macro="" textlink="">
      <xdr:nvSpPr>
        <xdr:cNvPr id="85" name="テキスト ボックス 84"/>
        <xdr:cNvSpPr txBox="1"/>
      </xdr:nvSpPr>
      <xdr:spPr>
        <a:xfrm>
          <a:off x="3530111" y="577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40812</xdr:rowOff>
    </xdr:from>
    <xdr:to>
      <xdr:col>15</xdr:col>
      <xdr:colOff>101600</xdr:colOff>
      <xdr:row>35</xdr:row>
      <xdr:rowOff>142412</xdr:rowOff>
    </xdr:to>
    <xdr:sp macro="" textlink="">
      <xdr:nvSpPr>
        <xdr:cNvPr id="86" name="楕円 85"/>
        <xdr:cNvSpPr/>
      </xdr:nvSpPr>
      <xdr:spPr>
        <a:xfrm>
          <a:off x="2857500" y="604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158939</xdr:rowOff>
    </xdr:from>
    <xdr:ext cx="534377" cy="259045"/>
    <xdr:sp macro="" textlink="">
      <xdr:nvSpPr>
        <xdr:cNvPr id="87" name="テキスト ボックス 86"/>
        <xdr:cNvSpPr txBox="1"/>
      </xdr:nvSpPr>
      <xdr:spPr>
        <a:xfrm>
          <a:off x="2641111" y="581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64750</xdr:rowOff>
    </xdr:from>
    <xdr:to>
      <xdr:col>10</xdr:col>
      <xdr:colOff>165100</xdr:colOff>
      <xdr:row>35</xdr:row>
      <xdr:rowOff>166350</xdr:rowOff>
    </xdr:to>
    <xdr:sp macro="" textlink="">
      <xdr:nvSpPr>
        <xdr:cNvPr id="88" name="楕円 87"/>
        <xdr:cNvSpPr/>
      </xdr:nvSpPr>
      <xdr:spPr>
        <a:xfrm>
          <a:off x="1968500" y="60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11427</xdr:rowOff>
    </xdr:from>
    <xdr:ext cx="534377" cy="259045"/>
    <xdr:sp macro="" textlink="">
      <xdr:nvSpPr>
        <xdr:cNvPr id="89" name="テキスト ボックス 88"/>
        <xdr:cNvSpPr txBox="1"/>
      </xdr:nvSpPr>
      <xdr:spPr>
        <a:xfrm>
          <a:off x="1752111" y="58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52455</xdr:rowOff>
    </xdr:from>
    <xdr:to>
      <xdr:col>6</xdr:col>
      <xdr:colOff>38100</xdr:colOff>
      <xdr:row>35</xdr:row>
      <xdr:rowOff>154055</xdr:rowOff>
    </xdr:to>
    <xdr:sp macro="" textlink="">
      <xdr:nvSpPr>
        <xdr:cNvPr id="90" name="楕円 89"/>
        <xdr:cNvSpPr/>
      </xdr:nvSpPr>
      <xdr:spPr>
        <a:xfrm>
          <a:off x="1079500" y="60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170582</xdr:rowOff>
    </xdr:from>
    <xdr:ext cx="534377" cy="259045"/>
    <xdr:sp macro="" textlink="">
      <xdr:nvSpPr>
        <xdr:cNvPr id="91" name="テキスト ボックス 90"/>
        <xdr:cNvSpPr txBox="1"/>
      </xdr:nvSpPr>
      <xdr:spPr>
        <a:xfrm>
          <a:off x="863111" y="58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122822</xdr:rowOff>
    </xdr:from>
    <xdr:to>
      <xdr:col>24</xdr:col>
      <xdr:colOff>63500</xdr:colOff>
      <xdr:row>58</xdr:row>
      <xdr:rowOff>159245</xdr:rowOff>
    </xdr:to>
    <xdr:cxnSp macro="">
      <xdr:nvCxnSpPr>
        <xdr:cNvPr id="121" name="直線コネクタ 120"/>
        <xdr:cNvCxnSpPr/>
      </xdr:nvCxnSpPr>
      <xdr:spPr>
        <a:xfrm flipV="1">
          <a:off x="3797300" y="10066922"/>
          <a:ext cx="838200" cy="3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162583</xdr:rowOff>
    </xdr:from>
    <xdr:ext cx="534377" cy="259045"/>
    <xdr:sp macro="" textlink="">
      <xdr:nvSpPr>
        <xdr:cNvPr id="122" name="物件費平均値テキスト"/>
        <xdr:cNvSpPr txBox="1"/>
      </xdr:nvSpPr>
      <xdr:spPr>
        <a:xfrm>
          <a:off x="4686300" y="942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159245</xdr:rowOff>
    </xdr:from>
    <xdr:to>
      <xdr:col>19</xdr:col>
      <xdr:colOff>177800</xdr:colOff>
      <xdr:row>58</xdr:row>
      <xdr:rowOff>168408</xdr:rowOff>
    </xdr:to>
    <xdr:cxnSp macro="">
      <xdr:nvCxnSpPr>
        <xdr:cNvPr id="124" name="直線コネクタ 123"/>
        <xdr:cNvCxnSpPr/>
      </xdr:nvCxnSpPr>
      <xdr:spPr>
        <a:xfrm flipV="1">
          <a:off x="2908300" y="10103345"/>
          <a:ext cx="889000" cy="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98500</xdr:rowOff>
    </xdr:from>
    <xdr:ext cx="534377" cy="259045"/>
    <xdr:sp macro="" textlink="">
      <xdr:nvSpPr>
        <xdr:cNvPr id="126" name="テキスト ボックス 125"/>
        <xdr:cNvSpPr txBox="1"/>
      </xdr:nvSpPr>
      <xdr:spPr>
        <a:xfrm>
          <a:off x="3530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121888</xdr:rowOff>
    </xdr:from>
    <xdr:to>
      <xdr:col>15</xdr:col>
      <xdr:colOff>50800</xdr:colOff>
      <xdr:row>58</xdr:row>
      <xdr:rowOff>168408</xdr:rowOff>
    </xdr:to>
    <xdr:cxnSp macro="">
      <xdr:nvCxnSpPr>
        <xdr:cNvPr id="127" name="直線コネクタ 126"/>
        <xdr:cNvCxnSpPr/>
      </xdr:nvCxnSpPr>
      <xdr:spPr>
        <a:xfrm>
          <a:off x="2019300" y="10065988"/>
          <a:ext cx="889000" cy="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69505</xdr:rowOff>
    </xdr:from>
    <xdr:ext cx="534377" cy="259045"/>
    <xdr:sp macro="" textlink="">
      <xdr:nvSpPr>
        <xdr:cNvPr id="129" name="テキスト ボックス 128"/>
        <xdr:cNvSpPr txBox="1"/>
      </xdr:nvSpPr>
      <xdr:spPr>
        <a:xfrm>
          <a:off x="2641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121888</xdr:rowOff>
    </xdr:from>
    <xdr:to>
      <xdr:col>10</xdr:col>
      <xdr:colOff>114300</xdr:colOff>
      <xdr:row>59</xdr:row>
      <xdr:rowOff>17837</xdr:rowOff>
    </xdr:to>
    <xdr:cxnSp macro="">
      <xdr:nvCxnSpPr>
        <xdr:cNvPr id="130" name="直線コネクタ 129"/>
        <xdr:cNvCxnSpPr/>
      </xdr:nvCxnSpPr>
      <xdr:spPr>
        <a:xfrm flipV="1">
          <a:off x="1130300" y="10065988"/>
          <a:ext cx="889000" cy="6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22547</xdr:rowOff>
    </xdr:from>
    <xdr:ext cx="534377" cy="259045"/>
    <xdr:sp macro="" textlink="">
      <xdr:nvSpPr>
        <xdr:cNvPr id="132" name="テキスト ボックス 131"/>
        <xdr:cNvSpPr txBox="1"/>
      </xdr:nvSpPr>
      <xdr:spPr>
        <a:xfrm>
          <a:off x="1752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61999</xdr:rowOff>
    </xdr:from>
    <xdr:ext cx="534377" cy="259045"/>
    <xdr:sp macro="" textlink="">
      <xdr:nvSpPr>
        <xdr:cNvPr id="134" name="テキスト ボックス 133"/>
        <xdr:cNvSpPr txBox="1"/>
      </xdr:nvSpPr>
      <xdr:spPr>
        <a:xfrm>
          <a:off x="863111" y="93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72022</xdr:rowOff>
    </xdr:from>
    <xdr:to>
      <xdr:col>24</xdr:col>
      <xdr:colOff>114300</xdr:colOff>
      <xdr:row>59</xdr:row>
      <xdr:rowOff>2172</xdr:rowOff>
    </xdr:to>
    <xdr:sp macro="" textlink="">
      <xdr:nvSpPr>
        <xdr:cNvPr id="140" name="楕円 139"/>
        <xdr:cNvSpPr/>
      </xdr:nvSpPr>
      <xdr:spPr>
        <a:xfrm>
          <a:off x="4584700" y="1001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158399</xdr:rowOff>
    </xdr:from>
    <xdr:ext cx="534377" cy="259045"/>
    <xdr:sp macro="" textlink="">
      <xdr:nvSpPr>
        <xdr:cNvPr id="141" name="物件費該当値テキスト"/>
        <xdr:cNvSpPr txBox="1"/>
      </xdr:nvSpPr>
      <xdr:spPr>
        <a:xfrm>
          <a:off x="4686300" y="993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108445</xdr:rowOff>
    </xdr:from>
    <xdr:to>
      <xdr:col>20</xdr:col>
      <xdr:colOff>38100</xdr:colOff>
      <xdr:row>59</xdr:row>
      <xdr:rowOff>38595</xdr:rowOff>
    </xdr:to>
    <xdr:sp macro="" textlink="">
      <xdr:nvSpPr>
        <xdr:cNvPr id="142" name="楕円 141"/>
        <xdr:cNvSpPr/>
      </xdr:nvSpPr>
      <xdr:spPr>
        <a:xfrm>
          <a:off x="3746500" y="100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29722</xdr:rowOff>
    </xdr:from>
    <xdr:ext cx="534377" cy="259045"/>
    <xdr:sp macro="" textlink="">
      <xdr:nvSpPr>
        <xdr:cNvPr id="143" name="テキスト ボックス 142"/>
        <xdr:cNvSpPr txBox="1"/>
      </xdr:nvSpPr>
      <xdr:spPr>
        <a:xfrm>
          <a:off x="3530111" y="1014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117608</xdr:rowOff>
    </xdr:from>
    <xdr:to>
      <xdr:col>15</xdr:col>
      <xdr:colOff>101600</xdr:colOff>
      <xdr:row>59</xdr:row>
      <xdr:rowOff>47758</xdr:rowOff>
    </xdr:to>
    <xdr:sp macro="" textlink="">
      <xdr:nvSpPr>
        <xdr:cNvPr id="144" name="楕円 143"/>
        <xdr:cNvSpPr/>
      </xdr:nvSpPr>
      <xdr:spPr>
        <a:xfrm>
          <a:off x="2857500" y="10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38885</xdr:rowOff>
    </xdr:from>
    <xdr:ext cx="534377" cy="259045"/>
    <xdr:sp macro="" textlink="">
      <xdr:nvSpPr>
        <xdr:cNvPr id="145" name="テキスト ボックス 144"/>
        <xdr:cNvSpPr txBox="1"/>
      </xdr:nvSpPr>
      <xdr:spPr>
        <a:xfrm>
          <a:off x="2641111" y="1015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71088</xdr:rowOff>
    </xdr:from>
    <xdr:to>
      <xdr:col>10</xdr:col>
      <xdr:colOff>165100</xdr:colOff>
      <xdr:row>59</xdr:row>
      <xdr:rowOff>1238</xdr:rowOff>
    </xdr:to>
    <xdr:sp macro="" textlink="">
      <xdr:nvSpPr>
        <xdr:cNvPr id="146" name="楕円 145"/>
        <xdr:cNvSpPr/>
      </xdr:nvSpPr>
      <xdr:spPr>
        <a:xfrm>
          <a:off x="1968500" y="1001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163815</xdr:rowOff>
    </xdr:from>
    <xdr:ext cx="534377" cy="259045"/>
    <xdr:sp macro="" textlink="">
      <xdr:nvSpPr>
        <xdr:cNvPr id="147" name="テキスト ボックス 146"/>
        <xdr:cNvSpPr txBox="1"/>
      </xdr:nvSpPr>
      <xdr:spPr>
        <a:xfrm>
          <a:off x="1752111" y="1010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138487</xdr:rowOff>
    </xdr:from>
    <xdr:to>
      <xdr:col>6</xdr:col>
      <xdr:colOff>38100</xdr:colOff>
      <xdr:row>59</xdr:row>
      <xdr:rowOff>68637</xdr:rowOff>
    </xdr:to>
    <xdr:sp macro="" textlink="">
      <xdr:nvSpPr>
        <xdr:cNvPr id="148" name="楕円 147"/>
        <xdr:cNvSpPr/>
      </xdr:nvSpPr>
      <xdr:spPr>
        <a:xfrm>
          <a:off x="1079500" y="1008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59764</xdr:rowOff>
    </xdr:from>
    <xdr:ext cx="534377" cy="259045"/>
    <xdr:sp macro="" textlink="">
      <xdr:nvSpPr>
        <xdr:cNvPr id="149" name="テキスト ボックス 148"/>
        <xdr:cNvSpPr txBox="1"/>
      </xdr:nvSpPr>
      <xdr:spPr>
        <a:xfrm>
          <a:off x="863111" y="1017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128397</xdr:rowOff>
    </xdr:from>
    <xdr:to>
      <xdr:col>24</xdr:col>
      <xdr:colOff>63500</xdr:colOff>
      <xdr:row>77</xdr:row>
      <xdr:rowOff>16890</xdr:rowOff>
    </xdr:to>
    <xdr:cxnSp macro="">
      <xdr:nvCxnSpPr>
        <xdr:cNvPr id="178" name="直線コネクタ 177"/>
        <xdr:cNvCxnSpPr/>
      </xdr:nvCxnSpPr>
      <xdr:spPr>
        <a:xfrm>
          <a:off x="3797300" y="13158597"/>
          <a:ext cx="838200" cy="5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168292</xdr:rowOff>
    </xdr:from>
    <xdr:ext cx="469744" cy="259045"/>
    <xdr:sp macro="" textlink="">
      <xdr:nvSpPr>
        <xdr:cNvPr id="179" name="維持補修費平均値テキスト"/>
        <xdr:cNvSpPr txBox="1"/>
      </xdr:nvSpPr>
      <xdr:spPr>
        <a:xfrm>
          <a:off x="4686300" y="12855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128397</xdr:rowOff>
    </xdr:from>
    <xdr:to>
      <xdr:col>19</xdr:col>
      <xdr:colOff>177800</xdr:colOff>
      <xdr:row>76</xdr:row>
      <xdr:rowOff>162052</xdr:rowOff>
    </xdr:to>
    <xdr:cxnSp macro="">
      <xdr:nvCxnSpPr>
        <xdr:cNvPr id="181" name="直線コネクタ 180"/>
        <xdr:cNvCxnSpPr/>
      </xdr:nvCxnSpPr>
      <xdr:spPr>
        <a:xfrm flipV="1">
          <a:off x="2908300" y="13158597"/>
          <a:ext cx="889000"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43578</xdr:rowOff>
    </xdr:from>
    <xdr:ext cx="469744" cy="259045"/>
    <xdr:sp macro="" textlink="">
      <xdr:nvSpPr>
        <xdr:cNvPr id="183" name="テキスト ボックス 182"/>
        <xdr:cNvSpPr txBox="1"/>
      </xdr:nvSpPr>
      <xdr:spPr>
        <a:xfrm>
          <a:off x="3562428" y="1273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162052</xdr:rowOff>
    </xdr:from>
    <xdr:to>
      <xdr:col>15</xdr:col>
      <xdr:colOff>50800</xdr:colOff>
      <xdr:row>77</xdr:row>
      <xdr:rowOff>19304</xdr:rowOff>
    </xdr:to>
    <xdr:cxnSp macro="">
      <xdr:nvCxnSpPr>
        <xdr:cNvPr id="184" name="直線コネクタ 183"/>
        <xdr:cNvCxnSpPr/>
      </xdr:nvCxnSpPr>
      <xdr:spPr>
        <a:xfrm flipV="1">
          <a:off x="2019300" y="13192252"/>
          <a:ext cx="8890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18559</xdr:rowOff>
    </xdr:from>
    <xdr:ext cx="469744" cy="259045"/>
    <xdr:sp macro="" textlink="">
      <xdr:nvSpPr>
        <xdr:cNvPr id="186" name="テキスト ボックス 185"/>
        <xdr:cNvSpPr txBox="1"/>
      </xdr:nvSpPr>
      <xdr:spPr>
        <a:xfrm>
          <a:off x="2673428" y="127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19304</xdr:rowOff>
    </xdr:from>
    <xdr:to>
      <xdr:col>10</xdr:col>
      <xdr:colOff>114300</xdr:colOff>
      <xdr:row>77</xdr:row>
      <xdr:rowOff>78487</xdr:rowOff>
    </xdr:to>
    <xdr:cxnSp macro="">
      <xdr:nvCxnSpPr>
        <xdr:cNvPr id="187" name="直線コネクタ 186"/>
        <xdr:cNvCxnSpPr/>
      </xdr:nvCxnSpPr>
      <xdr:spPr>
        <a:xfrm flipV="1">
          <a:off x="1130300" y="13220954"/>
          <a:ext cx="889000" cy="5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140225</xdr:rowOff>
    </xdr:from>
    <xdr:ext cx="469744" cy="259045"/>
    <xdr:sp macro="" textlink="">
      <xdr:nvSpPr>
        <xdr:cNvPr id="189" name="テキスト ボックス 188"/>
        <xdr:cNvSpPr txBox="1"/>
      </xdr:nvSpPr>
      <xdr:spPr>
        <a:xfrm>
          <a:off x="1784428" y="1282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779</xdr:rowOff>
    </xdr:from>
    <xdr:ext cx="469744" cy="259045"/>
    <xdr:sp macro="" textlink="">
      <xdr:nvSpPr>
        <xdr:cNvPr id="191" name="テキスト ボックス 190"/>
        <xdr:cNvSpPr txBox="1"/>
      </xdr:nvSpPr>
      <xdr:spPr>
        <a:xfrm>
          <a:off x="895428" y="1285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137540</xdr:rowOff>
    </xdr:from>
    <xdr:to>
      <xdr:col>24</xdr:col>
      <xdr:colOff>114300</xdr:colOff>
      <xdr:row>77</xdr:row>
      <xdr:rowOff>67690</xdr:rowOff>
    </xdr:to>
    <xdr:sp macro="" textlink="">
      <xdr:nvSpPr>
        <xdr:cNvPr id="197" name="楕円 196"/>
        <xdr:cNvSpPr/>
      </xdr:nvSpPr>
      <xdr:spPr>
        <a:xfrm>
          <a:off x="4584700" y="1316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115967</xdr:rowOff>
    </xdr:from>
    <xdr:ext cx="469744" cy="259045"/>
    <xdr:sp macro="" textlink="">
      <xdr:nvSpPr>
        <xdr:cNvPr id="198" name="維持補修費該当値テキスト"/>
        <xdr:cNvSpPr txBox="1"/>
      </xdr:nvSpPr>
      <xdr:spPr>
        <a:xfrm>
          <a:off x="4686300" y="1314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77597</xdr:rowOff>
    </xdr:from>
    <xdr:to>
      <xdr:col>20</xdr:col>
      <xdr:colOff>38100</xdr:colOff>
      <xdr:row>77</xdr:row>
      <xdr:rowOff>7747</xdr:rowOff>
    </xdr:to>
    <xdr:sp macro="" textlink="">
      <xdr:nvSpPr>
        <xdr:cNvPr id="199" name="楕円 198"/>
        <xdr:cNvSpPr/>
      </xdr:nvSpPr>
      <xdr:spPr>
        <a:xfrm>
          <a:off x="3746500" y="1310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170324</xdr:rowOff>
    </xdr:from>
    <xdr:ext cx="469744" cy="259045"/>
    <xdr:sp macro="" textlink="">
      <xdr:nvSpPr>
        <xdr:cNvPr id="200" name="テキスト ボックス 199"/>
        <xdr:cNvSpPr txBox="1"/>
      </xdr:nvSpPr>
      <xdr:spPr>
        <a:xfrm>
          <a:off x="3562428" y="1320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111252</xdr:rowOff>
    </xdr:from>
    <xdr:to>
      <xdr:col>15</xdr:col>
      <xdr:colOff>101600</xdr:colOff>
      <xdr:row>77</xdr:row>
      <xdr:rowOff>41402</xdr:rowOff>
    </xdr:to>
    <xdr:sp macro="" textlink="">
      <xdr:nvSpPr>
        <xdr:cNvPr id="201" name="楕円 200"/>
        <xdr:cNvSpPr/>
      </xdr:nvSpPr>
      <xdr:spPr>
        <a:xfrm>
          <a:off x="2857500" y="1314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32529</xdr:rowOff>
    </xdr:from>
    <xdr:ext cx="469744" cy="259045"/>
    <xdr:sp macro="" textlink="">
      <xdr:nvSpPr>
        <xdr:cNvPr id="202" name="テキスト ボックス 201"/>
        <xdr:cNvSpPr txBox="1"/>
      </xdr:nvSpPr>
      <xdr:spPr>
        <a:xfrm>
          <a:off x="2673428" y="1323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139954</xdr:rowOff>
    </xdr:from>
    <xdr:to>
      <xdr:col>10</xdr:col>
      <xdr:colOff>165100</xdr:colOff>
      <xdr:row>77</xdr:row>
      <xdr:rowOff>70104</xdr:rowOff>
    </xdr:to>
    <xdr:sp macro="" textlink="">
      <xdr:nvSpPr>
        <xdr:cNvPr id="203" name="楕円 202"/>
        <xdr:cNvSpPr/>
      </xdr:nvSpPr>
      <xdr:spPr>
        <a:xfrm>
          <a:off x="1968500" y="1317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61231</xdr:rowOff>
    </xdr:from>
    <xdr:ext cx="469744" cy="259045"/>
    <xdr:sp macro="" textlink="">
      <xdr:nvSpPr>
        <xdr:cNvPr id="204" name="テキスト ボックス 203"/>
        <xdr:cNvSpPr txBox="1"/>
      </xdr:nvSpPr>
      <xdr:spPr>
        <a:xfrm>
          <a:off x="1784428" y="1326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27687</xdr:rowOff>
    </xdr:from>
    <xdr:to>
      <xdr:col>6</xdr:col>
      <xdr:colOff>38100</xdr:colOff>
      <xdr:row>77</xdr:row>
      <xdr:rowOff>129287</xdr:rowOff>
    </xdr:to>
    <xdr:sp macro="" textlink="">
      <xdr:nvSpPr>
        <xdr:cNvPr id="205" name="楕円 204"/>
        <xdr:cNvSpPr/>
      </xdr:nvSpPr>
      <xdr:spPr>
        <a:xfrm>
          <a:off x="1079500" y="1322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120414</xdr:rowOff>
    </xdr:from>
    <xdr:ext cx="469744" cy="259045"/>
    <xdr:sp macro="" textlink="">
      <xdr:nvSpPr>
        <xdr:cNvPr id="206" name="テキスト ボックス 205"/>
        <xdr:cNvSpPr txBox="1"/>
      </xdr:nvSpPr>
      <xdr:spPr>
        <a:xfrm>
          <a:off x="895428" y="1332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69196</xdr:rowOff>
    </xdr:from>
    <xdr:to>
      <xdr:col>24</xdr:col>
      <xdr:colOff>63500</xdr:colOff>
      <xdr:row>98</xdr:row>
      <xdr:rowOff>109982</xdr:rowOff>
    </xdr:to>
    <xdr:cxnSp macro="">
      <xdr:nvCxnSpPr>
        <xdr:cNvPr id="236" name="直線コネクタ 235"/>
        <xdr:cNvCxnSpPr/>
      </xdr:nvCxnSpPr>
      <xdr:spPr>
        <a:xfrm flipV="1">
          <a:off x="3797300" y="16871296"/>
          <a:ext cx="838200" cy="4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51427</xdr:rowOff>
    </xdr:from>
    <xdr:ext cx="534377" cy="259045"/>
    <xdr:sp macro="" textlink="">
      <xdr:nvSpPr>
        <xdr:cNvPr id="237" name="扶助費平均値テキスト"/>
        <xdr:cNvSpPr txBox="1"/>
      </xdr:nvSpPr>
      <xdr:spPr>
        <a:xfrm>
          <a:off x="4686300" y="1633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93638</xdr:rowOff>
    </xdr:from>
    <xdr:to>
      <xdr:col>19</xdr:col>
      <xdr:colOff>177800</xdr:colOff>
      <xdr:row>98</xdr:row>
      <xdr:rowOff>109982</xdr:rowOff>
    </xdr:to>
    <xdr:cxnSp macro="">
      <xdr:nvCxnSpPr>
        <xdr:cNvPr id="239" name="直線コネクタ 238"/>
        <xdr:cNvCxnSpPr/>
      </xdr:nvCxnSpPr>
      <xdr:spPr>
        <a:xfrm>
          <a:off x="2908300" y="16895738"/>
          <a:ext cx="889000" cy="1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27348</xdr:rowOff>
    </xdr:from>
    <xdr:ext cx="534377" cy="259045"/>
    <xdr:sp macro="" textlink="">
      <xdr:nvSpPr>
        <xdr:cNvPr id="241" name="テキスト ボックス 240"/>
        <xdr:cNvSpPr txBox="1"/>
      </xdr:nvSpPr>
      <xdr:spPr>
        <a:xfrm>
          <a:off x="3530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90894</xdr:rowOff>
    </xdr:from>
    <xdr:to>
      <xdr:col>15</xdr:col>
      <xdr:colOff>50800</xdr:colOff>
      <xdr:row>98</xdr:row>
      <xdr:rowOff>93638</xdr:rowOff>
    </xdr:to>
    <xdr:cxnSp macro="">
      <xdr:nvCxnSpPr>
        <xdr:cNvPr id="242" name="直線コネクタ 241"/>
        <xdr:cNvCxnSpPr/>
      </xdr:nvCxnSpPr>
      <xdr:spPr>
        <a:xfrm>
          <a:off x="2019300" y="16892994"/>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26967</xdr:rowOff>
    </xdr:from>
    <xdr:ext cx="534377" cy="259045"/>
    <xdr:sp macro="" textlink="">
      <xdr:nvSpPr>
        <xdr:cNvPr id="244" name="テキスト ボックス 243"/>
        <xdr:cNvSpPr txBox="1"/>
      </xdr:nvSpPr>
      <xdr:spPr>
        <a:xfrm>
          <a:off x="2641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90894</xdr:rowOff>
    </xdr:from>
    <xdr:to>
      <xdr:col>10</xdr:col>
      <xdr:colOff>114300</xdr:colOff>
      <xdr:row>98</xdr:row>
      <xdr:rowOff>152691</xdr:rowOff>
    </xdr:to>
    <xdr:cxnSp macro="">
      <xdr:nvCxnSpPr>
        <xdr:cNvPr id="245" name="直線コネクタ 244"/>
        <xdr:cNvCxnSpPr/>
      </xdr:nvCxnSpPr>
      <xdr:spPr>
        <a:xfrm flipV="1">
          <a:off x="1130300" y="16892994"/>
          <a:ext cx="889000" cy="6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50646</xdr:rowOff>
    </xdr:from>
    <xdr:ext cx="534377" cy="259045"/>
    <xdr:sp macro="" textlink="">
      <xdr:nvSpPr>
        <xdr:cNvPr id="247" name="テキスト ボックス 246"/>
        <xdr:cNvSpPr txBox="1"/>
      </xdr:nvSpPr>
      <xdr:spPr>
        <a:xfrm>
          <a:off x="1752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134884</xdr:rowOff>
    </xdr:from>
    <xdr:ext cx="534377" cy="259045"/>
    <xdr:sp macro="" textlink="">
      <xdr:nvSpPr>
        <xdr:cNvPr id="249" name="テキスト ボックス 248"/>
        <xdr:cNvSpPr txBox="1"/>
      </xdr:nvSpPr>
      <xdr:spPr>
        <a:xfrm>
          <a:off x="863111" y="16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18396</xdr:rowOff>
    </xdr:from>
    <xdr:to>
      <xdr:col>24</xdr:col>
      <xdr:colOff>114300</xdr:colOff>
      <xdr:row>98</xdr:row>
      <xdr:rowOff>119996</xdr:rowOff>
    </xdr:to>
    <xdr:sp macro="" textlink="">
      <xdr:nvSpPr>
        <xdr:cNvPr id="255" name="楕円 254"/>
        <xdr:cNvSpPr/>
      </xdr:nvSpPr>
      <xdr:spPr>
        <a:xfrm>
          <a:off x="4584700" y="1682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104773</xdr:rowOff>
    </xdr:from>
    <xdr:ext cx="534377" cy="259045"/>
    <xdr:sp macro="" textlink="">
      <xdr:nvSpPr>
        <xdr:cNvPr id="256" name="扶助費該当値テキスト"/>
        <xdr:cNvSpPr txBox="1"/>
      </xdr:nvSpPr>
      <xdr:spPr>
        <a:xfrm>
          <a:off x="4686300" y="1673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59182</xdr:rowOff>
    </xdr:from>
    <xdr:to>
      <xdr:col>20</xdr:col>
      <xdr:colOff>38100</xdr:colOff>
      <xdr:row>98</xdr:row>
      <xdr:rowOff>160782</xdr:rowOff>
    </xdr:to>
    <xdr:sp macro="" textlink="">
      <xdr:nvSpPr>
        <xdr:cNvPr id="257" name="楕円 256"/>
        <xdr:cNvSpPr/>
      </xdr:nvSpPr>
      <xdr:spPr>
        <a:xfrm>
          <a:off x="3746500" y="1686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151909</xdr:rowOff>
    </xdr:from>
    <xdr:ext cx="534377" cy="259045"/>
    <xdr:sp macro="" textlink="">
      <xdr:nvSpPr>
        <xdr:cNvPr id="258" name="テキスト ボックス 257"/>
        <xdr:cNvSpPr txBox="1"/>
      </xdr:nvSpPr>
      <xdr:spPr>
        <a:xfrm>
          <a:off x="3530111" y="169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42838</xdr:rowOff>
    </xdr:from>
    <xdr:to>
      <xdr:col>15</xdr:col>
      <xdr:colOff>101600</xdr:colOff>
      <xdr:row>98</xdr:row>
      <xdr:rowOff>144438</xdr:rowOff>
    </xdr:to>
    <xdr:sp macro="" textlink="">
      <xdr:nvSpPr>
        <xdr:cNvPr id="259" name="楕円 258"/>
        <xdr:cNvSpPr/>
      </xdr:nvSpPr>
      <xdr:spPr>
        <a:xfrm>
          <a:off x="2857500" y="1684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135565</xdr:rowOff>
    </xdr:from>
    <xdr:ext cx="534377" cy="259045"/>
    <xdr:sp macro="" textlink="">
      <xdr:nvSpPr>
        <xdr:cNvPr id="260" name="テキスト ボックス 259"/>
        <xdr:cNvSpPr txBox="1"/>
      </xdr:nvSpPr>
      <xdr:spPr>
        <a:xfrm>
          <a:off x="2641111" y="1693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40094</xdr:rowOff>
    </xdr:from>
    <xdr:to>
      <xdr:col>10</xdr:col>
      <xdr:colOff>165100</xdr:colOff>
      <xdr:row>98</xdr:row>
      <xdr:rowOff>141694</xdr:rowOff>
    </xdr:to>
    <xdr:sp macro="" textlink="">
      <xdr:nvSpPr>
        <xdr:cNvPr id="261" name="楕円 260"/>
        <xdr:cNvSpPr/>
      </xdr:nvSpPr>
      <xdr:spPr>
        <a:xfrm>
          <a:off x="1968500" y="1684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132821</xdr:rowOff>
    </xdr:from>
    <xdr:ext cx="534377" cy="259045"/>
    <xdr:sp macro="" textlink="">
      <xdr:nvSpPr>
        <xdr:cNvPr id="262" name="テキスト ボックス 261"/>
        <xdr:cNvSpPr txBox="1"/>
      </xdr:nvSpPr>
      <xdr:spPr>
        <a:xfrm>
          <a:off x="1752111" y="1693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101891</xdr:rowOff>
    </xdr:from>
    <xdr:to>
      <xdr:col>6</xdr:col>
      <xdr:colOff>38100</xdr:colOff>
      <xdr:row>99</xdr:row>
      <xdr:rowOff>32041</xdr:rowOff>
    </xdr:to>
    <xdr:sp macro="" textlink="">
      <xdr:nvSpPr>
        <xdr:cNvPr id="263" name="楕円 262"/>
        <xdr:cNvSpPr/>
      </xdr:nvSpPr>
      <xdr:spPr>
        <a:xfrm>
          <a:off x="1079500" y="169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23168</xdr:rowOff>
    </xdr:from>
    <xdr:ext cx="534377" cy="259045"/>
    <xdr:sp macro="" textlink="">
      <xdr:nvSpPr>
        <xdr:cNvPr id="264" name="テキスト ボックス 263"/>
        <xdr:cNvSpPr txBox="1"/>
      </xdr:nvSpPr>
      <xdr:spPr>
        <a:xfrm>
          <a:off x="863111" y="1699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35546</xdr:rowOff>
    </xdr:from>
    <xdr:to>
      <xdr:col>55</xdr:col>
      <xdr:colOff>0</xdr:colOff>
      <xdr:row>35</xdr:row>
      <xdr:rowOff>66461</xdr:rowOff>
    </xdr:to>
    <xdr:cxnSp macro="">
      <xdr:nvCxnSpPr>
        <xdr:cNvPr id="295" name="直線コネクタ 294"/>
        <xdr:cNvCxnSpPr/>
      </xdr:nvCxnSpPr>
      <xdr:spPr>
        <a:xfrm>
          <a:off x="9639300" y="6036296"/>
          <a:ext cx="838200" cy="3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63223</xdr:rowOff>
    </xdr:from>
    <xdr:ext cx="534377" cy="259045"/>
    <xdr:sp macro="" textlink="">
      <xdr:nvSpPr>
        <xdr:cNvPr id="296" name="補助費等平均値テキスト"/>
        <xdr:cNvSpPr txBox="1"/>
      </xdr:nvSpPr>
      <xdr:spPr>
        <a:xfrm>
          <a:off x="10528300" y="6063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7177</xdr:rowOff>
    </xdr:from>
    <xdr:to>
      <xdr:col>50</xdr:col>
      <xdr:colOff>114300</xdr:colOff>
      <xdr:row>35</xdr:row>
      <xdr:rowOff>35546</xdr:rowOff>
    </xdr:to>
    <xdr:cxnSp macro="">
      <xdr:nvCxnSpPr>
        <xdr:cNvPr id="298" name="直線コネクタ 297"/>
        <xdr:cNvCxnSpPr/>
      </xdr:nvCxnSpPr>
      <xdr:spPr>
        <a:xfrm>
          <a:off x="8750300" y="6007927"/>
          <a:ext cx="889000" cy="2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40124</xdr:rowOff>
    </xdr:from>
    <xdr:ext cx="534377" cy="259045"/>
    <xdr:sp macro="" textlink="">
      <xdr:nvSpPr>
        <xdr:cNvPr id="300" name="テキスト ボックス 299"/>
        <xdr:cNvSpPr txBox="1"/>
      </xdr:nvSpPr>
      <xdr:spPr>
        <a:xfrm>
          <a:off x="9372111" y="62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107859</xdr:rowOff>
    </xdr:from>
    <xdr:to>
      <xdr:col>45</xdr:col>
      <xdr:colOff>177800</xdr:colOff>
      <xdr:row>35</xdr:row>
      <xdr:rowOff>7177</xdr:rowOff>
    </xdr:to>
    <xdr:cxnSp macro="">
      <xdr:nvCxnSpPr>
        <xdr:cNvPr id="301" name="直線コネクタ 300"/>
        <xdr:cNvCxnSpPr/>
      </xdr:nvCxnSpPr>
      <xdr:spPr>
        <a:xfrm>
          <a:off x="7861300" y="5937159"/>
          <a:ext cx="889000" cy="7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68851</xdr:rowOff>
    </xdr:from>
    <xdr:ext cx="534377" cy="259045"/>
    <xdr:sp macro="" textlink="">
      <xdr:nvSpPr>
        <xdr:cNvPr id="303" name="テキスト ボックス 302"/>
        <xdr:cNvSpPr txBox="1"/>
      </xdr:nvSpPr>
      <xdr:spPr>
        <a:xfrm>
          <a:off x="8483111" y="624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107859</xdr:rowOff>
    </xdr:from>
    <xdr:to>
      <xdr:col>41</xdr:col>
      <xdr:colOff>50800</xdr:colOff>
      <xdr:row>34</xdr:row>
      <xdr:rowOff>139700</xdr:rowOff>
    </xdr:to>
    <xdr:cxnSp macro="">
      <xdr:nvCxnSpPr>
        <xdr:cNvPr id="304" name="直線コネクタ 303"/>
        <xdr:cNvCxnSpPr/>
      </xdr:nvCxnSpPr>
      <xdr:spPr>
        <a:xfrm flipV="1">
          <a:off x="6972300" y="5937159"/>
          <a:ext cx="889000" cy="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98841</xdr:rowOff>
    </xdr:from>
    <xdr:ext cx="534377" cy="259045"/>
    <xdr:sp macro="" textlink="">
      <xdr:nvSpPr>
        <xdr:cNvPr id="306" name="テキスト ボックス 305"/>
        <xdr:cNvSpPr txBox="1"/>
      </xdr:nvSpPr>
      <xdr:spPr>
        <a:xfrm>
          <a:off x="7594111" y="62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85996</xdr:rowOff>
    </xdr:from>
    <xdr:ext cx="534377" cy="259045"/>
    <xdr:sp macro="" textlink="">
      <xdr:nvSpPr>
        <xdr:cNvPr id="308" name="テキスト ボックス 307"/>
        <xdr:cNvSpPr txBox="1"/>
      </xdr:nvSpPr>
      <xdr:spPr>
        <a:xfrm>
          <a:off x="6705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15661</xdr:rowOff>
    </xdr:from>
    <xdr:to>
      <xdr:col>55</xdr:col>
      <xdr:colOff>50800</xdr:colOff>
      <xdr:row>35</xdr:row>
      <xdr:rowOff>117261</xdr:rowOff>
    </xdr:to>
    <xdr:sp macro="" textlink="">
      <xdr:nvSpPr>
        <xdr:cNvPr id="314" name="楕円 313"/>
        <xdr:cNvSpPr/>
      </xdr:nvSpPr>
      <xdr:spPr>
        <a:xfrm>
          <a:off x="10426700" y="601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38538</xdr:rowOff>
    </xdr:from>
    <xdr:ext cx="534377" cy="259045"/>
    <xdr:sp macro="" textlink="">
      <xdr:nvSpPr>
        <xdr:cNvPr id="315" name="補助費等該当値テキスト"/>
        <xdr:cNvSpPr txBox="1"/>
      </xdr:nvSpPr>
      <xdr:spPr>
        <a:xfrm>
          <a:off x="10528300" y="586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156196</xdr:rowOff>
    </xdr:from>
    <xdr:to>
      <xdr:col>50</xdr:col>
      <xdr:colOff>165100</xdr:colOff>
      <xdr:row>35</xdr:row>
      <xdr:rowOff>86346</xdr:rowOff>
    </xdr:to>
    <xdr:sp macro="" textlink="">
      <xdr:nvSpPr>
        <xdr:cNvPr id="316" name="楕円 315"/>
        <xdr:cNvSpPr/>
      </xdr:nvSpPr>
      <xdr:spPr>
        <a:xfrm>
          <a:off x="9588500" y="598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102873</xdr:rowOff>
    </xdr:from>
    <xdr:ext cx="534377" cy="259045"/>
    <xdr:sp macro="" textlink="">
      <xdr:nvSpPr>
        <xdr:cNvPr id="317" name="テキスト ボックス 316"/>
        <xdr:cNvSpPr txBox="1"/>
      </xdr:nvSpPr>
      <xdr:spPr>
        <a:xfrm>
          <a:off x="9372111" y="57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127827</xdr:rowOff>
    </xdr:from>
    <xdr:to>
      <xdr:col>46</xdr:col>
      <xdr:colOff>38100</xdr:colOff>
      <xdr:row>35</xdr:row>
      <xdr:rowOff>57977</xdr:rowOff>
    </xdr:to>
    <xdr:sp macro="" textlink="">
      <xdr:nvSpPr>
        <xdr:cNvPr id="318" name="楕円 317"/>
        <xdr:cNvSpPr/>
      </xdr:nvSpPr>
      <xdr:spPr>
        <a:xfrm>
          <a:off x="8699500" y="595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74504</xdr:rowOff>
    </xdr:from>
    <xdr:ext cx="534377" cy="259045"/>
    <xdr:sp macro="" textlink="">
      <xdr:nvSpPr>
        <xdr:cNvPr id="319" name="テキスト ボックス 318"/>
        <xdr:cNvSpPr txBox="1"/>
      </xdr:nvSpPr>
      <xdr:spPr>
        <a:xfrm>
          <a:off x="8483111" y="573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57059</xdr:rowOff>
    </xdr:from>
    <xdr:to>
      <xdr:col>41</xdr:col>
      <xdr:colOff>101600</xdr:colOff>
      <xdr:row>34</xdr:row>
      <xdr:rowOff>158659</xdr:rowOff>
    </xdr:to>
    <xdr:sp macro="" textlink="">
      <xdr:nvSpPr>
        <xdr:cNvPr id="320" name="楕円 319"/>
        <xdr:cNvSpPr/>
      </xdr:nvSpPr>
      <xdr:spPr>
        <a:xfrm>
          <a:off x="7810500" y="588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3736</xdr:rowOff>
    </xdr:from>
    <xdr:ext cx="534377" cy="259045"/>
    <xdr:sp macro="" textlink="">
      <xdr:nvSpPr>
        <xdr:cNvPr id="321" name="テキスト ボックス 320"/>
        <xdr:cNvSpPr txBox="1"/>
      </xdr:nvSpPr>
      <xdr:spPr>
        <a:xfrm>
          <a:off x="7594111" y="56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88900</xdr:rowOff>
    </xdr:from>
    <xdr:to>
      <xdr:col>36</xdr:col>
      <xdr:colOff>165100</xdr:colOff>
      <xdr:row>35</xdr:row>
      <xdr:rowOff>19050</xdr:rowOff>
    </xdr:to>
    <xdr:sp macro="" textlink="">
      <xdr:nvSpPr>
        <xdr:cNvPr id="322" name="楕円 321"/>
        <xdr:cNvSpPr/>
      </xdr:nvSpPr>
      <xdr:spPr>
        <a:xfrm>
          <a:off x="6921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35577</xdr:rowOff>
    </xdr:from>
    <xdr:ext cx="534377" cy="259045"/>
    <xdr:sp macro="" textlink="">
      <xdr:nvSpPr>
        <xdr:cNvPr id="323" name="テキスト ボックス 322"/>
        <xdr:cNvSpPr txBox="1"/>
      </xdr:nvSpPr>
      <xdr:spPr>
        <a:xfrm>
          <a:off x="6705111" y="569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131558</xdr:rowOff>
    </xdr:from>
    <xdr:to>
      <xdr:col>55</xdr:col>
      <xdr:colOff>0</xdr:colOff>
      <xdr:row>57</xdr:row>
      <xdr:rowOff>92597</xdr:rowOff>
    </xdr:to>
    <xdr:cxnSp macro="">
      <xdr:nvCxnSpPr>
        <xdr:cNvPr id="354" name="直線コネクタ 353"/>
        <xdr:cNvCxnSpPr/>
      </xdr:nvCxnSpPr>
      <xdr:spPr>
        <a:xfrm flipV="1">
          <a:off x="9639300" y="9732758"/>
          <a:ext cx="838200" cy="13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113203</xdr:rowOff>
    </xdr:from>
    <xdr:ext cx="534377" cy="259045"/>
    <xdr:sp macro="" textlink="">
      <xdr:nvSpPr>
        <xdr:cNvPr id="355" name="普通建設事業費平均値テキスト"/>
        <xdr:cNvSpPr txBox="1"/>
      </xdr:nvSpPr>
      <xdr:spPr>
        <a:xfrm>
          <a:off x="10528300" y="937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115991</xdr:rowOff>
    </xdr:from>
    <xdr:to>
      <xdr:col>50</xdr:col>
      <xdr:colOff>114300</xdr:colOff>
      <xdr:row>57</xdr:row>
      <xdr:rowOff>92597</xdr:rowOff>
    </xdr:to>
    <xdr:cxnSp macro="">
      <xdr:nvCxnSpPr>
        <xdr:cNvPr id="357" name="直線コネクタ 356"/>
        <xdr:cNvCxnSpPr/>
      </xdr:nvCxnSpPr>
      <xdr:spPr>
        <a:xfrm>
          <a:off x="8750300" y="9545741"/>
          <a:ext cx="889000" cy="31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94153</xdr:rowOff>
    </xdr:from>
    <xdr:ext cx="534377" cy="259045"/>
    <xdr:sp macro="" textlink="">
      <xdr:nvSpPr>
        <xdr:cNvPr id="359" name="テキスト ボックス 358"/>
        <xdr:cNvSpPr txBox="1"/>
      </xdr:nvSpPr>
      <xdr:spPr>
        <a:xfrm>
          <a:off x="9372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115991</xdr:rowOff>
    </xdr:from>
    <xdr:to>
      <xdr:col>45</xdr:col>
      <xdr:colOff>177800</xdr:colOff>
      <xdr:row>57</xdr:row>
      <xdr:rowOff>140756</xdr:rowOff>
    </xdr:to>
    <xdr:cxnSp macro="">
      <xdr:nvCxnSpPr>
        <xdr:cNvPr id="360" name="直線コネクタ 359"/>
        <xdr:cNvCxnSpPr/>
      </xdr:nvCxnSpPr>
      <xdr:spPr>
        <a:xfrm flipV="1">
          <a:off x="7861300" y="9545741"/>
          <a:ext cx="889000" cy="3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71083</xdr:rowOff>
    </xdr:from>
    <xdr:ext cx="534377" cy="259045"/>
    <xdr:sp macro="" textlink="">
      <xdr:nvSpPr>
        <xdr:cNvPr id="362" name="テキスト ボックス 361"/>
        <xdr:cNvSpPr txBox="1"/>
      </xdr:nvSpPr>
      <xdr:spPr>
        <a:xfrm>
          <a:off x="8483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95896</xdr:rowOff>
    </xdr:from>
    <xdr:to>
      <xdr:col>41</xdr:col>
      <xdr:colOff>50800</xdr:colOff>
      <xdr:row>57</xdr:row>
      <xdr:rowOff>140756</xdr:rowOff>
    </xdr:to>
    <xdr:cxnSp macro="">
      <xdr:nvCxnSpPr>
        <xdr:cNvPr id="363" name="直線コネクタ 362"/>
        <xdr:cNvCxnSpPr/>
      </xdr:nvCxnSpPr>
      <xdr:spPr>
        <a:xfrm>
          <a:off x="6972300" y="9868546"/>
          <a:ext cx="889000" cy="4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58741</xdr:rowOff>
    </xdr:from>
    <xdr:ext cx="534377" cy="259045"/>
    <xdr:sp macro="" textlink="">
      <xdr:nvSpPr>
        <xdr:cNvPr id="365" name="テキスト ボックス 364"/>
        <xdr:cNvSpPr txBox="1"/>
      </xdr:nvSpPr>
      <xdr:spPr>
        <a:xfrm>
          <a:off x="7594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6" name="フローチャート: 判断 365"/>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61223</xdr:rowOff>
    </xdr:from>
    <xdr:ext cx="534377" cy="259045"/>
    <xdr:sp macro="" textlink="">
      <xdr:nvSpPr>
        <xdr:cNvPr id="367" name="テキスト ボックス 366"/>
        <xdr:cNvSpPr txBox="1"/>
      </xdr:nvSpPr>
      <xdr:spPr>
        <a:xfrm>
          <a:off x="6705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80758</xdr:rowOff>
    </xdr:from>
    <xdr:to>
      <xdr:col>55</xdr:col>
      <xdr:colOff>50800</xdr:colOff>
      <xdr:row>57</xdr:row>
      <xdr:rowOff>10908</xdr:rowOff>
    </xdr:to>
    <xdr:sp macro="" textlink="">
      <xdr:nvSpPr>
        <xdr:cNvPr id="373" name="楕円 372"/>
        <xdr:cNvSpPr/>
      </xdr:nvSpPr>
      <xdr:spPr>
        <a:xfrm>
          <a:off x="10426700" y="968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59185</xdr:rowOff>
    </xdr:from>
    <xdr:ext cx="534377" cy="259045"/>
    <xdr:sp macro="" textlink="">
      <xdr:nvSpPr>
        <xdr:cNvPr id="374" name="普通建設事業費該当値テキスト"/>
        <xdr:cNvSpPr txBox="1"/>
      </xdr:nvSpPr>
      <xdr:spPr>
        <a:xfrm>
          <a:off x="10528300" y="966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41797</xdr:rowOff>
    </xdr:from>
    <xdr:to>
      <xdr:col>50</xdr:col>
      <xdr:colOff>165100</xdr:colOff>
      <xdr:row>57</xdr:row>
      <xdr:rowOff>143397</xdr:rowOff>
    </xdr:to>
    <xdr:sp macro="" textlink="">
      <xdr:nvSpPr>
        <xdr:cNvPr id="375" name="楕円 374"/>
        <xdr:cNvSpPr/>
      </xdr:nvSpPr>
      <xdr:spPr>
        <a:xfrm>
          <a:off x="9588500" y="981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134524</xdr:rowOff>
    </xdr:from>
    <xdr:ext cx="534377" cy="259045"/>
    <xdr:sp macro="" textlink="">
      <xdr:nvSpPr>
        <xdr:cNvPr id="376" name="テキスト ボックス 375"/>
        <xdr:cNvSpPr txBox="1"/>
      </xdr:nvSpPr>
      <xdr:spPr>
        <a:xfrm>
          <a:off x="9372111"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65191</xdr:rowOff>
    </xdr:from>
    <xdr:to>
      <xdr:col>46</xdr:col>
      <xdr:colOff>38100</xdr:colOff>
      <xdr:row>55</xdr:row>
      <xdr:rowOff>166791</xdr:rowOff>
    </xdr:to>
    <xdr:sp macro="" textlink="">
      <xdr:nvSpPr>
        <xdr:cNvPr id="377" name="楕円 376"/>
        <xdr:cNvSpPr/>
      </xdr:nvSpPr>
      <xdr:spPr>
        <a:xfrm>
          <a:off x="8699500" y="949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11868</xdr:rowOff>
    </xdr:from>
    <xdr:ext cx="534377" cy="259045"/>
    <xdr:sp macro="" textlink="">
      <xdr:nvSpPr>
        <xdr:cNvPr id="378" name="テキスト ボックス 377"/>
        <xdr:cNvSpPr txBox="1"/>
      </xdr:nvSpPr>
      <xdr:spPr>
        <a:xfrm>
          <a:off x="8483111" y="927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89956</xdr:rowOff>
    </xdr:from>
    <xdr:to>
      <xdr:col>41</xdr:col>
      <xdr:colOff>101600</xdr:colOff>
      <xdr:row>58</xdr:row>
      <xdr:rowOff>20106</xdr:rowOff>
    </xdr:to>
    <xdr:sp macro="" textlink="">
      <xdr:nvSpPr>
        <xdr:cNvPr id="379" name="楕円 378"/>
        <xdr:cNvSpPr/>
      </xdr:nvSpPr>
      <xdr:spPr>
        <a:xfrm>
          <a:off x="7810500" y="986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11233</xdr:rowOff>
    </xdr:from>
    <xdr:ext cx="534377" cy="259045"/>
    <xdr:sp macro="" textlink="">
      <xdr:nvSpPr>
        <xdr:cNvPr id="380" name="テキスト ボックス 379"/>
        <xdr:cNvSpPr txBox="1"/>
      </xdr:nvSpPr>
      <xdr:spPr>
        <a:xfrm>
          <a:off x="7594111" y="995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45096</xdr:rowOff>
    </xdr:from>
    <xdr:to>
      <xdr:col>36</xdr:col>
      <xdr:colOff>165100</xdr:colOff>
      <xdr:row>57</xdr:row>
      <xdr:rowOff>146696</xdr:rowOff>
    </xdr:to>
    <xdr:sp macro="" textlink="">
      <xdr:nvSpPr>
        <xdr:cNvPr id="381" name="楕円 380"/>
        <xdr:cNvSpPr/>
      </xdr:nvSpPr>
      <xdr:spPr>
        <a:xfrm>
          <a:off x="6921500" y="981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137823</xdr:rowOff>
    </xdr:from>
    <xdr:ext cx="534377" cy="259045"/>
    <xdr:sp macro="" textlink="">
      <xdr:nvSpPr>
        <xdr:cNvPr id="382" name="テキスト ボックス 381"/>
        <xdr:cNvSpPr txBox="1"/>
      </xdr:nvSpPr>
      <xdr:spPr>
        <a:xfrm>
          <a:off x="6705111" y="991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37630</xdr:rowOff>
    </xdr:from>
    <xdr:to>
      <xdr:col>55</xdr:col>
      <xdr:colOff>0</xdr:colOff>
      <xdr:row>79</xdr:row>
      <xdr:rowOff>59184</xdr:rowOff>
    </xdr:to>
    <xdr:cxnSp macro="">
      <xdr:nvCxnSpPr>
        <xdr:cNvPr id="413" name="直線コネクタ 412"/>
        <xdr:cNvCxnSpPr/>
      </xdr:nvCxnSpPr>
      <xdr:spPr>
        <a:xfrm flipV="1">
          <a:off x="9639300" y="13582180"/>
          <a:ext cx="8382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153088</xdr:rowOff>
    </xdr:from>
    <xdr:ext cx="534377" cy="259045"/>
    <xdr:sp macro="" textlink="">
      <xdr:nvSpPr>
        <xdr:cNvPr id="414" name="普通建設事業費 （ うち新規整備　）平均値テキスト"/>
        <xdr:cNvSpPr txBox="1"/>
      </xdr:nvSpPr>
      <xdr:spPr>
        <a:xfrm>
          <a:off x="10528300" y="1318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31197</xdr:rowOff>
    </xdr:from>
    <xdr:to>
      <xdr:col>50</xdr:col>
      <xdr:colOff>114300</xdr:colOff>
      <xdr:row>79</xdr:row>
      <xdr:rowOff>59184</xdr:rowOff>
    </xdr:to>
    <xdr:cxnSp macro="">
      <xdr:nvCxnSpPr>
        <xdr:cNvPr id="416" name="直線コネクタ 415"/>
        <xdr:cNvCxnSpPr/>
      </xdr:nvCxnSpPr>
      <xdr:spPr>
        <a:xfrm>
          <a:off x="8750300" y="13061397"/>
          <a:ext cx="889000" cy="54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98426</xdr:rowOff>
    </xdr:from>
    <xdr:ext cx="534377" cy="259045"/>
    <xdr:sp macro="" textlink="">
      <xdr:nvSpPr>
        <xdr:cNvPr id="418" name="テキスト ボックス 417"/>
        <xdr:cNvSpPr txBox="1"/>
      </xdr:nvSpPr>
      <xdr:spPr>
        <a:xfrm>
          <a:off x="9372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31197</xdr:rowOff>
    </xdr:from>
    <xdr:to>
      <xdr:col>45</xdr:col>
      <xdr:colOff>177800</xdr:colOff>
      <xdr:row>79</xdr:row>
      <xdr:rowOff>12745</xdr:rowOff>
    </xdr:to>
    <xdr:cxnSp macro="">
      <xdr:nvCxnSpPr>
        <xdr:cNvPr id="419" name="直線コネクタ 418"/>
        <xdr:cNvCxnSpPr/>
      </xdr:nvCxnSpPr>
      <xdr:spPr>
        <a:xfrm flipV="1">
          <a:off x="7861300" y="13061397"/>
          <a:ext cx="889000" cy="49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69434</xdr:rowOff>
    </xdr:from>
    <xdr:ext cx="534377" cy="259045"/>
    <xdr:sp macro="" textlink="">
      <xdr:nvSpPr>
        <xdr:cNvPr id="421" name="テキスト ボックス 420"/>
        <xdr:cNvSpPr txBox="1"/>
      </xdr:nvSpPr>
      <xdr:spPr>
        <a:xfrm>
          <a:off x="8483111" y="1344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12745</xdr:rowOff>
    </xdr:from>
    <xdr:to>
      <xdr:col>41</xdr:col>
      <xdr:colOff>50800</xdr:colOff>
      <xdr:row>79</xdr:row>
      <xdr:rowOff>39475</xdr:rowOff>
    </xdr:to>
    <xdr:cxnSp macro="">
      <xdr:nvCxnSpPr>
        <xdr:cNvPr id="422" name="直線コネクタ 421"/>
        <xdr:cNvCxnSpPr/>
      </xdr:nvCxnSpPr>
      <xdr:spPr>
        <a:xfrm flipV="1">
          <a:off x="6972300" y="13557295"/>
          <a:ext cx="889000" cy="2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23396</xdr:rowOff>
    </xdr:from>
    <xdr:ext cx="534377" cy="259045"/>
    <xdr:sp macro="" textlink="">
      <xdr:nvSpPr>
        <xdr:cNvPr id="424" name="テキスト ボックス 423"/>
        <xdr:cNvSpPr txBox="1"/>
      </xdr:nvSpPr>
      <xdr:spPr>
        <a:xfrm>
          <a:off x="7594111" y="1305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5" name="フローチャート: 判断 424"/>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81068</xdr:rowOff>
    </xdr:from>
    <xdr:ext cx="534377" cy="259045"/>
    <xdr:sp macro="" textlink="">
      <xdr:nvSpPr>
        <xdr:cNvPr id="426" name="テキスト ボックス 425"/>
        <xdr:cNvSpPr txBox="1"/>
      </xdr:nvSpPr>
      <xdr:spPr>
        <a:xfrm>
          <a:off x="6705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158280</xdr:rowOff>
    </xdr:from>
    <xdr:to>
      <xdr:col>55</xdr:col>
      <xdr:colOff>50800</xdr:colOff>
      <xdr:row>79</xdr:row>
      <xdr:rowOff>88430</xdr:rowOff>
    </xdr:to>
    <xdr:sp macro="" textlink="">
      <xdr:nvSpPr>
        <xdr:cNvPr id="432" name="楕円 431"/>
        <xdr:cNvSpPr/>
      </xdr:nvSpPr>
      <xdr:spPr>
        <a:xfrm>
          <a:off x="10426700" y="1353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73207</xdr:rowOff>
    </xdr:from>
    <xdr:ext cx="469744" cy="259045"/>
    <xdr:sp macro="" textlink="">
      <xdr:nvSpPr>
        <xdr:cNvPr id="433" name="普通建設事業費 （ うち新規整備　）該当値テキスト"/>
        <xdr:cNvSpPr txBox="1"/>
      </xdr:nvSpPr>
      <xdr:spPr>
        <a:xfrm>
          <a:off x="10528300" y="134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8384</xdr:rowOff>
    </xdr:from>
    <xdr:to>
      <xdr:col>50</xdr:col>
      <xdr:colOff>165100</xdr:colOff>
      <xdr:row>79</xdr:row>
      <xdr:rowOff>109984</xdr:rowOff>
    </xdr:to>
    <xdr:sp macro="" textlink="">
      <xdr:nvSpPr>
        <xdr:cNvPr id="434" name="楕円 433"/>
        <xdr:cNvSpPr/>
      </xdr:nvSpPr>
      <xdr:spPr>
        <a:xfrm>
          <a:off x="9588500" y="135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101111</xdr:rowOff>
    </xdr:from>
    <xdr:ext cx="469744" cy="259045"/>
    <xdr:sp macro="" textlink="">
      <xdr:nvSpPr>
        <xdr:cNvPr id="435" name="テキスト ボックス 434"/>
        <xdr:cNvSpPr txBox="1"/>
      </xdr:nvSpPr>
      <xdr:spPr>
        <a:xfrm>
          <a:off x="9404428" y="1364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151847</xdr:rowOff>
    </xdr:from>
    <xdr:to>
      <xdr:col>46</xdr:col>
      <xdr:colOff>38100</xdr:colOff>
      <xdr:row>76</xdr:row>
      <xdr:rowOff>81997</xdr:rowOff>
    </xdr:to>
    <xdr:sp macro="" textlink="">
      <xdr:nvSpPr>
        <xdr:cNvPr id="436" name="楕円 435"/>
        <xdr:cNvSpPr/>
      </xdr:nvSpPr>
      <xdr:spPr>
        <a:xfrm>
          <a:off x="8699500" y="1301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98524</xdr:rowOff>
    </xdr:from>
    <xdr:ext cx="534377" cy="259045"/>
    <xdr:sp macro="" textlink="">
      <xdr:nvSpPr>
        <xdr:cNvPr id="437" name="テキスト ボックス 436"/>
        <xdr:cNvSpPr txBox="1"/>
      </xdr:nvSpPr>
      <xdr:spPr>
        <a:xfrm>
          <a:off x="8483111" y="1278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133395</xdr:rowOff>
    </xdr:from>
    <xdr:to>
      <xdr:col>41</xdr:col>
      <xdr:colOff>101600</xdr:colOff>
      <xdr:row>79</xdr:row>
      <xdr:rowOff>63545</xdr:rowOff>
    </xdr:to>
    <xdr:sp macro="" textlink="">
      <xdr:nvSpPr>
        <xdr:cNvPr id="438" name="楕円 437"/>
        <xdr:cNvSpPr/>
      </xdr:nvSpPr>
      <xdr:spPr>
        <a:xfrm>
          <a:off x="7810500" y="135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54672</xdr:rowOff>
    </xdr:from>
    <xdr:ext cx="469744" cy="259045"/>
    <xdr:sp macro="" textlink="">
      <xdr:nvSpPr>
        <xdr:cNvPr id="439" name="テキスト ボックス 438"/>
        <xdr:cNvSpPr txBox="1"/>
      </xdr:nvSpPr>
      <xdr:spPr>
        <a:xfrm>
          <a:off x="7626428" y="1359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160125</xdr:rowOff>
    </xdr:from>
    <xdr:to>
      <xdr:col>36</xdr:col>
      <xdr:colOff>165100</xdr:colOff>
      <xdr:row>79</xdr:row>
      <xdr:rowOff>90275</xdr:rowOff>
    </xdr:to>
    <xdr:sp macro="" textlink="">
      <xdr:nvSpPr>
        <xdr:cNvPr id="440" name="楕円 439"/>
        <xdr:cNvSpPr/>
      </xdr:nvSpPr>
      <xdr:spPr>
        <a:xfrm>
          <a:off x="6921500" y="1353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81402</xdr:rowOff>
    </xdr:from>
    <xdr:ext cx="469744" cy="259045"/>
    <xdr:sp macro="" textlink="">
      <xdr:nvSpPr>
        <xdr:cNvPr id="441" name="テキスト ボックス 440"/>
        <xdr:cNvSpPr txBox="1"/>
      </xdr:nvSpPr>
      <xdr:spPr>
        <a:xfrm>
          <a:off x="6737428" y="1362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68921</xdr:rowOff>
    </xdr:from>
    <xdr:to>
      <xdr:col>55</xdr:col>
      <xdr:colOff>0</xdr:colOff>
      <xdr:row>98</xdr:row>
      <xdr:rowOff>690</xdr:rowOff>
    </xdr:to>
    <xdr:cxnSp macro="">
      <xdr:nvCxnSpPr>
        <xdr:cNvPr id="472" name="直線コネクタ 471"/>
        <xdr:cNvCxnSpPr/>
      </xdr:nvCxnSpPr>
      <xdr:spPr>
        <a:xfrm flipV="1">
          <a:off x="9639300" y="16699571"/>
          <a:ext cx="838200" cy="10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15544</xdr:rowOff>
    </xdr:from>
    <xdr:ext cx="534377" cy="259045"/>
    <xdr:sp macro="" textlink="">
      <xdr:nvSpPr>
        <xdr:cNvPr id="473" name="普通建設事業費 （ うち更新整備　）平均値テキスト"/>
        <xdr:cNvSpPr txBox="1"/>
      </xdr:nvSpPr>
      <xdr:spPr>
        <a:xfrm>
          <a:off x="10528300" y="16646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690</xdr:rowOff>
    </xdr:from>
    <xdr:to>
      <xdr:col>50</xdr:col>
      <xdr:colOff>114300</xdr:colOff>
      <xdr:row>98</xdr:row>
      <xdr:rowOff>36243</xdr:rowOff>
    </xdr:to>
    <xdr:cxnSp macro="">
      <xdr:nvCxnSpPr>
        <xdr:cNvPr id="475" name="直線コネクタ 474"/>
        <xdr:cNvCxnSpPr/>
      </xdr:nvCxnSpPr>
      <xdr:spPr>
        <a:xfrm flipV="1">
          <a:off x="8750300" y="16802790"/>
          <a:ext cx="889000" cy="3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11106</xdr:rowOff>
    </xdr:from>
    <xdr:ext cx="534377" cy="259045"/>
    <xdr:sp macro="" textlink="">
      <xdr:nvSpPr>
        <xdr:cNvPr id="477" name="テキスト ボックス 476"/>
        <xdr:cNvSpPr txBox="1"/>
      </xdr:nvSpPr>
      <xdr:spPr>
        <a:xfrm>
          <a:off x="9372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36243</xdr:rowOff>
    </xdr:from>
    <xdr:to>
      <xdr:col>45</xdr:col>
      <xdr:colOff>177800</xdr:colOff>
      <xdr:row>98</xdr:row>
      <xdr:rowOff>87384</xdr:rowOff>
    </xdr:to>
    <xdr:cxnSp macro="">
      <xdr:nvCxnSpPr>
        <xdr:cNvPr id="478" name="直線コネクタ 477"/>
        <xdr:cNvCxnSpPr/>
      </xdr:nvCxnSpPr>
      <xdr:spPr>
        <a:xfrm flipV="1">
          <a:off x="7861300" y="16838343"/>
          <a:ext cx="889000" cy="5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13544</xdr:rowOff>
    </xdr:from>
    <xdr:ext cx="534377" cy="259045"/>
    <xdr:sp macro="" textlink="">
      <xdr:nvSpPr>
        <xdr:cNvPr id="480" name="テキスト ボックス 479"/>
        <xdr:cNvSpPr txBox="1"/>
      </xdr:nvSpPr>
      <xdr:spPr>
        <a:xfrm>
          <a:off x="8483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161178</xdr:rowOff>
    </xdr:from>
    <xdr:to>
      <xdr:col>41</xdr:col>
      <xdr:colOff>50800</xdr:colOff>
      <xdr:row>98</xdr:row>
      <xdr:rowOff>87384</xdr:rowOff>
    </xdr:to>
    <xdr:cxnSp macro="">
      <xdr:nvCxnSpPr>
        <xdr:cNvPr id="481" name="直線コネクタ 480"/>
        <xdr:cNvCxnSpPr/>
      </xdr:nvCxnSpPr>
      <xdr:spPr>
        <a:xfrm>
          <a:off x="6972300" y="16791828"/>
          <a:ext cx="889000" cy="9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37352</xdr:rowOff>
    </xdr:from>
    <xdr:ext cx="534377" cy="259045"/>
    <xdr:sp macro="" textlink="">
      <xdr:nvSpPr>
        <xdr:cNvPr id="483" name="テキスト ボックス 482"/>
        <xdr:cNvSpPr txBox="1"/>
      </xdr:nvSpPr>
      <xdr:spPr>
        <a:xfrm>
          <a:off x="7594111" y="164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4" name="フローチャート: 判断 483"/>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58433</xdr:rowOff>
    </xdr:from>
    <xdr:ext cx="534377" cy="259045"/>
    <xdr:sp macro="" textlink="">
      <xdr:nvSpPr>
        <xdr:cNvPr id="485" name="テキスト ボックス 484"/>
        <xdr:cNvSpPr txBox="1"/>
      </xdr:nvSpPr>
      <xdr:spPr>
        <a:xfrm>
          <a:off x="6705111" y="168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18121</xdr:rowOff>
    </xdr:from>
    <xdr:to>
      <xdr:col>55</xdr:col>
      <xdr:colOff>50800</xdr:colOff>
      <xdr:row>97</xdr:row>
      <xdr:rowOff>119721</xdr:rowOff>
    </xdr:to>
    <xdr:sp macro="" textlink="">
      <xdr:nvSpPr>
        <xdr:cNvPr id="491" name="楕円 490"/>
        <xdr:cNvSpPr/>
      </xdr:nvSpPr>
      <xdr:spPr>
        <a:xfrm>
          <a:off x="10426700" y="1664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40998</xdr:rowOff>
    </xdr:from>
    <xdr:ext cx="534377" cy="259045"/>
    <xdr:sp macro="" textlink="">
      <xdr:nvSpPr>
        <xdr:cNvPr id="492" name="普通建設事業費 （ うち更新整備　）該当値テキスト"/>
        <xdr:cNvSpPr txBox="1"/>
      </xdr:nvSpPr>
      <xdr:spPr>
        <a:xfrm>
          <a:off x="10528300" y="1650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121340</xdr:rowOff>
    </xdr:from>
    <xdr:to>
      <xdr:col>50</xdr:col>
      <xdr:colOff>165100</xdr:colOff>
      <xdr:row>98</xdr:row>
      <xdr:rowOff>51490</xdr:rowOff>
    </xdr:to>
    <xdr:sp macro="" textlink="">
      <xdr:nvSpPr>
        <xdr:cNvPr id="493" name="楕円 492"/>
        <xdr:cNvSpPr/>
      </xdr:nvSpPr>
      <xdr:spPr>
        <a:xfrm>
          <a:off x="9588500" y="1675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42617</xdr:rowOff>
    </xdr:from>
    <xdr:ext cx="534377" cy="259045"/>
    <xdr:sp macro="" textlink="">
      <xdr:nvSpPr>
        <xdr:cNvPr id="494" name="テキスト ボックス 493"/>
        <xdr:cNvSpPr txBox="1"/>
      </xdr:nvSpPr>
      <xdr:spPr>
        <a:xfrm>
          <a:off x="9372111" y="1684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156893</xdr:rowOff>
    </xdr:from>
    <xdr:to>
      <xdr:col>46</xdr:col>
      <xdr:colOff>38100</xdr:colOff>
      <xdr:row>98</xdr:row>
      <xdr:rowOff>87043</xdr:rowOff>
    </xdr:to>
    <xdr:sp macro="" textlink="">
      <xdr:nvSpPr>
        <xdr:cNvPr id="495" name="楕円 494"/>
        <xdr:cNvSpPr/>
      </xdr:nvSpPr>
      <xdr:spPr>
        <a:xfrm>
          <a:off x="8699500" y="167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78170</xdr:rowOff>
    </xdr:from>
    <xdr:ext cx="534377" cy="259045"/>
    <xdr:sp macro="" textlink="">
      <xdr:nvSpPr>
        <xdr:cNvPr id="496" name="テキスト ボックス 495"/>
        <xdr:cNvSpPr txBox="1"/>
      </xdr:nvSpPr>
      <xdr:spPr>
        <a:xfrm>
          <a:off x="8483111" y="1688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36584</xdr:rowOff>
    </xdr:from>
    <xdr:to>
      <xdr:col>41</xdr:col>
      <xdr:colOff>101600</xdr:colOff>
      <xdr:row>98</xdr:row>
      <xdr:rowOff>138184</xdr:rowOff>
    </xdr:to>
    <xdr:sp macro="" textlink="">
      <xdr:nvSpPr>
        <xdr:cNvPr id="497" name="楕円 496"/>
        <xdr:cNvSpPr/>
      </xdr:nvSpPr>
      <xdr:spPr>
        <a:xfrm>
          <a:off x="7810500" y="168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129311</xdr:rowOff>
    </xdr:from>
    <xdr:ext cx="534377" cy="259045"/>
    <xdr:sp macro="" textlink="">
      <xdr:nvSpPr>
        <xdr:cNvPr id="498" name="テキスト ボックス 497"/>
        <xdr:cNvSpPr txBox="1"/>
      </xdr:nvSpPr>
      <xdr:spPr>
        <a:xfrm>
          <a:off x="7594111" y="1693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110378</xdr:rowOff>
    </xdr:from>
    <xdr:to>
      <xdr:col>36</xdr:col>
      <xdr:colOff>165100</xdr:colOff>
      <xdr:row>98</xdr:row>
      <xdr:rowOff>40528</xdr:rowOff>
    </xdr:to>
    <xdr:sp macro="" textlink="">
      <xdr:nvSpPr>
        <xdr:cNvPr id="499" name="楕円 498"/>
        <xdr:cNvSpPr/>
      </xdr:nvSpPr>
      <xdr:spPr>
        <a:xfrm>
          <a:off x="6921500" y="167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57055</xdr:rowOff>
    </xdr:from>
    <xdr:ext cx="534377" cy="259045"/>
    <xdr:sp macro="" textlink="">
      <xdr:nvSpPr>
        <xdr:cNvPr id="500" name="テキスト ボックス 499"/>
        <xdr:cNvSpPr txBox="1"/>
      </xdr:nvSpPr>
      <xdr:spPr>
        <a:xfrm>
          <a:off x="6705111" y="1651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72949</xdr:rowOff>
    </xdr:from>
    <xdr:to>
      <xdr:col>85</xdr:col>
      <xdr:colOff>127000</xdr:colOff>
      <xdr:row>38</xdr:row>
      <xdr:rowOff>95877</xdr:rowOff>
    </xdr:to>
    <xdr:cxnSp macro="">
      <xdr:nvCxnSpPr>
        <xdr:cNvPr id="527" name="直線コネクタ 526"/>
        <xdr:cNvCxnSpPr/>
      </xdr:nvCxnSpPr>
      <xdr:spPr>
        <a:xfrm>
          <a:off x="15481300" y="6588049"/>
          <a:ext cx="838200" cy="2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29161</xdr:rowOff>
    </xdr:from>
    <xdr:ext cx="469744" cy="259045"/>
    <xdr:sp macro="" textlink="">
      <xdr:nvSpPr>
        <xdr:cNvPr id="528" name="災害復旧事業費平均値テキスト"/>
        <xdr:cNvSpPr txBox="1"/>
      </xdr:nvSpPr>
      <xdr:spPr>
        <a:xfrm>
          <a:off x="16370300" y="63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72949</xdr:rowOff>
    </xdr:from>
    <xdr:to>
      <xdr:col>81</xdr:col>
      <xdr:colOff>50800</xdr:colOff>
      <xdr:row>38</xdr:row>
      <xdr:rowOff>113137</xdr:rowOff>
    </xdr:to>
    <xdr:cxnSp macro="">
      <xdr:nvCxnSpPr>
        <xdr:cNvPr id="530" name="直線コネクタ 529"/>
        <xdr:cNvCxnSpPr/>
      </xdr:nvCxnSpPr>
      <xdr:spPr>
        <a:xfrm flipV="1">
          <a:off x="14592300" y="6588049"/>
          <a:ext cx="8890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128409</xdr:rowOff>
    </xdr:from>
    <xdr:ext cx="469744" cy="259045"/>
    <xdr:sp macro="" textlink="">
      <xdr:nvSpPr>
        <xdr:cNvPr id="532" name="テキスト ボックス 531"/>
        <xdr:cNvSpPr txBox="1"/>
      </xdr:nvSpPr>
      <xdr:spPr>
        <a:xfrm>
          <a:off x="15246428" y="664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113137</xdr:rowOff>
    </xdr:from>
    <xdr:to>
      <xdr:col>76</xdr:col>
      <xdr:colOff>114300</xdr:colOff>
      <xdr:row>38</xdr:row>
      <xdr:rowOff>138717</xdr:rowOff>
    </xdr:to>
    <xdr:cxnSp macro="">
      <xdr:nvCxnSpPr>
        <xdr:cNvPr id="533" name="直線コネクタ 532"/>
        <xdr:cNvCxnSpPr/>
      </xdr:nvCxnSpPr>
      <xdr:spPr>
        <a:xfrm flipV="1">
          <a:off x="13703300" y="6628237"/>
          <a:ext cx="889000" cy="2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5" name="テキスト ボックス 534"/>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138419</xdr:rowOff>
    </xdr:from>
    <xdr:to>
      <xdr:col>71</xdr:col>
      <xdr:colOff>177800</xdr:colOff>
      <xdr:row>38</xdr:row>
      <xdr:rowOff>138717</xdr:rowOff>
    </xdr:to>
    <xdr:cxnSp macro="">
      <xdr:nvCxnSpPr>
        <xdr:cNvPr id="536" name="直線コネクタ 535"/>
        <xdr:cNvCxnSpPr/>
      </xdr:nvCxnSpPr>
      <xdr:spPr>
        <a:xfrm>
          <a:off x="12814300" y="6653519"/>
          <a:ext cx="889000" cy="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38" name="テキスト ボックス 537"/>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9" name="フローチャート: 判断 538"/>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22272</xdr:rowOff>
    </xdr:from>
    <xdr:ext cx="378565" cy="259045"/>
    <xdr:sp macro="" textlink="">
      <xdr:nvSpPr>
        <xdr:cNvPr id="540" name="テキスト ボックス 539"/>
        <xdr:cNvSpPr txBox="1"/>
      </xdr:nvSpPr>
      <xdr:spPr>
        <a:xfrm>
          <a:off x="12625017" y="636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45077</xdr:rowOff>
    </xdr:from>
    <xdr:to>
      <xdr:col>85</xdr:col>
      <xdr:colOff>177800</xdr:colOff>
      <xdr:row>38</xdr:row>
      <xdr:rowOff>146677</xdr:rowOff>
    </xdr:to>
    <xdr:sp macro="" textlink="">
      <xdr:nvSpPr>
        <xdr:cNvPr id="546" name="楕円 545"/>
        <xdr:cNvSpPr/>
      </xdr:nvSpPr>
      <xdr:spPr>
        <a:xfrm>
          <a:off x="16268700" y="656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156161</xdr:rowOff>
    </xdr:from>
    <xdr:ext cx="469744" cy="259045"/>
    <xdr:sp macro="" textlink="">
      <xdr:nvSpPr>
        <xdr:cNvPr id="547" name="災害復旧事業費該当値テキスト"/>
        <xdr:cNvSpPr txBox="1"/>
      </xdr:nvSpPr>
      <xdr:spPr>
        <a:xfrm>
          <a:off x="16370300" y="649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22149</xdr:rowOff>
    </xdr:from>
    <xdr:to>
      <xdr:col>81</xdr:col>
      <xdr:colOff>101600</xdr:colOff>
      <xdr:row>38</xdr:row>
      <xdr:rowOff>123749</xdr:rowOff>
    </xdr:to>
    <xdr:sp macro="" textlink="">
      <xdr:nvSpPr>
        <xdr:cNvPr id="548" name="楕円 547"/>
        <xdr:cNvSpPr/>
      </xdr:nvSpPr>
      <xdr:spPr>
        <a:xfrm>
          <a:off x="15430500" y="65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140276</xdr:rowOff>
    </xdr:from>
    <xdr:ext cx="469744" cy="259045"/>
    <xdr:sp macro="" textlink="">
      <xdr:nvSpPr>
        <xdr:cNvPr id="549" name="テキスト ボックス 548"/>
        <xdr:cNvSpPr txBox="1"/>
      </xdr:nvSpPr>
      <xdr:spPr>
        <a:xfrm>
          <a:off x="15246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62337</xdr:rowOff>
    </xdr:from>
    <xdr:to>
      <xdr:col>76</xdr:col>
      <xdr:colOff>165100</xdr:colOff>
      <xdr:row>38</xdr:row>
      <xdr:rowOff>163937</xdr:rowOff>
    </xdr:to>
    <xdr:sp macro="" textlink="">
      <xdr:nvSpPr>
        <xdr:cNvPr id="550" name="楕円 549"/>
        <xdr:cNvSpPr/>
      </xdr:nvSpPr>
      <xdr:spPr>
        <a:xfrm>
          <a:off x="14541500" y="657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155064</xdr:rowOff>
    </xdr:from>
    <xdr:ext cx="469744" cy="259045"/>
    <xdr:sp macro="" textlink="">
      <xdr:nvSpPr>
        <xdr:cNvPr id="551" name="テキスト ボックス 550"/>
        <xdr:cNvSpPr txBox="1"/>
      </xdr:nvSpPr>
      <xdr:spPr>
        <a:xfrm>
          <a:off x="14357428" y="667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87917</xdr:rowOff>
    </xdr:from>
    <xdr:to>
      <xdr:col>72</xdr:col>
      <xdr:colOff>38100</xdr:colOff>
      <xdr:row>39</xdr:row>
      <xdr:rowOff>18067</xdr:rowOff>
    </xdr:to>
    <xdr:sp macro="" textlink="">
      <xdr:nvSpPr>
        <xdr:cNvPr id="552" name="楕円 551"/>
        <xdr:cNvSpPr/>
      </xdr:nvSpPr>
      <xdr:spPr>
        <a:xfrm>
          <a:off x="13652500" y="660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9194</xdr:rowOff>
    </xdr:from>
    <xdr:ext cx="313932" cy="259045"/>
    <xdr:sp macro="" textlink="">
      <xdr:nvSpPr>
        <xdr:cNvPr id="553" name="テキスト ボックス 552"/>
        <xdr:cNvSpPr txBox="1"/>
      </xdr:nvSpPr>
      <xdr:spPr>
        <a:xfrm>
          <a:off x="13546333" y="66957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87619</xdr:rowOff>
    </xdr:from>
    <xdr:to>
      <xdr:col>67</xdr:col>
      <xdr:colOff>101600</xdr:colOff>
      <xdr:row>39</xdr:row>
      <xdr:rowOff>17769</xdr:rowOff>
    </xdr:to>
    <xdr:sp macro="" textlink="">
      <xdr:nvSpPr>
        <xdr:cNvPr id="554" name="楕円 553"/>
        <xdr:cNvSpPr/>
      </xdr:nvSpPr>
      <xdr:spPr>
        <a:xfrm>
          <a:off x="12763500" y="660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8896</xdr:rowOff>
    </xdr:from>
    <xdr:ext cx="313932" cy="259045"/>
    <xdr:sp macro="" textlink="">
      <xdr:nvSpPr>
        <xdr:cNvPr id="555" name="テキスト ボックス 554"/>
        <xdr:cNvSpPr txBox="1"/>
      </xdr:nvSpPr>
      <xdr:spPr>
        <a:xfrm>
          <a:off x="12657333" y="6695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8" name="直線コネクタ 627"/>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9" name="公債費最小値テキスト"/>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0" name="直線コネクタ 629"/>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1" name="公債費最大値テキスト"/>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2" name="直線コネクタ 631"/>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33782</xdr:rowOff>
    </xdr:from>
    <xdr:to>
      <xdr:col>85</xdr:col>
      <xdr:colOff>127000</xdr:colOff>
      <xdr:row>75</xdr:row>
      <xdr:rowOff>59937</xdr:rowOff>
    </xdr:to>
    <xdr:cxnSp macro="">
      <xdr:nvCxnSpPr>
        <xdr:cNvPr id="633" name="直線コネクタ 632"/>
        <xdr:cNvCxnSpPr/>
      </xdr:nvCxnSpPr>
      <xdr:spPr>
        <a:xfrm>
          <a:off x="15481300" y="12892532"/>
          <a:ext cx="838200" cy="2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163225</xdr:rowOff>
    </xdr:from>
    <xdr:ext cx="534377" cy="259045"/>
    <xdr:sp macro="" textlink="">
      <xdr:nvSpPr>
        <xdr:cNvPr id="634" name="公債費平均値テキスト"/>
        <xdr:cNvSpPr txBox="1"/>
      </xdr:nvSpPr>
      <xdr:spPr>
        <a:xfrm>
          <a:off x="16370300" y="1285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5" name="フローチャート: 判断 634"/>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17952</xdr:rowOff>
    </xdr:from>
    <xdr:to>
      <xdr:col>81</xdr:col>
      <xdr:colOff>50800</xdr:colOff>
      <xdr:row>75</xdr:row>
      <xdr:rowOff>33782</xdr:rowOff>
    </xdr:to>
    <xdr:cxnSp macro="">
      <xdr:nvCxnSpPr>
        <xdr:cNvPr id="636" name="直線コネクタ 635"/>
        <xdr:cNvCxnSpPr/>
      </xdr:nvCxnSpPr>
      <xdr:spPr>
        <a:xfrm>
          <a:off x="14592300" y="12876702"/>
          <a:ext cx="889000" cy="1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7" name="フローチャート: 判断 636"/>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100112</xdr:rowOff>
    </xdr:from>
    <xdr:ext cx="534377" cy="259045"/>
    <xdr:sp macro="" textlink="">
      <xdr:nvSpPr>
        <xdr:cNvPr id="638" name="テキスト ボックス 637"/>
        <xdr:cNvSpPr txBox="1"/>
      </xdr:nvSpPr>
      <xdr:spPr>
        <a:xfrm>
          <a:off x="15214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17952</xdr:rowOff>
    </xdr:from>
    <xdr:to>
      <xdr:col>76</xdr:col>
      <xdr:colOff>114300</xdr:colOff>
      <xdr:row>75</xdr:row>
      <xdr:rowOff>36906</xdr:rowOff>
    </xdr:to>
    <xdr:cxnSp macro="">
      <xdr:nvCxnSpPr>
        <xdr:cNvPr id="639" name="直線コネクタ 638"/>
        <xdr:cNvCxnSpPr/>
      </xdr:nvCxnSpPr>
      <xdr:spPr>
        <a:xfrm flipV="1">
          <a:off x="13703300" y="12876702"/>
          <a:ext cx="889000" cy="1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0" name="フローチャート: 判断 639"/>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93845</xdr:rowOff>
    </xdr:from>
    <xdr:ext cx="534377" cy="259045"/>
    <xdr:sp macro="" textlink="">
      <xdr:nvSpPr>
        <xdr:cNvPr id="641" name="テキスト ボックス 640"/>
        <xdr:cNvSpPr txBox="1"/>
      </xdr:nvSpPr>
      <xdr:spPr>
        <a:xfrm>
          <a:off x="14325111" y="129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36906</xdr:rowOff>
    </xdr:from>
    <xdr:to>
      <xdr:col>71</xdr:col>
      <xdr:colOff>177800</xdr:colOff>
      <xdr:row>75</xdr:row>
      <xdr:rowOff>73634</xdr:rowOff>
    </xdr:to>
    <xdr:cxnSp macro="">
      <xdr:nvCxnSpPr>
        <xdr:cNvPr id="642" name="直線コネクタ 641"/>
        <xdr:cNvCxnSpPr/>
      </xdr:nvCxnSpPr>
      <xdr:spPr>
        <a:xfrm flipV="1">
          <a:off x="12814300" y="12895656"/>
          <a:ext cx="8890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3" name="フローチャート: 判断 642"/>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98131</xdr:rowOff>
    </xdr:from>
    <xdr:ext cx="534377" cy="259045"/>
    <xdr:sp macro="" textlink="">
      <xdr:nvSpPr>
        <xdr:cNvPr id="644" name="テキスト ボックス 643"/>
        <xdr:cNvSpPr txBox="1"/>
      </xdr:nvSpPr>
      <xdr:spPr>
        <a:xfrm>
          <a:off x="13436111" y="129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5" name="フローチャート: 判断 644"/>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114482</xdr:rowOff>
    </xdr:from>
    <xdr:ext cx="534377" cy="259045"/>
    <xdr:sp macro="" textlink="">
      <xdr:nvSpPr>
        <xdr:cNvPr id="646" name="テキスト ボックス 645"/>
        <xdr:cNvSpPr txBox="1"/>
      </xdr:nvSpPr>
      <xdr:spPr>
        <a:xfrm>
          <a:off x="12547111" y="126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9137</xdr:rowOff>
    </xdr:from>
    <xdr:to>
      <xdr:col>85</xdr:col>
      <xdr:colOff>177800</xdr:colOff>
      <xdr:row>75</xdr:row>
      <xdr:rowOff>110737</xdr:rowOff>
    </xdr:to>
    <xdr:sp macro="" textlink="">
      <xdr:nvSpPr>
        <xdr:cNvPr id="652" name="楕円 651"/>
        <xdr:cNvSpPr/>
      </xdr:nvSpPr>
      <xdr:spPr>
        <a:xfrm>
          <a:off x="16268700" y="1286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32014</xdr:rowOff>
    </xdr:from>
    <xdr:ext cx="534377" cy="259045"/>
    <xdr:sp macro="" textlink="">
      <xdr:nvSpPr>
        <xdr:cNvPr id="653" name="公債費該当値テキスト"/>
        <xdr:cNvSpPr txBox="1"/>
      </xdr:nvSpPr>
      <xdr:spPr>
        <a:xfrm>
          <a:off x="16370300" y="1271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154432</xdr:rowOff>
    </xdr:from>
    <xdr:to>
      <xdr:col>81</xdr:col>
      <xdr:colOff>101600</xdr:colOff>
      <xdr:row>75</xdr:row>
      <xdr:rowOff>84582</xdr:rowOff>
    </xdr:to>
    <xdr:sp macro="" textlink="">
      <xdr:nvSpPr>
        <xdr:cNvPr id="654" name="楕円 653"/>
        <xdr:cNvSpPr/>
      </xdr:nvSpPr>
      <xdr:spPr>
        <a:xfrm>
          <a:off x="15430500" y="1284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101109</xdr:rowOff>
    </xdr:from>
    <xdr:ext cx="534377" cy="259045"/>
    <xdr:sp macro="" textlink="">
      <xdr:nvSpPr>
        <xdr:cNvPr id="655" name="テキスト ボックス 654"/>
        <xdr:cNvSpPr txBox="1"/>
      </xdr:nvSpPr>
      <xdr:spPr>
        <a:xfrm>
          <a:off x="15214111" y="1261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138602</xdr:rowOff>
    </xdr:from>
    <xdr:to>
      <xdr:col>76</xdr:col>
      <xdr:colOff>165100</xdr:colOff>
      <xdr:row>75</xdr:row>
      <xdr:rowOff>68752</xdr:rowOff>
    </xdr:to>
    <xdr:sp macro="" textlink="">
      <xdr:nvSpPr>
        <xdr:cNvPr id="656" name="楕円 655"/>
        <xdr:cNvSpPr/>
      </xdr:nvSpPr>
      <xdr:spPr>
        <a:xfrm>
          <a:off x="14541500" y="1282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85279</xdr:rowOff>
    </xdr:from>
    <xdr:ext cx="534377" cy="259045"/>
    <xdr:sp macro="" textlink="">
      <xdr:nvSpPr>
        <xdr:cNvPr id="657" name="テキスト ボックス 656"/>
        <xdr:cNvSpPr txBox="1"/>
      </xdr:nvSpPr>
      <xdr:spPr>
        <a:xfrm>
          <a:off x="14325111" y="1260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157556</xdr:rowOff>
    </xdr:from>
    <xdr:to>
      <xdr:col>72</xdr:col>
      <xdr:colOff>38100</xdr:colOff>
      <xdr:row>75</xdr:row>
      <xdr:rowOff>87706</xdr:rowOff>
    </xdr:to>
    <xdr:sp macro="" textlink="">
      <xdr:nvSpPr>
        <xdr:cNvPr id="658" name="楕円 657"/>
        <xdr:cNvSpPr/>
      </xdr:nvSpPr>
      <xdr:spPr>
        <a:xfrm>
          <a:off x="13652500" y="1284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104233</xdr:rowOff>
    </xdr:from>
    <xdr:ext cx="534377" cy="259045"/>
    <xdr:sp macro="" textlink="">
      <xdr:nvSpPr>
        <xdr:cNvPr id="659" name="テキスト ボックス 658"/>
        <xdr:cNvSpPr txBox="1"/>
      </xdr:nvSpPr>
      <xdr:spPr>
        <a:xfrm>
          <a:off x="13436111" y="1262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22834</xdr:rowOff>
    </xdr:from>
    <xdr:to>
      <xdr:col>67</xdr:col>
      <xdr:colOff>101600</xdr:colOff>
      <xdr:row>75</xdr:row>
      <xdr:rowOff>124434</xdr:rowOff>
    </xdr:to>
    <xdr:sp macro="" textlink="">
      <xdr:nvSpPr>
        <xdr:cNvPr id="660" name="楕円 659"/>
        <xdr:cNvSpPr/>
      </xdr:nvSpPr>
      <xdr:spPr>
        <a:xfrm>
          <a:off x="12763500" y="128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115561</xdr:rowOff>
    </xdr:from>
    <xdr:ext cx="534377" cy="259045"/>
    <xdr:sp macro="" textlink="">
      <xdr:nvSpPr>
        <xdr:cNvPr id="661" name="テキスト ボックス 660"/>
        <xdr:cNvSpPr txBox="1"/>
      </xdr:nvSpPr>
      <xdr:spPr>
        <a:xfrm>
          <a:off x="12547111" y="1297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5" name="直線コネクタ 684"/>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6" name="積立金最小値テキスト"/>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7" name="直線コネクタ 686"/>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8" name="積立金最大値テキスト"/>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9" name="直線コネクタ 688"/>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5080</xdr:rowOff>
    </xdr:from>
    <xdr:to>
      <xdr:col>85</xdr:col>
      <xdr:colOff>127000</xdr:colOff>
      <xdr:row>99</xdr:row>
      <xdr:rowOff>17221</xdr:rowOff>
    </xdr:to>
    <xdr:cxnSp macro="">
      <xdr:nvCxnSpPr>
        <xdr:cNvPr id="690" name="直線コネクタ 689"/>
        <xdr:cNvCxnSpPr/>
      </xdr:nvCxnSpPr>
      <xdr:spPr>
        <a:xfrm>
          <a:off x="15481300" y="16978630"/>
          <a:ext cx="838200" cy="1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4539</xdr:rowOff>
    </xdr:from>
    <xdr:ext cx="534377" cy="259045"/>
    <xdr:sp macro="" textlink="">
      <xdr:nvSpPr>
        <xdr:cNvPr id="691" name="積立金平均値テキスト"/>
        <xdr:cNvSpPr txBox="1"/>
      </xdr:nvSpPr>
      <xdr:spPr>
        <a:xfrm>
          <a:off x="16370300" y="16635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2" name="フローチャート: 判断 691"/>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5080</xdr:rowOff>
    </xdr:from>
    <xdr:to>
      <xdr:col>81</xdr:col>
      <xdr:colOff>50800</xdr:colOff>
      <xdr:row>99</xdr:row>
      <xdr:rowOff>12840</xdr:rowOff>
    </xdr:to>
    <xdr:cxnSp macro="">
      <xdr:nvCxnSpPr>
        <xdr:cNvPr id="693" name="直線コネクタ 692"/>
        <xdr:cNvCxnSpPr/>
      </xdr:nvCxnSpPr>
      <xdr:spPr>
        <a:xfrm flipV="1">
          <a:off x="14592300" y="16978630"/>
          <a:ext cx="889000" cy="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4" name="フローチャート: 判断 693"/>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54830</xdr:rowOff>
    </xdr:from>
    <xdr:ext cx="534377" cy="259045"/>
    <xdr:sp macro="" textlink="">
      <xdr:nvSpPr>
        <xdr:cNvPr id="695" name="テキスト ボックス 694"/>
        <xdr:cNvSpPr txBox="1"/>
      </xdr:nvSpPr>
      <xdr:spPr>
        <a:xfrm>
          <a:off x="15214111" y="1651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170041</xdr:rowOff>
    </xdr:from>
    <xdr:to>
      <xdr:col>76</xdr:col>
      <xdr:colOff>114300</xdr:colOff>
      <xdr:row>99</xdr:row>
      <xdr:rowOff>12840</xdr:rowOff>
    </xdr:to>
    <xdr:cxnSp macro="">
      <xdr:nvCxnSpPr>
        <xdr:cNvPr id="696" name="直線コネクタ 695"/>
        <xdr:cNvCxnSpPr/>
      </xdr:nvCxnSpPr>
      <xdr:spPr>
        <a:xfrm>
          <a:off x="13703300" y="16972141"/>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7" name="フローチャート: 判断 696"/>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92118</xdr:rowOff>
    </xdr:from>
    <xdr:ext cx="534377" cy="259045"/>
    <xdr:sp macro="" textlink="">
      <xdr:nvSpPr>
        <xdr:cNvPr id="698" name="テキスト ボックス 697"/>
        <xdr:cNvSpPr txBox="1"/>
      </xdr:nvSpPr>
      <xdr:spPr>
        <a:xfrm>
          <a:off x="14325111" y="165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170041</xdr:rowOff>
    </xdr:from>
    <xdr:to>
      <xdr:col>71</xdr:col>
      <xdr:colOff>177800</xdr:colOff>
      <xdr:row>99</xdr:row>
      <xdr:rowOff>21361</xdr:rowOff>
    </xdr:to>
    <xdr:cxnSp macro="">
      <xdr:nvCxnSpPr>
        <xdr:cNvPr id="699" name="直線コネクタ 698"/>
        <xdr:cNvCxnSpPr/>
      </xdr:nvCxnSpPr>
      <xdr:spPr>
        <a:xfrm flipV="1">
          <a:off x="12814300" y="16972141"/>
          <a:ext cx="889000" cy="2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0" name="フローチャート: 判断 699"/>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88371</xdr:rowOff>
    </xdr:from>
    <xdr:ext cx="534377" cy="259045"/>
    <xdr:sp macro="" textlink="">
      <xdr:nvSpPr>
        <xdr:cNvPr id="701" name="テキスト ボックス 700"/>
        <xdr:cNvSpPr txBox="1"/>
      </xdr:nvSpPr>
      <xdr:spPr>
        <a:xfrm>
          <a:off x="13436111" y="165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2" name="フローチャート: 判断 701"/>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109707</xdr:rowOff>
    </xdr:from>
    <xdr:ext cx="534377" cy="259045"/>
    <xdr:sp macro="" textlink="">
      <xdr:nvSpPr>
        <xdr:cNvPr id="703" name="テキスト ボックス 702"/>
        <xdr:cNvSpPr txBox="1"/>
      </xdr:nvSpPr>
      <xdr:spPr>
        <a:xfrm>
          <a:off x="12547111" y="165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137871</xdr:rowOff>
    </xdr:from>
    <xdr:to>
      <xdr:col>85</xdr:col>
      <xdr:colOff>177800</xdr:colOff>
      <xdr:row>99</xdr:row>
      <xdr:rowOff>68021</xdr:rowOff>
    </xdr:to>
    <xdr:sp macro="" textlink="">
      <xdr:nvSpPr>
        <xdr:cNvPr id="709" name="楕円 708"/>
        <xdr:cNvSpPr/>
      </xdr:nvSpPr>
      <xdr:spPr>
        <a:xfrm>
          <a:off x="16268700" y="169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52798</xdr:rowOff>
    </xdr:from>
    <xdr:ext cx="469744" cy="259045"/>
    <xdr:sp macro="" textlink="">
      <xdr:nvSpPr>
        <xdr:cNvPr id="710" name="積立金該当値テキスト"/>
        <xdr:cNvSpPr txBox="1"/>
      </xdr:nvSpPr>
      <xdr:spPr>
        <a:xfrm>
          <a:off x="16370300" y="168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125730</xdr:rowOff>
    </xdr:from>
    <xdr:to>
      <xdr:col>81</xdr:col>
      <xdr:colOff>101600</xdr:colOff>
      <xdr:row>99</xdr:row>
      <xdr:rowOff>55880</xdr:rowOff>
    </xdr:to>
    <xdr:sp macro="" textlink="">
      <xdr:nvSpPr>
        <xdr:cNvPr id="711" name="楕円 710"/>
        <xdr:cNvSpPr/>
      </xdr:nvSpPr>
      <xdr:spPr>
        <a:xfrm>
          <a:off x="15430500" y="1692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47007</xdr:rowOff>
    </xdr:from>
    <xdr:ext cx="469744" cy="259045"/>
    <xdr:sp macro="" textlink="">
      <xdr:nvSpPr>
        <xdr:cNvPr id="712" name="テキスト ボックス 711"/>
        <xdr:cNvSpPr txBox="1"/>
      </xdr:nvSpPr>
      <xdr:spPr>
        <a:xfrm>
          <a:off x="15246428"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133490</xdr:rowOff>
    </xdr:from>
    <xdr:to>
      <xdr:col>76</xdr:col>
      <xdr:colOff>165100</xdr:colOff>
      <xdr:row>99</xdr:row>
      <xdr:rowOff>63640</xdr:rowOff>
    </xdr:to>
    <xdr:sp macro="" textlink="">
      <xdr:nvSpPr>
        <xdr:cNvPr id="713" name="楕円 712"/>
        <xdr:cNvSpPr/>
      </xdr:nvSpPr>
      <xdr:spPr>
        <a:xfrm>
          <a:off x="14541500" y="1693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54767</xdr:rowOff>
    </xdr:from>
    <xdr:ext cx="469744" cy="259045"/>
    <xdr:sp macro="" textlink="">
      <xdr:nvSpPr>
        <xdr:cNvPr id="714" name="テキスト ボックス 713"/>
        <xdr:cNvSpPr txBox="1"/>
      </xdr:nvSpPr>
      <xdr:spPr>
        <a:xfrm>
          <a:off x="14357428" y="1702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119241</xdr:rowOff>
    </xdr:from>
    <xdr:to>
      <xdr:col>72</xdr:col>
      <xdr:colOff>38100</xdr:colOff>
      <xdr:row>99</xdr:row>
      <xdr:rowOff>49391</xdr:rowOff>
    </xdr:to>
    <xdr:sp macro="" textlink="">
      <xdr:nvSpPr>
        <xdr:cNvPr id="715" name="楕円 714"/>
        <xdr:cNvSpPr/>
      </xdr:nvSpPr>
      <xdr:spPr>
        <a:xfrm>
          <a:off x="13652500" y="1692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40518</xdr:rowOff>
    </xdr:from>
    <xdr:ext cx="469744" cy="259045"/>
    <xdr:sp macro="" textlink="">
      <xdr:nvSpPr>
        <xdr:cNvPr id="716" name="テキスト ボックス 715"/>
        <xdr:cNvSpPr txBox="1"/>
      </xdr:nvSpPr>
      <xdr:spPr>
        <a:xfrm>
          <a:off x="13468428" y="1701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142011</xdr:rowOff>
    </xdr:from>
    <xdr:to>
      <xdr:col>67</xdr:col>
      <xdr:colOff>101600</xdr:colOff>
      <xdr:row>99</xdr:row>
      <xdr:rowOff>72161</xdr:rowOff>
    </xdr:to>
    <xdr:sp macro="" textlink="">
      <xdr:nvSpPr>
        <xdr:cNvPr id="717" name="楕円 716"/>
        <xdr:cNvSpPr/>
      </xdr:nvSpPr>
      <xdr:spPr>
        <a:xfrm>
          <a:off x="12763500" y="1694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63288</xdr:rowOff>
    </xdr:from>
    <xdr:ext cx="469744" cy="259045"/>
    <xdr:sp macro="" textlink="">
      <xdr:nvSpPr>
        <xdr:cNvPr id="718" name="テキスト ボックス 717"/>
        <xdr:cNvSpPr txBox="1"/>
      </xdr:nvSpPr>
      <xdr:spPr>
        <a:xfrm>
          <a:off x="12579428" y="1703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4" name="直線コネクタ 743"/>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7" name="投資及び出資金最大値テキスト"/>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8" name="直線コネクタ 747"/>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85816</xdr:rowOff>
    </xdr:from>
    <xdr:to>
      <xdr:col>116</xdr:col>
      <xdr:colOff>63500</xdr:colOff>
      <xdr:row>39</xdr:row>
      <xdr:rowOff>98878</xdr:rowOff>
    </xdr:to>
    <xdr:cxnSp macro="">
      <xdr:nvCxnSpPr>
        <xdr:cNvPr id="749" name="直線コネクタ 748"/>
        <xdr:cNvCxnSpPr/>
      </xdr:nvCxnSpPr>
      <xdr:spPr>
        <a:xfrm flipV="1">
          <a:off x="21323300" y="677236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100456</xdr:rowOff>
    </xdr:from>
    <xdr:ext cx="469744" cy="259045"/>
    <xdr:sp macro="" textlink="">
      <xdr:nvSpPr>
        <xdr:cNvPr id="750" name="投資及び出資金平均値テキスト"/>
        <xdr:cNvSpPr txBox="1"/>
      </xdr:nvSpPr>
      <xdr:spPr>
        <a:xfrm>
          <a:off x="22212300" y="644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1" name="フローチャート: 判断 750"/>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16147</xdr:rowOff>
    </xdr:from>
    <xdr:to>
      <xdr:col>111</xdr:col>
      <xdr:colOff>177800</xdr:colOff>
      <xdr:row>39</xdr:row>
      <xdr:rowOff>98878</xdr:rowOff>
    </xdr:to>
    <xdr:cxnSp macro="">
      <xdr:nvCxnSpPr>
        <xdr:cNvPr id="752" name="直線コネクタ 751"/>
        <xdr:cNvCxnSpPr/>
      </xdr:nvCxnSpPr>
      <xdr:spPr>
        <a:xfrm>
          <a:off x="20434300" y="6702697"/>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3" name="フローチャート: 判断 752"/>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51688</xdr:rowOff>
    </xdr:from>
    <xdr:ext cx="469744" cy="259045"/>
    <xdr:sp macro="" textlink="">
      <xdr:nvSpPr>
        <xdr:cNvPr id="754" name="テキスト ボックス 753"/>
        <xdr:cNvSpPr txBox="1"/>
      </xdr:nvSpPr>
      <xdr:spPr>
        <a:xfrm>
          <a:off x="21088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16147</xdr:rowOff>
    </xdr:from>
    <xdr:to>
      <xdr:col>107</xdr:col>
      <xdr:colOff>50800</xdr:colOff>
      <xdr:row>39</xdr:row>
      <xdr:rowOff>98878</xdr:rowOff>
    </xdr:to>
    <xdr:cxnSp macro="">
      <xdr:nvCxnSpPr>
        <xdr:cNvPr id="755" name="直線コネクタ 754"/>
        <xdr:cNvCxnSpPr/>
      </xdr:nvCxnSpPr>
      <xdr:spPr>
        <a:xfrm flipV="1">
          <a:off x="19545300" y="6702697"/>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6" name="フローチャート: 判断 755"/>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63335</xdr:rowOff>
    </xdr:from>
    <xdr:ext cx="378565" cy="259045"/>
    <xdr:sp macro="" textlink="">
      <xdr:nvSpPr>
        <xdr:cNvPr id="757" name="テキスト ボックス 756"/>
        <xdr:cNvSpPr txBox="1"/>
      </xdr:nvSpPr>
      <xdr:spPr>
        <a:xfrm>
          <a:off x="20245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9" name="フローチャート: 判断 758"/>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63662</xdr:rowOff>
    </xdr:from>
    <xdr:ext cx="378565" cy="259045"/>
    <xdr:sp macro="" textlink="">
      <xdr:nvSpPr>
        <xdr:cNvPr id="760" name="テキスト ボックス 759"/>
        <xdr:cNvSpPr txBox="1"/>
      </xdr:nvSpPr>
      <xdr:spPr>
        <a:xfrm>
          <a:off x="19356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61" name="フローチャート: 判断 760"/>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80644</xdr:rowOff>
    </xdr:from>
    <xdr:ext cx="378565" cy="259045"/>
    <xdr:sp macro="" textlink="">
      <xdr:nvSpPr>
        <xdr:cNvPr id="762" name="テキスト ボックス 761"/>
        <xdr:cNvSpPr txBox="1"/>
      </xdr:nvSpPr>
      <xdr:spPr>
        <a:xfrm>
          <a:off x="18467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35016</xdr:rowOff>
    </xdr:from>
    <xdr:to>
      <xdr:col>116</xdr:col>
      <xdr:colOff>114300</xdr:colOff>
      <xdr:row>39</xdr:row>
      <xdr:rowOff>136616</xdr:rowOff>
    </xdr:to>
    <xdr:sp macro="" textlink="">
      <xdr:nvSpPr>
        <xdr:cNvPr id="768" name="楕円 767"/>
        <xdr:cNvSpPr/>
      </xdr:nvSpPr>
      <xdr:spPr>
        <a:xfrm>
          <a:off x="22110700" y="67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121393</xdr:rowOff>
    </xdr:from>
    <xdr:ext cx="378565" cy="259045"/>
    <xdr:sp macro="" textlink="">
      <xdr:nvSpPr>
        <xdr:cNvPr id="769" name="投資及び出資金該当値テキスト"/>
        <xdr:cNvSpPr txBox="1"/>
      </xdr:nvSpPr>
      <xdr:spPr>
        <a:xfrm>
          <a:off x="22212300" y="6636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136797</xdr:rowOff>
    </xdr:from>
    <xdr:to>
      <xdr:col>107</xdr:col>
      <xdr:colOff>101600</xdr:colOff>
      <xdr:row>39</xdr:row>
      <xdr:rowOff>66947</xdr:rowOff>
    </xdr:to>
    <xdr:sp macro="" textlink="">
      <xdr:nvSpPr>
        <xdr:cNvPr id="772" name="楕円 771"/>
        <xdr:cNvSpPr/>
      </xdr:nvSpPr>
      <xdr:spPr>
        <a:xfrm>
          <a:off x="20383500" y="665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58074</xdr:rowOff>
    </xdr:from>
    <xdr:ext cx="378565" cy="259045"/>
    <xdr:sp macro="" textlink="">
      <xdr:nvSpPr>
        <xdr:cNvPr id="773" name="テキスト ボックス 772"/>
        <xdr:cNvSpPr txBox="1"/>
      </xdr:nvSpPr>
      <xdr:spPr>
        <a:xfrm>
          <a:off x="20245017" y="6744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3" name="テキスト ボックス 79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5" name="テキスト ボックス 79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1" name="直線コネクタ 800"/>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4" name="貸付金最大値テキスト"/>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5" name="直線コネクタ 804"/>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122428</xdr:rowOff>
    </xdr:from>
    <xdr:to>
      <xdr:col>116</xdr:col>
      <xdr:colOff>63500</xdr:colOff>
      <xdr:row>50</xdr:row>
      <xdr:rowOff>168148</xdr:rowOff>
    </xdr:to>
    <xdr:cxnSp macro="">
      <xdr:nvCxnSpPr>
        <xdr:cNvPr id="806" name="直線コネクタ 805"/>
        <xdr:cNvCxnSpPr/>
      </xdr:nvCxnSpPr>
      <xdr:spPr>
        <a:xfrm>
          <a:off x="21323300" y="86949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43324</xdr:rowOff>
    </xdr:from>
    <xdr:ext cx="469744" cy="259045"/>
    <xdr:sp macro="" textlink="">
      <xdr:nvSpPr>
        <xdr:cNvPr id="807" name="貸付金平均値テキスト"/>
        <xdr:cNvSpPr txBox="1"/>
      </xdr:nvSpPr>
      <xdr:spPr>
        <a:xfrm>
          <a:off x="22212300" y="9815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8" name="フローチャート: 判断 807"/>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122428</xdr:rowOff>
    </xdr:from>
    <xdr:to>
      <xdr:col>111</xdr:col>
      <xdr:colOff>177800</xdr:colOff>
      <xdr:row>50</xdr:row>
      <xdr:rowOff>167386</xdr:rowOff>
    </xdr:to>
    <xdr:cxnSp macro="">
      <xdr:nvCxnSpPr>
        <xdr:cNvPr id="809" name="直線コネクタ 808"/>
        <xdr:cNvCxnSpPr/>
      </xdr:nvCxnSpPr>
      <xdr:spPr>
        <a:xfrm flipV="1">
          <a:off x="20434300" y="8694928"/>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0" name="フローチャート: 判断 809"/>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120794</xdr:rowOff>
    </xdr:from>
    <xdr:ext cx="469744" cy="259045"/>
    <xdr:sp macro="" textlink="">
      <xdr:nvSpPr>
        <xdr:cNvPr id="811" name="テキスト ボックス 810"/>
        <xdr:cNvSpPr txBox="1"/>
      </xdr:nvSpPr>
      <xdr:spPr>
        <a:xfrm>
          <a:off x="21088428" y="989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167386</xdr:rowOff>
    </xdr:from>
    <xdr:to>
      <xdr:col>107</xdr:col>
      <xdr:colOff>50800</xdr:colOff>
      <xdr:row>51</xdr:row>
      <xdr:rowOff>1016</xdr:rowOff>
    </xdr:to>
    <xdr:cxnSp macro="">
      <xdr:nvCxnSpPr>
        <xdr:cNvPr id="812" name="直線コネクタ 811"/>
        <xdr:cNvCxnSpPr/>
      </xdr:nvCxnSpPr>
      <xdr:spPr>
        <a:xfrm flipV="1">
          <a:off x="19545300" y="8739886"/>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3" name="フローチャート: 判断 812"/>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100601</xdr:rowOff>
    </xdr:from>
    <xdr:ext cx="469744" cy="259045"/>
    <xdr:sp macro="" textlink="">
      <xdr:nvSpPr>
        <xdr:cNvPr id="814" name="テキスト ボックス 813"/>
        <xdr:cNvSpPr txBox="1"/>
      </xdr:nvSpPr>
      <xdr:spPr>
        <a:xfrm>
          <a:off x="20199428" y="987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1016</xdr:rowOff>
    </xdr:from>
    <xdr:to>
      <xdr:col>102</xdr:col>
      <xdr:colOff>114300</xdr:colOff>
      <xdr:row>51</xdr:row>
      <xdr:rowOff>1270</xdr:rowOff>
    </xdr:to>
    <xdr:cxnSp macro="">
      <xdr:nvCxnSpPr>
        <xdr:cNvPr id="815" name="直線コネクタ 814"/>
        <xdr:cNvCxnSpPr/>
      </xdr:nvCxnSpPr>
      <xdr:spPr>
        <a:xfrm flipV="1">
          <a:off x="18656300" y="8744966"/>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6" name="フローチャート: 判断 815"/>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84472</xdr:rowOff>
    </xdr:from>
    <xdr:ext cx="469744" cy="259045"/>
    <xdr:sp macro="" textlink="">
      <xdr:nvSpPr>
        <xdr:cNvPr id="817" name="テキスト ボックス 816"/>
        <xdr:cNvSpPr txBox="1"/>
      </xdr:nvSpPr>
      <xdr:spPr>
        <a:xfrm>
          <a:off x="19310428" y="985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8" name="フローチャート: 判断 817"/>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89298</xdr:rowOff>
    </xdr:from>
    <xdr:ext cx="469744" cy="259045"/>
    <xdr:sp macro="" textlink="">
      <xdr:nvSpPr>
        <xdr:cNvPr id="819" name="テキスト ボックス 818"/>
        <xdr:cNvSpPr txBox="1"/>
      </xdr:nvSpPr>
      <xdr:spPr>
        <a:xfrm>
          <a:off x="18421428" y="986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117348</xdr:rowOff>
    </xdr:from>
    <xdr:to>
      <xdr:col>116</xdr:col>
      <xdr:colOff>114300</xdr:colOff>
      <xdr:row>51</xdr:row>
      <xdr:rowOff>47498</xdr:rowOff>
    </xdr:to>
    <xdr:sp macro="" textlink="">
      <xdr:nvSpPr>
        <xdr:cNvPr id="825" name="楕円 824"/>
        <xdr:cNvSpPr/>
      </xdr:nvSpPr>
      <xdr:spPr>
        <a:xfrm>
          <a:off x="22110700" y="868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70375</xdr:rowOff>
    </xdr:from>
    <xdr:ext cx="534377" cy="259045"/>
    <xdr:sp macro="" textlink="">
      <xdr:nvSpPr>
        <xdr:cNvPr id="826" name="貸付金該当値テキスト"/>
        <xdr:cNvSpPr txBox="1"/>
      </xdr:nvSpPr>
      <xdr:spPr>
        <a:xfrm>
          <a:off x="22212300" y="864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71628</xdr:rowOff>
    </xdr:from>
    <xdr:to>
      <xdr:col>112</xdr:col>
      <xdr:colOff>38100</xdr:colOff>
      <xdr:row>51</xdr:row>
      <xdr:rowOff>1778</xdr:rowOff>
    </xdr:to>
    <xdr:sp macro="" textlink="">
      <xdr:nvSpPr>
        <xdr:cNvPr id="827" name="楕円 826"/>
        <xdr:cNvSpPr/>
      </xdr:nvSpPr>
      <xdr:spPr>
        <a:xfrm>
          <a:off x="21272500" y="864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18305</xdr:rowOff>
    </xdr:from>
    <xdr:ext cx="534377" cy="259045"/>
    <xdr:sp macro="" textlink="">
      <xdr:nvSpPr>
        <xdr:cNvPr id="828" name="テキスト ボックス 827"/>
        <xdr:cNvSpPr txBox="1"/>
      </xdr:nvSpPr>
      <xdr:spPr>
        <a:xfrm>
          <a:off x="21056111" y="841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116586</xdr:rowOff>
    </xdr:from>
    <xdr:to>
      <xdr:col>107</xdr:col>
      <xdr:colOff>101600</xdr:colOff>
      <xdr:row>51</xdr:row>
      <xdr:rowOff>46736</xdr:rowOff>
    </xdr:to>
    <xdr:sp macro="" textlink="">
      <xdr:nvSpPr>
        <xdr:cNvPr id="829" name="楕円 828"/>
        <xdr:cNvSpPr/>
      </xdr:nvSpPr>
      <xdr:spPr>
        <a:xfrm>
          <a:off x="20383500" y="868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63263</xdr:rowOff>
    </xdr:from>
    <xdr:ext cx="534377" cy="259045"/>
    <xdr:sp macro="" textlink="">
      <xdr:nvSpPr>
        <xdr:cNvPr id="830" name="テキスト ボックス 829"/>
        <xdr:cNvSpPr txBox="1"/>
      </xdr:nvSpPr>
      <xdr:spPr>
        <a:xfrm>
          <a:off x="20167111" y="846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121666</xdr:rowOff>
    </xdr:from>
    <xdr:to>
      <xdr:col>102</xdr:col>
      <xdr:colOff>165100</xdr:colOff>
      <xdr:row>51</xdr:row>
      <xdr:rowOff>51816</xdr:rowOff>
    </xdr:to>
    <xdr:sp macro="" textlink="">
      <xdr:nvSpPr>
        <xdr:cNvPr id="831" name="楕円 830"/>
        <xdr:cNvSpPr/>
      </xdr:nvSpPr>
      <xdr:spPr>
        <a:xfrm>
          <a:off x="19494500" y="869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68343</xdr:rowOff>
    </xdr:from>
    <xdr:ext cx="534377" cy="259045"/>
    <xdr:sp macro="" textlink="">
      <xdr:nvSpPr>
        <xdr:cNvPr id="832" name="テキスト ボックス 831"/>
        <xdr:cNvSpPr txBox="1"/>
      </xdr:nvSpPr>
      <xdr:spPr>
        <a:xfrm>
          <a:off x="19278111" y="846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121920</xdr:rowOff>
    </xdr:from>
    <xdr:to>
      <xdr:col>98</xdr:col>
      <xdr:colOff>38100</xdr:colOff>
      <xdr:row>51</xdr:row>
      <xdr:rowOff>52070</xdr:rowOff>
    </xdr:to>
    <xdr:sp macro="" textlink="">
      <xdr:nvSpPr>
        <xdr:cNvPr id="833" name="楕円 832"/>
        <xdr:cNvSpPr/>
      </xdr:nvSpPr>
      <xdr:spPr>
        <a:xfrm>
          <a:off x="18605500" y="869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68597</xdr:rowOff>
    </xdr:from>
    <xdr:ext cx="534377" cy="259045"/>
    <xdr:sp macro="" textlink="">
      <xdr:nvSpPr>
        <xdr:cNvPr id="834" name="テキスト ボックス 833"/>
        <xdr:cNvSpPr txBox="1"/>
      </xdr:nvSpPr>
      <xdr:spPr>
        <a:xfrm>
          <a:off x="18389111" y="84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5" name="テキスト ボックス 85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9" name="直線コネクタ 858"/>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0" name="繰出金最小値テキスト"/>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1" name="直線コネクタ 860"/>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2" name="繰出金最大値テキスト"/>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3" name="直線コネクタ 862"/>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41306</xdr:rowOff>
    </xdr:from>
    <xdr:to>
      <xdr:col>116</xdr:col>
      <xdr:colOff>63500</xdr:colOff>
      <xdr:row>78</xdr:row>
      <xdr:rowOff>49479</xdr:rowOff>
    </xdr:to>
    <xdr:cxnSp macro="">
      <xdr:nvCxnSpPr>
        <xdr:cNvPr id="864" name="直線コネクタ 863"/>
        <xdr:cNvCxnSpPr/>
      </xdr:nvCxnSpPr>
      <xdr:spPr>
        <a:xfrm flipV="1">
          <a:off x="21323300" y="13414406"/>
          <a:ext cx="838200" cy="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77278</xdr:rowOff>
    </xdr:from>
    <xdr:ext cx="534377" cy="259045"/>
    <xdr:sp macro="" textlink="">
      <xdr:nvSpPr>
        <xdr:cNvPr id="865" name="繰出金平均値テキスト"/>
        <xdr:cNvSpPr txBox="1"/>
      </xdr:nvSpPr>
      <xdr:spPr>
        <a:xfrm>
          <a:off x="22212300" y="1293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6" name="フローチャート: 判断 865"/>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49479</xdr:rowOff>
    </xdr:from>
    <xdr:to>
      <xdr:col>111</xdr:col>
      <xdr:colOff>177800</xdr:colOff>
      <xdr:row>78</xdr:row>
      <xdr:rowOff>62261</xdr:rowOff>
    </xdr:to>
    <xdr:cxnSp macro="">
      <xdr:nvCxnSpPr>
        <xdr:cNvPr id="867" name="直線コネクタ 866"/>
        <xdr:cNvCxnSpPr/>
      </xdr:nvCxnSpPr>
      <xdr:spPr>
        <a:xfrm flipV="1">
          <a:off x="20434300" y="13422579"/>
          <a:ext cx="889000" cy="1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8" name="フローチャート: 判断 867"/>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127664</xdr:rowOff>
    </xdr:from>
    <xdr:ext cx="534377" cy="259045"/>
    <xdr:sp macro="" textlink="">
      <xdr:nvSpPr>
        <xdr:cNvPr id="869" name="テキスト ボックス 868"/>
        <xdr:cNvSpPr txBox="1"/>
      </xdr:nvSpPr>
      <xdr:spPr>
        <a:xfrm>
          <a:off x="21056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62261</xdr:rowOff>
    </xdr:from>
    <xdr:to>
      <xdr:col>107</xdr:col>
      <xdr:colOff>50800</xdr:colOff>
      <xdr:row>78</xdr:row>
      <xdr:rowOff>89084</xdr:rowOff>
    </xdr:to>
    <xdr:cxnSp macro="">
      <xdr:nvCxnSpPr>
        <xdr:cNvPr id="870" name="直線コネクタ 869"/>
        <xdr:cNvCxnSpPr/>
      </xdr:nvCxnSpPr>
      <xdr:spPr>
        <a:xfrm flipV="1">
          <a:off x="19545300" y="13435361"/>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1" name="フローチャート: 判断 870"/>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121283</xdr:rowOff>
    </xdr:from>
    <xdr:ext cx="534377" cy="259045"/>
    <xdr:sp macro="" textlink="">
      <xdr:nvSpPr>
        <xdr:cNvPr id="872" name="テキスト ボックス 871"/>
        <xdr:cNvSpPr txBox="1"/>
      </xdr:nvSpPr>
      <xdr:spPr>
        <a:xfrm>
          <a:off x="20167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58928</xdr:rowOff>
    </xdr:from>
    <xdr:to>
      <xdr:col>102</xdr:col>
      <xdr:colOff>114300</xdr:colOff>
      <xdr:row>78</xdr:row>
      <xdr:rowOff>89084</xdr:rowOff>
    </xdr:to>
    <xdr:cxnSp macro="">
      <xdr:nvCxnSpPr>
        <xdr:cNvPr id="873" name="直線コネクタ 872"/>
        <xdr:cNvCxnSpPr/>
      </xdr:nvCxnSpPr>
      <xdr:spPr>
        <a:xfrm>
          <a:off x="18656300" y="13432028"/>
          <a:ext cx="889000" cy="3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4" name="フローチャート: 判断 873"/>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111948</xdr:rowOff>
    </xdr:from>
    <xdr:ext cx="534377" cy="259045"/>
    <xdr:sp macro="" textlink="">
      <xdr:nvSpPr>
        <xdr:cNvPr id="875" name="テキスト ボックス 874"/>
        <xdr:cNvSpPr txBox="1"/>
      </xdr:nvSpPr>
      <xdr:spPr>
        <a:xfrm>
          <a:off x="19278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6" name="フローチャート: 判断 875"/>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120121</xdr:rowOff>
    </xdr:from>
    <xdr:ext cx="534377" cy="259045"/>
    <xdr:sp macro="" textlink="">
      <xdr:nvSpPr>
        <xdr:cNvPr id="877" name="テキスト ボックス 876"/>
        <xdr:cNvSpPr txBox="1"/>
      </xdr:nvSpPr>
      <xdr:spPr>
        <a:xfrm>
          <a:off x="18389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161956</xdr:rowOff>
    </xdr:from>
    <xdr:to>
      <xdr:col>116</xdr:col>
      <xdr:colOff>114300</xdr:colOff>
      <xdr:row>78</xdr:row>
      <xdr:rowOff>92106</xdr:rowOff>
    </xdr:to>
    <xdr:sp macro="" textlink="">
      <xdr:nvSpPr>
        <xdr:cNvPr id="883" name="楕円 882"/>
        <xdr:cNvSpPr/>
      </xdr:nvSpPr>
      <xdr:spPr>
        <a:xfrm>
          <a:off x="22110700" y="1336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140383</xdr:rowOff>
    </xdr:from>
    <xdr:ext cx="534377" cy="259045"/>
    <xdr:sp macro="" textlink="">
      <xdr:nvSpPr>
        <xdr:cNvPr id="884" name="繰出金該当値テキスト"/>
        <xdr:cNvSpPr txBox="1"/>
      </xdr:nvSpPr>
      <xdr:spPr>
        <a:xfrm>
          <a:off x="22212300" y="1334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170129</xdr:rowOff>
    </xdr:from>
    <xdr:to>
      <xdr:col>112</xdr:col>
      <xdr:colOff>38100</xdr:colOff>
      <xdr:row>78</xdr:row>
      <xdr:rowOff>100279</xdr:rowOff>
    </xdr:to>
    <xdr:sp macro="" textlink="">
      <xdr:nvSpPr>
        <xdr:cNvPr id="885" name="楕円 884"/>
        <xdr:cNvSpPr/>
      </xdr:nvSpPr>
      <xdr:spPr>
        <a:xfrm>
          <a:off x="21272500" y="1337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91406</xdr:rowOff>
    </xdr:from>
    <xdr:ext cx="534377" cy="259045"/>
    <xdr:sp macro="" textlink="">
      <xdr:nvSpPr>
        <xdr:cNvPr id="886" name="テキスト ボックス 885"/>
        <xdr:cNvSpPr txBox="1"/>
      </xdr:nvSpPr>
      <xdr:spPr>
        <a:xfrm>
          <a:off x="21056111" y="1346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11461</xdr:rowOff>
    </xdr:from>
    <xdr:to>
      <xdr:col>107</xdr:col>
      <xdr:colOff>101600</xdr:colOff>
      <xdr:row>78</xdr:row>
      <xdr:rowOff>113061</xdr:rowOff>
    </xdr:to>
    <xdr:sp macro="" textlink="">
      <xdr:nvSpPr>
        <xdr:cNvPr id="887" name="楕円 886"/>
        <xdr:cNvSpPr/>
      </xdr:nvSpPr>
      <xdr:spPr>
        <a:xfrm>
          <a:off x="20383500" y="1338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104188</xdr:rowOff>
    </xdr:from>
    <xdr:ext cx="534377" cy="259045"/>
    <xdr:sp macro="" textlink="">
      <xdr:nvSpPr>
        <xdr:cNvPr id="888" name="テキスト ボックス 887"/>
        <xdr:cNvSpPr txBox="1"/>
      </xdr:nvSpPr>
      <xdr:spPr>
        <a:xfrm>
          <a:off x="20167111" y="1347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38284</xdr:rowOff>
    </xdr:from>
    <xdr:to>
      <xdr:col>102</xdr:col>
      <xdr:colOff>165100</xdr:colOff>
      <xdr:row>78</xdr:row>
      <xdr:rowOff>139884</xdr:rowOff>
    </xdr:to>
    <xdr:sp macro="" textlink="">
      <xdr:nvSpPr>
        <xdr:cNvPr id="889" name="楕円 888"/>
        <xdr:cNvSpPr/>
      </xdr:nvSpPr>
      <xdr:spPr>
        <a:xfrm>
          <a:off x="19494500" y="1341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131011</xdr:rowOff>
    </xdr:from>
    <xdr:ext cx="534377" cy="259045"/>
    <xdr:sp macro="" textlink="">
      <xdr:nvSpPr>
        <xdr:cNvPr id="890" name="テキスト ボックス 889"/>
        <xdr:cNvSpPr txBox="1"/>
      </xdr:nvSpPr>
      <xdr:spPr>
        <a:xfrm>
          <a:off x="19278111" y="1350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8128</xdr:rowOff>
    </xdr:from>
    <xdr:to>
      <xdr:col>98</xdr:col>
      <xdr:colOff>38100</xdr:colOff>
      <xdr:row>78</xdr:row>
      <xdr:rowOff>109728</xdr:rowOff>
    </xdr:to>
    <xdr:sp macro="" textlink="">
      <xdr:nvSpPr>
        <xdr:cNvPr id="891" name="楕円 890"/>
        <xdr:cNvSpPr/>
      </xdr:nvSpPr>
      <xdr:spPr>
        <a:xfrm>
          <a:off x="18605500" y="1338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100855</xdr:rowOff>
    </xdr:from>
    <xdr:ext cx="534377" cy="259045"/>
    <xdr:sp macro="" textlink="">
      <xdr:nvSpPr>
        <xdr:cNvPr id="892" name="テキスト ボックス 891"/>
        <xdr:cNvSpPr txBox="1"/>
      </xdr:nvSpPr>
      <xdr:spPr>
        <a:xfrm>
          <a:off x="18389111" y="134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371,466</a:t>
          </a:r>
          <a:r>
            <a:rPr kumimoji="1" lang="ja-JP" altLang="ja-JP" sz="1100">
              <a:solidFill>
                <a:schemeClr val="dk1"/>
              </a:solidFill>
              <a:effectLst/>
              <a:latin typeface="+mn-lt"/>
              <a:ea typeface="+mn-ea"/>
              <a:cs typeface="+mn-cs"/>
            </a:rPr>
            <a:t>円となっている。（</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360,435</a:t>
          </a:r>
          <a:r>
            <a:rPr kumimoji="1" lang="ja-JP" altLang="ja-JP" sz="1100">
              <a:solidFill>
                <a:schemeClr val="dk1"/>
              </a:solidFill>
              <a:effectLst/>
              <a:latin typeface="+mn-lt"/>
              <a:ea typeface="+mn-ea"/>
              <a:cs typeface="+mn-cs"/>
            </a:rPr>
            <a:t>円）</a:t>
          </a:r>
          <a:endParaRPr lang="ja-JP" altLang="ja-JP" sz="1400">
            <a:effectLst/>
          </a:endParaRPr>
        </a:p>
        <a:p>
          <a:r>
            <a:rPr kumimoji="1" lang="ja-JP" altLang="ja-JP" sz="1100">
              <a:solidFill>
                <a:schemeClr val="dk1"/>
              </a:solidFill>
              <a:effectLst/>
              <a:latin typeface="+mn-lt"/>
              <a:ea typeface="+mn-ea"/>
              <a:cs typeface="+mn-cs"/>
            </a:rPr>
            <a:t>主な構成項目である人件費は、住民一人あたり</a:t>
          </a:r>
          <a:r>
            <a:rPr kumimoji="1" lang="en-US" altLang="ja-JP" sz="1100">
              <a:solidFill>
                <a:schemeClr val="dk1"/>
              </a:solidFill>
              <a:effectLst/>
              <a:latin typeface="+mn-lt"/>
              <a:ea typeface="+mn-ea"/>
              <a:cs typeface="+mn-cs"/>
            </a:rPr>
            <a:t>86,027</a:t>
          </a:r>
          <a:r>
            <a:rPr kumimoji="1" lang="ja-JP" altLang="ja-JP" sz="1100">
              <a:solidFill>
                <a:schemeClr val="dk1"/>
              </a:solidFill>
              <a:effectLst/>
              <a:latin typeface="+mn-lt"/>
              <a:ea typeface="+mn-ea"/>
              <a:cs typeface="+mn-cs"/>
            </a:rPr>
            <a:t>円となっており、非常勤職員報酬の増加等により、昨年度に比べ</a:t>
          </a:r>
          <a:r>
            <a:rPr kumimoji="1" lang="en-US" altLang="ja-JP" sz="1100">
              <a:solidFill>
                <a:schemeClr val="dk1"/>
              </a:solidFill>
              <a:effectLst/>
              <a:latin typeface="+mn-lt"/>
              <a:ea typeface="+mn-ea"/>
              <a:cs typeface="+mn-cs"/>
            </a:rPr>
            <a:t>1,262</a:t>
          </a:r>
          <a:r>
            <a:rPr kumimoji="1" lang="ja-JP" altLang="ja-JP" sz="1100">
              <a:solidFill>
                <a:schemeClr val="dk1"/>
              </a:solidFill>
              <a:effectLst/>
              <a:latin typeface="+mn-lt"/>
              <a:ea typeface="+mn-ea"/>
              <a:cs typeface="+mn-cs"/>
            </a:rPr>
            <a:t>円増加している。</a:t>
          </a:r>
          <a:endParaRPr lang="ja-JP" altLang="ja-JP" sz="1400">
            <a:effectLst/>
          </a:endParaRPr>
        </a:p>
        <a:p>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から非常勤職員報酬が増加しており、事務事業見直し等を行い費用の節減に努める。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25,024
24,135
85.91
9,960,220
9,295,564
559,536
6,404,590
9,259,200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142966</xdr:rowOff>
    </xdr:from>
    <xdr:to>
      <xdr:col>24</xdr:col>
      <xdr:colOff>63500</xdr:colOff>
      <xdr:row>36</xdr:row>
      <xdr:rowOff>1234</xdr:rowOff>
    </xdr:to>
    <xdr:cxnSp macro="">
      <xdr:nvCxnSpPr>
        <xdr:cNvPr id="63" name="直線コネクタ 62"/>
        <xdr:cNvCxnSpPr/>
      </xdr:nvCxnSpPr>
      <xdr:spPr>
        <a:xfrm>
          <a:off x="3797300" y="614371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77487</xdr:rowOff>
    </xdr:from>
    <xdr:ext cx="469744" cy="259045"/>
    <xdr:sp macro="" textlink="">
      <xdr:nvSpPr>
        <xdr:cNvPr id="64" name="議会費平均値テキスト"/>
        <xdr:cNvSpPr txBox="1"/>
      </xdr:nvSpPr>
      <xdr:spPr>
        <a:xfrm>
          <a:off x="4686300" y="5906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62629</xdr:rowOff>
    </xdr:from>
    <xdr:to>
      <xdr:col>19</xdr:col>
      <xdr:colOff>177800</xdr:colOff>
      <xdr:row>35</xdr:row>
      <xdr:rowOff>142966</xdr:rowOff>
    </xdr:to>
    <xdr:cxnSp macro="">
      <xdr:nvCxnSpPr>
        <xdr:cNvPr id="66" name="直線コネクタ 65"/>
        <xdr:cNvCxnSpPr/>
      </xdr:nvCxnSpPr>
      <xdr:spPr>
        <a:xfrm>
          <a:off x="2908300" y="6063379"/>
          <a:ext cx="889000" cy="8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143346</xdr:rowOff>
    </xdr:from>
    <xdr:ext cx="469744" cy="259045"/>
    <xdr:sp macro="" textlink="">
      <xdr:nvSpPr>
        <xdr:cNvPr id="68" name="テキスト ボックス 67"/>
        <xdr:cNvSpPr txBox="1"/>
      </xdr:nvSpPr>
      <xdr:spPr>
        <a:xfrm>
          <a:off x="3562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62629</xdr:rowOff>
    </xdr:from>
    <xdr:to>
      <xdr:col>15</xdr:col>
      <xdr:colOff>50800</xdr:colOff>
      <xdr:row>35</xdr:row>
      <xdr:rowOff>127290</xdr:rowOff>
    </xdr:to>
    <xdr:cxnSp macro="">
      <xdr:nvCxnSpPr>
        <xdr:cNvPr id="69" name="直線コネクタ 68"/>
        <xdr:cNvCxnSpPr/>
      </xdr:nvCxnSpPr>
      <xdr:spPr>
        <a:xfrm flipV="1">
          <a:off x="2019300" y="6063379"/>
          <a:ext cx="889000" cy="6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133294</xdr:rowOff>
    </xdr:from>
    <xdr:ext cx="469744" cy="259045"/>
    <xdr:sp macro="" textlink="">
      <xdr:nvSpPr>
        <xdr:cNvPr id="71" name="テキスト ボックス 70"/>
        <xdr:cNvSpPr txBox="1"/>
      </xdr:nvSpPr>
      <xdr:spPr>
        <a:xfrm>
          <a:off x="2673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54138</xdr:rowOff>
    </xdr:from>
    <xdr:to>
      <xdr:col>10</xdr:col>
      <xdr:colOff>114300</xdr:colOff>
      <xdr:row>35</xdr:row>
      <xdr:rowOff>127290</xdr:rowOff>
    </xdr:to>
    <xdr:cxnSp macro="">
      <xdr:nvCxnSpPr>
        <xdr:cNvPr id="72" name="直線コネクタ 71"/>
        <xdr:cNvCxnSpPr/>
      </xdr:nvCxnSpPr>
      <xdr:spPr>
        <a:xfrm>
          <a:off x="1130300" y="60548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166205</xdr:rowOff>
    </xdr:from>
    <xdr:ext cx="469744" cy="259045"/>
    <xdr:sp macro="" textlink="">
      <xdr:nvSpPr>
        <xdr:cNvPr id="74" name="テキスト ボックス 73"/>
        <xdr:cNvSpPr txBox="1"/>
      </xdr:nvSpPr>
      <xdr:spPr>
        <a:xfrm>
          <a:off x="1784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58111</xdr:rowOff>
    </xdr:from>
    <xdr:ext cx="469744" cy="259045"/>
    <xdr:sp macro="" textlink="">
      <xdr:nvSpPr>
        <xdr:cNvPr id="76" name="テキスト ボックス 75"/>
        <xdr:cNvSpPr txBox="1"/>
      </xdr:nvSpPr>
      <xdr:spPr>
        <a:xfrm>
          <a:off x="895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121884</xdr:rowOff>
    </xdr:from>
    <xdr:to>
      <xdr:col>24</xdr:col>
      <xdr:colOff>114300</xdr:colOff>
      <xdr:row>36</xdr:row>
      <xdr:rowOff>52034</xdr:rowOff>
    </xdr:to>
    <xdr:sp macro="" textlink="">
      <xdr:nvSpPr>
        <xdr:cNvPr id="82" name="楕円 81"/>
        <xdr:cNvSpPr/>
      </xdr:nvSpPr>
      <xdr:spPr>
        <a:xfrm>
          <a:off x="4584700" y="612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100311</xdr:rowOff>
    </xdr:from>
    <xdr:ext cx="469744" cy="259045"/>
    <xdr:sp macro="" textlink="">
      <xdr:nvSpPr>
        <xdr:cNvPr id="83" name="議会費該当値テキスト"/>
        <xdr:cNvSpPr txBox="1"/>
      </xdr:nvSpPr>
      <xdr:spPr>
        <a:xfrm>
          <a:off x="4686300" y="610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92166</xdr:rowOff>
    </xdr:from>
    <xdr:to>
      <xdr:col>20</xdr:col>
      <xdr:colOff>38100</xdr:colOff>
      <xdr:row>36</xdr:row>
      <xdr:rowOff>22316</xdr:rowOff>
    </xdr:to>
    <xdr:sp macro="" textlink="">
      <xdr:nvSpPr>
        <xdr:cNvPr id="84" name="楕円 83"/>
        <xdr:cNvSpPr/>
      </xdr:nvSpPr>
      <xdr:spPr>
        <a:xfrm>
          <a:off x="3746500" y="609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13443</xdr:rowOff>
    </xdr:from>
    <xdr:ext cx="469744" cy="259045"/>
    <xdr:sp macro="" textlink="">
      <xdr:nvSpPr>
        <xdr:cNvPr id="85" name="テキスト ボックス 84"/>
        <xdr:cNvSpPr txBox="1"/>
      </xdr:nvSpPr>
      <xdr:spPr>
        <a:xfrm>
          <a:off x="3562428" y="618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11829</xdr:rowOff>
    </xdr:from>
    <xdr:to>
      <xdr:col>15</xdr:col>
      <xdr:colOff>101600</xdr:colOff>
      <xdr:row>35</xdr:row>
      <xdr:rowOff>113429</xdr:rowOff>
    </xdr:to>
    <xdr:sp macro="" textlink="">
      <xdr:nvSpPr>
        <xdr:cNvPr id="86" name="楕円 85"/>
        <xdr:cNvSpPr/>
      </xdr:nvSpPr>
      <xdr:spPr>
        <a:xfrm>
          <a:off x="2857500" y="601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129956</xdr:rowOff>
    </xdr:from>
    <xdr:ext cx="469744" cy="259045"/>
    <xdr:sp macro="" textlink="">
      <xdr:nvSpPr>
        <xdr:cNvPr id="87" name="テキスト ボックス 86"/>
        <xdr:cNvSpPr txBox="1"/>
      </xdr:nvSpPr>
      <xdr:spPr>
        <a:xfrm>
          <a:off x="2673428" y="578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76490</xdr:rowOff>
    </xdr:from>
    <xdr:to>
      <xdr:col>10</xdr:col>
      <xdr:colOff>165100</xdr:colOff>
      <xdr:row>36</xdr:row>
      <xdr:rowOff>6640</xdr:rowOff>
    </xdr:to>
    <xdr:sp macro="" textlink="">
      <xdr:nvSpPr>
        <xdr:cNvPr id="88" name="楕円 87"/>
        <xdr:cNvSpPr/>
      </xdr:nvSpPr>
      <xdr:spPr>
        <a:xfrm>
          <a:off x="1968500" y="607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169217</xdr:rowOff>
    </xdr:from>
    <xdr:ext cx="469744" cy="259045"/>
    <xdr:sp macro="" textlink="">
      <xdr:nvSpPr>
        <xdr:cNvPr id="89" name="テキスト ボックス 88"/>
        <xdr:cNvSpPr txBox="1"/>
      </xdr:nvSpPr>
      <xdr:spPr>
        <a:xfrm>
          <a:off x="1784428" y="616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3338</xdr:rowOff>
    </xdr:from>
    <xdr:to>
      <xdr:col>6</xdr:col>
      <xdr:colOff>38100</xdr:colOff>
      <xdr:row>35</xdr:row>
      <xdr:rowOff>104938</xdr:rowOff>
    </xdr:to>
    <xdr:sp macro="" textlink="">
      <xdr:nvSpPr>
        <xdr:cNvPr id="90" name="楕円 89"/>
        <xdr:cNvSpPr/>
      </xdr:nvSpPr>
      <xdr:spPr>
        <a:xfrm>
          <a:off x="1079500" y="600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96065</xdr:rowOff>
    </xdr:from>
    <xdr:ext cx="469744" cy="259045"/>
    <xdr:sp macro="" textlink="">
      <xdr:nvSpPr>
        <xdr:cNvPr id="91" name="テキスト ボックス 90"/>
        <xdr:cNvSpPr txBox="1"/>
      </xdr:nvSpPr>
      <xdr:spPr>
        <a:xfrm>
          <a:off x="895428" y="609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82852</xdr:rowOff>
    </xdr:from>
    <xdr:to>
      <xdr:col>24</xdr:col>
      <xdr:colOff>63500</xdr:colOff>
      <xdr:row>57</xdr:row>
      <xdr:rowOff>88384</xdr:rowOff>
    </xdr:to>
    <xdr:cxnSp macro="">
      <xdr:nvCxnSpPr>
        <xdr:cNvPr id="118" name="直線コネクタ 117"/>
        <xdr:cNvCxnSpPr/>
      </xdr:nvCxnSpPr>
      <xdr:spPr>
        <a:xfrm>
          <a:off x="3797300" y="9855502"/>
          <a:ext cx="8382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156249</xdr:rowOff>
    </xdr:from>
    <xdr:ext cx="534377" cy="259045"/>
    <xdr:sp macro="" textlink="">
      <xdr:nvSpPr>
        <xdr:cNvPr id="119" name="総務費平均値テキスト"/>
        <xdr:cNvSpPr txBox="1"/>
      </xdr:nvSpPr>
      <xdr:spPr>
        <a:xfrm>
          <a:off x="4686300" y="958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82852</xdr:rowOff>
    </xdr:from>
    <xdr:to>
      <xdr:col>19</xdr:col>
      <xdr:colOff>177800</xdr:colOff>
      <xdr:row>57</xdr:row>
      <xdr:rowOff>108972</xdr:rowOff>
    </xdr:to>
    <xdr:cxnSp macro="">
      <xdr:nvCxnSpPr>
        <xdr:cNvPr id="121" name="直線コネクタ 120"/>
        <xdr:cNvCxnSpPr/>
      </xdr:nvCxnSpPr>
      <xdr:spPr>
        <a:xfrm flipV="1">
          <a:off x="2908300" y="9855502"/>
          <a:ext cx="889000" cy="2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54720</xdr:rowOff>
    </xdr:from>
    <xdr:ext cx="534377" cy="259045"/>
    <xdr:sp macro="" textlink="">
      <xdr:nvSpPr>
        <xdr:cNvPr id="123" name="テキスト ボックス 122"/>
        <xdr:cNvSpPr txBox="1"/>
      </xdr:nvSpPr>
      <xdr:spPr>
        <a:xfrm>
          <a:off x="3530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101318</xdr:rowOff>
    </xdr:from>
    <xdr:to>
      <xdr:col>15</xdr:col>
      <xdr:colOff>50800</xdr:colOff>
      <xdr:row>57</xdr:row>
      <xdr:rowOff>108972</xdr:rowOff>
    </xdr:to>
    <xdr:cxnSp macro="">
      <xdr:nvCxnSpPr>
        <xdr:cNvPr id="124" name="直線コネクタ 123"/>
        <xdr:cNvCxnSpPr/>
      </xdr:nvCxnSpPr>
      <xdr:spPr>
        <a:xfrm>
          <a:off x="2019300" y="9873968"/>
          <a:ext cx="889000" cy="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95324</xdr:rowOff>
    </xdr:from>
    <xdr:ext cx="534377" cy="259045"/>
    <xdr:sp macro="" textlink="">
      <xdr:nvSpPr>
        <xdr:cNvPr id="126" name="テキスト ボックス 125"/>
        <xdr:cNvSpPr txBox="1"/>
      </xdr:nvSpPr>
      <xdr:spPr>
        <a:xfrm>
          <a:off x="2641111" y="9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101318</xdr:rowOff>
    </xdr:from>
    <xdr:to>
      <xdr:col>10</xdr:col>
      <xdr:colOff>114300</xdr:colOff>
      <xdr:row>57</xdr:row>
      <xdr:rowOff>105296</xdr:rowOff>
    </xdr:to>
    <xdr:cxnSp macro="">
      <xdr:nvCxnSpPr>
        <xdr:cNvPr id="127" name="直線コネクタ 126"/>
        <xdr:cNvCxnSpPr/>
      </xdr:nvCxnSpPr>
      <xdr:spPr>
        <a:xfrm flipV="1">
          <a:off x="1130300" y="9873968"/>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82820</xdr:rowOff>
    </xdr:from>
    <xdr:ext cx="534377" cy="259045"/>
    <xdr:sp macro="" textlink="">
      <xdr:nvSpPr>
        <xdr:cNvPr id="129" name="テキスト ボックス 128"/>
        <xdr:cNvSpPr txBox="1"/>
      </xdr:nvSpPr>
      <xdr:spPr>
        <a:xfrm>
          <a:off x="1752111" y="95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93065</xdr:rowOff>
    </xdr:from>
    <xdr:ext cx="534377" cy="259045"/>
    <xdr:sp macro="" textlink="">
      <xdr:nvSpPr>
        <xdr:cNvPr id="131" name="テキスト ボックス 130"/>
        <xdr:cNvSpPr txBox="1"/>
      </xdr:nvSpPr>
      <xdr:spPr>
        <a:xfrm>
          <a:off x="863111" y="952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37584</xdr:rowOff>
    </xdr:from>
    <xdr:to>
      <xdr:col>24</xdr:col>
      <xdr:colOff>114300</xdr:colOff>
      <xdr:row>57</xdr:row>
      <xdr:rowOff>139184</xdr:rowOff>
    </xdr:to>
    <xdr:sp macro="" textlink="">
      <xdr:nvSpPr>
        <xdr:cNvPr id="137" name="楕円 136"/>
        <xdr:cNvSpPr/>
      </xdr:nvSpPr>
      <xdr:spPr>
        <a:xfrm>
          <a:off x="4584700" y="98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123961</xdr:rowOff>
    </xdr:from>
    <xdr:ext cx="534377" cy="259045"/>
    <xdr:sp macro="" textlink="">
      <xdr:nvSpPr>
        <xdr:cNvPr id="138" name="総務費該当値テキスト"/>
        <xdr:cNvSpPr txBox="1"/>
      </xdr:nvSpPr>
      <xdr:spPr>
        <a:xfrm>
          <a:off x="4686300" y="972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32052</xdr:rowOff>
    </xdr:from>
    <xdr:to>
      <xdr:col>20</xdr:col>
      <xdr:colOff>38100</xdr:colOff>
      <xdr:row>57</xdr:row>
      <xdr:rowOff>133652</xdr:rowOff>
    </xdr:to>
    <xdr:sp macro="" textlink="">
      <xdr:nvSpPr>
        <xdr:cNvPr id="139" name="楕円 138"/>
        <xdr:cNvSpPr/>
      </xdr:nvSpPr>
      <xdr:spPr>
        <a:xfrm>
          <a:off x="3746500" y="980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124779</xdr:rowOff>
    </xdr:from>
    <xdr:ext cx="534377" cy="259045"/>
    <xdr:sp macro="" textlink="">
      <xdr:nvSpPr>
        <xdr:cNvPr id="140" name="テキスト ボックス 139"/>
        <xdr:cNvSpPr txBox="1"/>
      </xdr:nvSpPr>
      <xdr:spPr>
        <a:xfrm>
          <a:off x="3530111" y="989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58172</xdr:rowOff>
    </xdr:from>
    <xdr:to>
      <xdr:col>15</xdr:col>
      <xdr:colOff>101600</xdr:colOff>
      <xdr:row>57</xdr:row>
      <xdr:rowOff>159772</xdr:rowOff>
    </xdr:to>
    <xdr:sp macro="" textlink="">
      <xdr:nvSpPr>
        <xdr:cNvPr id="141" name="楕円 140"/>
        <xdr:cNvSpPr/>
      </xdr:nvSpPr>
      <xdr:spPr>
        <a:xfrm>
          <a:off x="2857500" y="9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150899</xdr:rowOff>
    </xdr:from>
    <xdr:ext cx="534377" cy="259045"/>
    <xdr:sp macro="" textlink="">
      <xdr:nvSpPr>
        <xdr:cNvPr id="142" name="テキスト ボックス 141"/>
        <xdr:cNvSpPr txBox="1"/>
      </xdr:nvSpPr>
      <xdr:spPr>
        <a:xfrm>
          <a:off x="2641111" y="992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50518</xdr:rowOff>
    </xdr:from>
    <xdr:to>
      <xdr:col>10</xdr:col>
      <xdr:colOff>165100</xdr:colOff>
      <xdr:row>57</xdr:row>
      <xdr:rowOff>152118</xdr:rowOff>
    </xdr:to>
    <xdr:sp macro="" textlink="">
      <xdr:nvSpPr>
        <xdr:cNvPr id="143" name="楕円 142"/>
        <xdr:cNvSpPr/>
      </xdr:nvSpPr>
      <xdr:spPr>
        <a:xfrm>
          <a:off x="1968500" y="982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143245</xdr:rowOff>
    </xdr:from>
    <xdr:ext cx="534377" cy="259045"/>
    <xdr:sp macro="" textlink="">
      <xdr:nvSpPr>
        <xdr:cNvPr id="144" name="テキスト ボックス 143"/>
        <xdr:cNvSpPr txBox="1"/>
      </xdr:nvSpPr>
      <xdr:spPr>
        <a:xfrm>
          <a:off x="1752111" y="991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54496</xdr:rowOff>
    </xdr:from>
    <xdr:to>
      <xdr:col>6</xdr:col>
      <xdr:colOff>38100</xdr:colOff>
      <xdr:row>57</xdr:row>
      <xdr:rowOff>156096</xdr:rowOff>
    </xdr:to>
    <xdr:sp macro="" textlink="">
      <xdr:nvSpPr>
        <xdr:cNvPr id="145" name="楕円 144"/>
        <xdr:cNvSpPr/>
      </xdr:nvSpPr>
      <xdr:spPr>
        <a:xfrm>
          <a:off x="1079500" y="982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147223</xdr:rowOff>
    </xdr:from>
    <xdr:ext cx="534377" cy="259045"/>
    <xdr:sp macro="" textlink="">
      <xdr:nvSpPr>
        <xdr:cNvPr id="146" name="テキスト ボックス 145"/>
        <xdr:cNvSpPr txBox="1"/>
      </xdr:nvSpPr>
      <xdr:spPr>
        <a:xfrm>
          <a:off x="863111" y="991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92354</xdr:rowOff>
    </xdr:from>
    <xdr:to>
      <xdr:col>24</xdr:col>
      <xdr:colOff>63500</xdr:colOff>
      <xdr:row>77</xdr:row>
      <xdr:rowOff>8559</xdr:rowOff>
    </xdr:to>
    <xdr:cxnSp macro="">
      <xdr:nvCxnSpPr>
        <xdr:cNvPr id="176" name="直線コネクタ 175"/>
        <xdr:cNvCxnSpPr/>
      </xdr:nvCxnSpPr>
      <xdr:spPr>
        <a:xfrm flipV="1">
          <a:off x="3797300" y="13122554"/>
          <a:ext cx="838200" cy="8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25011</xdr:rowOff>
    </xdr:from>
    <xdr:ext cx="599010" cy="259045"/>
    <xdr:sp macro="" textlink="">
      <xdr:nvSpPr>
        <xdr:cNvPr id="177" name="民生費平均値テキスト"/>
        <xdr:cNvSpPr txBox="1"/>
      </xdr:nvSpPr>
      <xdr:spPr>
        <a:xfrm>
          <a:off x="4686300" y="12883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156388</xdr:rowOff>
    </xdr:from>
    <xdr:to>
      <xdr:col>19</xdr:col>
      <xdr:colOff>177800</xdr:colOff>
      <xdr:row>77</xdr:row>
      <xdr:rowOff>8559</xdr:rowOff>
    </xdr:to>
    <xdr:cxnSp macro="">
      <xdr:nvCxnSpPr>
        <xdr:cNvPr id="179" name="直線コネクタ 178"/>
        <xdr:cNvCxnSpPr/>
      </xdr:nvCxnSpPr>
      <xdr:spPr>
        <a:xfrm>
          <a:off x="2908300" y="12843688"/>
          <a:ext cx="889000" cy="36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12184</xdr:rowOff>
    </xdr:from>
    <xdr:ext cx="599010" cy="259045"/>
    <xdr:sp macro="" textlink="">
      <xdr:nvSpPr>
        <xdr:cNvPr id="181" name="テキスト ボックス 180"/>
        <xdr:cNvSpPr txBox="1"/>
      </xdr:nvSpPr>
      <xdr:spPr>
        <a:xfrm>
          <a:off x="3497795" y="128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156388</xdr:rowOff>
    </xdr:from>
    <xdr:to>
      <xdr:col>15</xdr:col>
      <xdr:colOff>50800</xdr:colOff>
      <xdr:row>77</xdr:row>
      <xdr:rowOff>49912</xdr:rowOff>
    </xdr:to>
    <xdr:cxnSp macro="">
      <xdr:nvCxnSpPr>
        <xdr:cNvPr id="182" name="直線コネクタ 181"/>
        <xdr:cNvCxnSpPr/>
      </xdr:nvCxnSpPr>
      <xdr:spPr>
        <a:xfrm flipV="1">
          <a:off x="2019300" y="12843688"/>
          <a:ext cx="889000" cy="40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102061</xdr:rowOff>
    </xdr:from>
    <xdr:ext cx="599010" cy="259045"/>
    <xdr:sp macro="" textlink="">
      <xdr:nvSpPr>
        <xdr:cNvPr id="184" name="テキスト ボックス 183"/>
        <xdr:cNvSpPr txBox="1"/>
      </xdr:nvSpPr>
      <xdr:spPr>
        <a:xfrm>
          <a:off x="2608795" y="131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49912</xdr:rowOff>
    </xdr:from>
    <xdr:to>
      <xdr:col>10</xdr:col>
      <xdr:colOff>114300</xdr:colOff>
      <xdr:row>77</xdr:row>
      <xdr:rowOff>117221</xdr:rowOff>
    </xdr:to>
    <xdr:cxnSp macro="">
      <xdr:nvCxnSpPr>
        <xdr:cNvPr id="185" name="直線コネクタ 184"/>
        <xdr:cNvCxnSpPr/>
      </xdr:nvCxnSpPr>
      <xdr:spPr>
        <a:xfrm flipV="1">
          <a:off x="1130300" y="13251562"/>
          <a:ext cx="889000" cy="6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156291</xdr:rowOff>
    </xdr:from>
    <xdr:ext cx="599010" cy="259045"/>
    <xdr:sp macro="" textlink="">
      <xdr:nvSpPr>
        <xdr:cNvPr id="187" name="テキスト ボックス 186"/>
        <xdr:cNvSpPr txBox="1"/>
      </xdr:nvSpPr>
      <xdr:spPr>
        <a:xfrm>
          <a:off x="1719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140593</xdr:rowOff>
    </xdr:from>
    <xdr:ext cx="599010" cy="259045"/>
    <xdr:sp macro="" textlink="">
      <xdr:nvSpPr>
        <xdr:cNvPr id="189" name="テキスト ボックス 188"/>
        <xdr:cNvSpPr txBox="1"/>
      </xdr:nvSpPr>
      <xdr:spPr>
        <a:xfrm>
          <a:off x="830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41554</xdr:rowOff>
    </xdr:from>
    <xdr:to>
      <xdr:col>24</xdr:col>
      <xdr:colOff>114300</xdr:colOff>
      <xdr:row>76</xdr:row>
      <xdr:rowOff>143154</xdr:rowOff>
    </xdr:to>
    <xdr:sp macro="" textlink="">
      <xdr:nvSpPr>
        <xdr:cNvPr id="195" name="楕円 194"/>
        <xdr:cNvSpPr/>
      </xdr:nvSpPr>
      <xdr:spPr>
        <a:xfrm>
          <a:off x="4584700" y="1307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19981</xdr:rowOff>
    </xdr:from>
    <xdr:ext cx="599010" cy="259045"/>
    <xdr:sp macro="" textlink="">
      <xdr:nvSpPr>
        <xdr:cNvPr id="196" name="民生費該当値テキスト"/>
        <xdr:cNvSpPr txBox="1"/>
      </xdr:nvSpPr>
      <xdr:spPr>
        <a:xfrm>
          <a:off x="4686300" y="13050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129209</xdr:rowOff>
    </xdr:from>
    <xdr:to>
      <xdr:col>20</xdr:col>
      <xdr:colOff>38100</xdr:colOff>
      <xdr:row>77</xdr:row>
      <xdr:rowOff>59359</xdr:rowOff>
    </xdr:to>
    <xdr:sp macro="" textlink="">
      <xdr:nvSpPr>
        <xdr:cNvPr id="197" name="楕円 196"/>
        <xdr:cNvSpPr/>
      </xdr:nvSpPr>
      <xdr:spPr>
        <a:xfrm>
          <a:off x="3746500" y="1315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50486</xdr:rowOff>
    </xdr:from>
    <xdr:ext cx="599010" cy="259045"/>
    <xdr:sp macro="" textlink="">
      <xdr:nvSpPr>
        <xdr:cNvPr id="198" name="テキスト ボックス 197"/>
        <xdr:cNvSpPr txBox="1"/>
      </xdr:nvSpPr>
      <xdr:spPr>
        <a:xfrm>
          <a:off x="3497795" y="1325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105588</xdr:rowOff>
    </xdr:from>
    <xdr:to>
      <xdr:col>15</xdr:col>
      <xdr:colOff>101600</xdr:colOff>
      <xdr:row>75</xdr:row>
      <xdr:rowOff>35738</xdr:rowOff>
    </xdr:to>
    <xdr:sp macro="" textlink="">
      <xdr:nvSpPr>
        <xdr:cNvPr id="199" name="楕円 198"/>
        <xdr:cNvSpPr/>
      </xdr:nvSpPr>
      <xdr:spPr>
        <a:xfrm>
          <a:off x="2857500" y="1279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52265</xdr:rowOff>
    </xdr:from>
    <xdr:ext cx="599010" cy="259045"/>
    <xdr:sp macro="" textlink="">
      <xdr:nvSpPr>
        <xdr:cNvPr id="200" name="テキスト ボックス 199"/>
        <xdr:cNvSpPr txBox="1"/>
      </xdr:nvSpPr>
      <xdr:spPr>
        <a:xfrm>
          <a:off x="2608795" y="12568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170562</xdr:rowOff>
    </xdr:from>
    <xdr:to>
      <xdr:col>10</xdr:col>
      <xdr:colOff>165100</xdr:colOff>
      <xdr:row>77</xdr:row>
      <xdr:rowOff>100712</xdr:rowOff>
    </xdr:to>
    <xdr:sp macro="" textlink="">
      <xdr:nvSpPr>
        <xdr:cNvPr id="201" name="楕円 200"/>
        <xdr:cNvSpPr/>
      </xdr:nvSpPr>
      <xdr:spPr>
        <a:xfrm>
          <a:off x="1968500" y="1320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91839</xdr:rowOff>
    </xdr:from>
    <xdr:ext cx="599010" cy="259045"/>
    <xdr:sp macro="" textlink="">
      <xdr:nvSpPr>
        <xdr:cNvPr id="202" name="テキスト ボックス 201"/>
        <xdr:cNvSpPr txBox="1"/>
      </xdr:nvSpPr>
      <xdr:spPr>
        <a:xfrm>
          <a:off x="1719795" y="1329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66421</xdr:rowOff>
    </xdr:from>
    <xdr:to>
      <xdr:col>6</xdr:col>
      <xdr:colOff>38100</xdr:colOff>
      <xdr:row>77</xdr:row>
      <xdr:rowOff>168021</xdr:rowOff>
    </xdr:to>
    <xdr:sp macro="" textlink="">
      <xdr:nvSpPr>
        <xdr:cNvPr id="203" name="楕円 202"/>
        <xdr:cNvSpPr/>
      </xdr:nvSpPr>
      <xdr:spPr>
        <a:xfrm>
          <a:off x="1079500" y="1326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159148</xdr:rowOff>
    </xdr:from>
    <xdr:ext cx="599010" cy="259045"/>
    <xdr:sp macro="" textlink="">
      <xdr:nvSpPr>
        <xdr:cNvPr id="204" name="テキスト ボックス 203"/>
        <xdr:cNvSpPr txBox="1"/>
      </xdr:nvSpPr>
      <xdr:spPr>
        <a:xfrm>
          <a:off x="830795" y="13360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25857</xdr:rowOff>
    </xdr:from>
    <xdr:to>
      <xdr:col>24</xdr:col>
      <xdr:colOff>63500</xdr:colOff>
      <xdr:row>97</xdr:row>
      <xdr:rowOff>105766</xdr:rowOff>
    </xdr:to>
    <xdr:cxnSp macro="">
      <xdr:nvCxnSpPr>
        <xdr:cNvPr id="233" name="直線コネクタ 232"/>
        <xdr:cNvCxnSpPr/>
      </xdr:nvCxnSpPr>
      <xdr:spPr>
        <a:xfrm>
          <a:off x="3797300" y="16656507"/>
          <a:ext cx="838200" cy="7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59059</xdr:rowOff>
    </xdr:from>
    <xdr:ext cx="534377" cy="259045"/>
    <xdr:sp macro="" textlink="">
      <xdr:nvSpPr>
        <xdr:cNvPr id="234" name="衛生費平均値テキスト"/>
        <xdr:cNvSpPr txBox="1"/>
      </xdr:nvSpPr>
      <xdr:spPr>
        <a:xfrm>
          <a:off x="4686300" y="1634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25857</xdr:rowOff>
    </xdr:from>
    <xdr:to>
      <xdr:col>19</xdr:col>
      <xdr:colOff>177800</xdr:colOff>
      <xdr:row>97</xdr:row>
      <xdr:rowOff>37542</xdr:rowOff>
    </xdr:to>
    <xdr:cxnSp macro="">
      <xdr:nvCxnSpPr>
        <xdr:cNvPr id="236" name="直線コネクタ 235"/>
        <xdr:cNvCxnSpPr/>
      </xdr:nvCxnSpPr>
      <xdr:spPr>
        <a:xfrm flipV="1">
          <a:off x="2908300" y="16656507"/>
          <a:ext cx="889000" cy="1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5960</xdr:rowOff>
    </xdr:from>
    <xdr:ext cx="534377" cy="259045"/>
    <xdr:sp macro="" textlink="">
      <xdr:nvSpPr>
        <xdr:cNvPr id="238" name="テキスト ボックス 237"/>
        <xdr:cNvSpPr txBox="1"/>
      </xdr:nvSpPr>
      <xdr:spPr>
        <a:xfrm>
          <a:off x="3530111" y="162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10033</xdr:rowOff>
    </xdr:from>
    <xdr:to>
      <xdr:col>15</xdr:col>
      <xdr:colOff>50800</xdr:colOff>
      <xdr:row>97</xdr:row>
      <xdr:rowOff>37542</xdr:rowOff>
    </xdr:to>
    <xdr:cxnSp macro="">
      <xdr:nvCxnSpPr>
        <xdr:cNvPr id="239" name="直線コネクタ 238"/>
        <xdr:cNvCxnSpPr/>
      </xdr:nvCxnSpPr>
      <xdr:spPr>
        <a:xfrm>
          <a:off x="2019300" y="16640683"/>
          <a:ext cx="8890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1085</xdr:rowOff>
    </xdr:from>
    <xdr:ext cx="534377" cy="259045"/>
    <xdr:sp macro="" textlink="">
      <xdr:nvSpPr>
        <xdr:cNvPr id="241" name="テキスト ボックス 240"/>
        <xdr:cNvSpPr txBox="1"/>
      </xdr:nvSpPr>
      <xdr:spPr>
        <a:xfrm>
          <a:off x="2641111" y="162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10033</xdr:rowOff>
    </xdr:from>
    <xdr:to>
      <xdr:col>10</xdr:col>
      <xdr:colOff>114300</xdr:colOff>
      <xdr:row>97</xdr:row>
      <xdr:rowOff>65863</xdr:rowOff>
    </xdr:to>
    <xdr:cxnSp macro="">
      <xdr:nvCxnSpPr>
        <xdr:cNvPr id="242" name="直線コネクタ 241"/>
        <xdr:cNvCxnSpPr/>
      </xdr:nvCxnSpPr>
      <xdr:spPr>
        <a:xfrm flipV="1">
          <a:off x="1130300" y="16640683"/>
          <a:ext cx="889000" cy="5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169739</xdr:rowOff>
    </xdr:from>
    <xdr:ext cx="534377" cy="259045"/>
    <xdr:sp macro="" textlink="">
      <xdr:nvSpPr>
        <xdr:cNvPr id="244" name="テキスト ボックス 243"/>
        <xdr:cNvSpPr txBox="1"/>
      </xdr:nvSpPr>
      <xdr:spPr>
        <a:xfrm>
          <a:off x="1752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35819</xdr:rowOff>
    </xdr:from>
    <xdr:ext cx="534377" cy="259045"/>
    <xdr:sp macro="" textlink="">
      <xdr:nvSpPr>
        <xdr:cNvPr id="246" name="テキスト ボックス 245"/>
        <xdr:cNvSpPr txBox="1"/>
      </xdr:nvSpPr>
      <xdr:spPr>
        <a:xfrm>
          <a:off x="863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54966</xdr:rowOff>
    </xdr:from>
    <xdr:to>
      <xdr:col>24</xdr:col>
      <xdr:colOff>114300</xdr:colOff>
      <xdr:row>97</xdr:row>
      <xdr:rowOff>156566</xdr:rowOff>
    </xdr:to>
    <xdr:sp macro="" textlink="">
      <xdr:nvSpPr>
        <xdr:cNvPr id="252" name="楕円 251"/>
        <xdr:cNvSpPr/>
      </xdr:nvSpPr>
      <xdr:spPr>
        <a:xfrm>
          <a:off x="4584700" y="1668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141343</xdr:rowOff>
    </xdr:from>
    <xdr:ext cx="534377" cy="259045"/>
    <xdr:sp macro="" textlink="">
      <xdr:nvSpPr>
        <xdr:cNvPr id="253" name="衛生費該当値テキスト"/>
        <xdr:cNvSpPr txBox="1"/>
      </xdr:nvSpPr>
      <xdr:spPr>
        <a:xfrm>
          <a:off x="4686300" y="166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146507</xdr:rowOff>
    </xdr:from>
    <xdr:to>
      <xdr:col>20</xdr:col>
      <xdr:colOff>38100</xdr:colOff>
      <xdr:row>97</xdr:row>
      <xdr:rowOff>76657</xdr:rowOff>
    </xdr:to>
    <xdr:sp macro="" textlink="">
      <xdr:nvSpPr>
        <xdr:cNvPr id="254" name="楕円 253"/>
        <xdr:cNvSpPr/>
      </xdr:nvSpPr>
      <xdr:spPr>
        <a:xfrm>
          <a:off x="3746500" y="1660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67784</xdr:rowOff>
    </xdr:from>
    <xdr:ext cx="534377" cy="259045"/>
    <xdr:sp macro="" textlink="">
      <xdr:nvSpPr>
        <xdr:cNvPr id="255" name="テキスト ボックス 254"/>
        <xdr:cNvSpPr txBox="1"/>
      </xdr:nvSpPr>
      <xdr:spPr>
        <a:xfrm>
          <a:off x="3530111" y="1669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158192</xdr:rowOff>
    </xdr:from>
    <xdr:to>
      <xdr:col>15</xdr:col>
      <xdr:colOff>101600</xdr:colOff>
      <xdr:row>97</xdr:row>
      <xdr:rowOff>88342</xdr:rowOff>
    </xdr:to>
    <xdr:sp macro="" textlink="">
      <xdr:nvSpPr>
        <xdr:cNvPr id="256" name="楕円 255"/>
        <xdr:cNvSpPr/>
      </xdr:nvSpPr>
      <xdr:spPr>
        <a:xfrm>
          <a:off x="2857500" y="1661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79469</xdr:rowOff>
    </xdr:from>
    <xdr:ext cx="534377" cy="259045"/>
    <xdr:sp macro="" textlink="">
      <xdr:nvSpPr>
        <xdr:cNvPr id="257" name="テキスト ボックス 256"/>
        <xdr:cNvSpPr txBox="1"/>
      </xdr:nvSpPr>
      <xdr:spPr>
        <a:xfrm>
          <a:off x="2641111" y="1671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130683</xdr:rowOff>
    </xdr:from>
    <xdr:to>
      <xdr:col>10</xdr:col>
      <xdr:colOff>165100</xdr:colOff>
      <xdr:row>97</xdr:row>
      <xdr:rowOff>60833</xdr:rowOff>
    </xdr:to>
    <xdr:sp macro="" textlink="">
      <xdr:nvSpPr>
        <xdr:cNvPr id="258" name="楕円 257"/>
        <xdr:cNvSpPr/>
      </xdr:nvSpPr>
      <xdr:spPr>
        <a:xfrm>
          <a:off x="1968500" y="1658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51960</xdr:rowOff>
    </xdr:from>
    <xdr:ext cx="534377" cy="259045"/>
    <xdr:sp macro="" textlink="">
      <xdr:nvSpPr>
        <xdr:cNvPr id="259" name="テキスト ボックス 258"/>
        <xdr:cNvSpPr txBox="1"/>
      </xdr:nvSpPr>
      <xdr:spPr>
        <a:xfrm>
          <a:off x="1752111" y="1668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15063</xdr:rowOff>
    </xdr:from>
    <xdr:to>
      <xdr:col>6</xdr:col>
      <xdr:colOff>38100</xdr:colOff>
      <xdr:row>97</xdr:row>
      <xdr:rowOff>116663</xdr:rowOff>
    </xdr:to>
    <xdr:sp macro="" textlink="">
      <xdr:nvSpPr>
        <xdr:cNvPr id="260" name="楕円 259"/>
        <xdr:cNvSpPr/>
      </xdr:nvSpPr>
      <xdr:spPr>
        <a:xfrm>
          <a:off x="1079500" y="1664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107790</xdr:rowOff>
    </xdr:from>
    <xdr:ext cx="534377" cy="259045"/>
    <xdr:sp macro="" textlink="">
      <xdr:nvSpPr>
        <xdr:cNvPr id="261" name="テキスト ボックス 260"/>
        <xdr:cNvSpPr txBox="1"/>
      </xdr:nvSpPr>
      <xdr:spPr>
        <a:xfrm>
          <a:off x="863111" y="1673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5152</xdr:rowOff>
    </xdr:from>
    <xdr:to>
      <xdr:col>55</xdr:col>
      <xdr:colOff>0</xdr:colOff>
      <xdr:row>38</xdr:row>
      <xdr:rowOff>5480</xdr:rowOff>
    </xdr:to>
    <xdr:cxnSp macro="">
      <xdr:nvCxnSpPr>
        <xdr:cNvPr id="292" name="直線コネクタ 291"/>
        <xdr:cNvCxnSpPr/>
      </xdr:nvCxnSpPr>
      <xdr:spPr>
        <a:xfrm>
          <a:off x="9639300" y="6520252"/>
          <a:ext cx="8382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109781</xdr:rowOff>
    </xdr:from>
    <xdr:ext cx="378565" cy="259045"/>
    <xdr:sp macro="" textlink="">
      <xdr:nvSpPr>
        <xdr:cNvPr id="293" name="労働費平均値テキスト"/>
        <xdr:cNvSpPr txBox="1"/>
      </xdr:nvSpPr>
      <xdr:spPr>
        <a:xfrm>
          <a:off x="10528300" y="6453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4826</xdr:rowOff>
    </xdr:from>
    <xdr:to>
      <xdr:col>50</xdr:col>
      <xdr:colOff>114300</xdr:colOff>
      <xdr:row>38</xdr:row>
      <xdr:rowOff>5152</xdr:rowOff>
    </xdr:to>
    <xdr:cxnSp macro="">
      <xdr:nvCxnSpPr>
        <xdr:cNvPr id="295" name="直線コネクタ 294"/>
        <xdr:cNvCxnSpPr/>
      </xdr:nvCxnSpPr>
      <xdr:spPr>
        <a:xfrm>
          <a:off x="8750300" y="6519926"/>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68960</xdr:rowOff>
    </xdr:from>
    <xdr:ext cx="378565" cy="259045"/>
    <xdr:sp macro="" textlink="">
      <xdr:nvSpPr>
        <xdr:cNvPr id="297" name="テキスト ボックス 296"/>
        <xdr:cNvSpPr txBox="1"/>
      </xdr:nvSpPr>
      <xdr:spPr>
        <a:xfrm>
          <a:off x="9450017" y="6584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4826</xdr:rowOff>
    </xdr:from>
    <xdr:to>
      <xdr:col>45</xdr:col>
      <xdr:colOff>177800</xdr:colOff>
      <xdr:row>38</xdr:row>
      <xdr:rowOff>4826</xdr:rowOff>
    </xdr:to>
    <xdr:cxnSp macro="">
      <xdr:nvCxnSpPr>
        <xdr:cNvPr id="298" name="直線コネクタ 297"/>
        <xdr:cNvCxnSpPr/>
      </xdr:nvCxnSpPr>
      <xdr:spPr>
        <a:xfrm>
          <a:off x="7861300" y="65199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48386</xdr:rowOff>
    </xdr:from>
    <xdr:ext cx="378565" cy="259045"/>
    <xdr:sp macro="" textlink="">
      <xdr:nvSpPr>
        <xdr:cNvPr id="300" name="テキスト ボックス 299"/>
        <xdr:cNvSpPr txBox="1"/>
      </xdr:nvSpPr>
      <xdr:spPr>
        <a:xfrm>
          <a:off x="8561017" y="656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4826</xdr:rowOff>
    </xdr:from>
    <xdr:to>
      <xdr:col>41</xdr:col>
      <xdr:colOff>50800</xdr:colOff>
      <xdr:row>38</xdr:row>
      <xdr:rowOff>6459</xdr:rowOff>
    </xdr:to>
    <xdr:cxnSp macro="">
      <xdr:nvCxnSpPr>
        <xdr:cNvPr id="301" name="直線コネクタ 300"/>
        <xdr:cNvCxnSpPr/>
      </xdr:nvCxnSpPr>
      <xdr:spPr>
        <a:xfrm flipV="1">
          <a:off x="6972300" y="651992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50926</xdr:rowOff>
    </xdr:from>
    <xdr:ext cx="378565" cy="259045"/>
    <xdr:sp macro="" textlink="">
      <xdr:nvSpPr>
        <xdr:cNvPr id="303" name="テキスト ボックス 302"/>
        <xdr:cNvSpPr txBox="1"/>
      </xdr:nvSpPr>
      <xdr:spPr>
        <a:xfrm>
          <a:off x="7672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31005</xdr:rowOff>
    </xdr:from>
    <xdr:ext cx="378565" cy="259045"/>
    <xdr:sp macro="" textlink="">
      <xdr:nvSpPr>
        <xdr:cNvPr id="305" name="テキスト ボックス 304"/>
        <xdr:cNvSpPr txBox="1"/>
      </xdr:nvSpPr>
      <xdr:spPr>
        <a:xfrm>
          <a:off x="6783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126129</xdr:rowOff>
    </xdr:from>
    <xdr:to>
      <xdr:col>55</xdr:col>
      <xdr:colOff>50800</xdr:colOff>
      <xdr:row>38</xdr:row>
      <xdr:rowOff>56279</xdr:rowOff>
    </xdr:to>
    <xdr:sp macro="" textlink="">
      <xdr:nvSpPr>
        <xdr:cNvPr id="311" name="楕円 310"/>
        <xdr:cNvSpPr/>
      </xdr:nvSpPr>
      <xdr:spPr>
        <a:xfrm>
          <a:off x="10426700" y="646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149006</xdr:rowOff>
    </xdr:from>
    <xdr:ext cx="378565" cy="259045"/>
    <xdr:sp macro="" textlink="">
      <xdr:nvSpPr>
        <xdr:cNvPr id="312" name="労働費該当値テキスト"/>
        <xdr:cNvSpPr txBox="1"/>
      </xdr:nvSpPr>
      <xdr:spPr>
        <a:xfrm>
          <a:off x="10528300" y="632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125802</xdr:rowOff>
    </xdr:from>
    <xdr:to>
      <xdr:col>50</xdr:col>
      <xdr:colOff>165100</xdr:colOff>
      <xdr:row>38</xdr:row>
      <xdr:rowOff>55952</xdr:rowOff>
    </xdr:to>
    <xdr:sp macro="" textlink="">
      <xdr:nvSpPr>
        <xdr:cNvPr id="313" name="楕円 312"/>
        <xdr:cNvSpPr/>
      </xdr:nvSpPr>
      <xdr:spPr>
        <a:xfrm>
          <a:off x="9588500" y="646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72479</xdr:rowOff>
    </xdr:from>
    <xdr:ext cx="378565" cy="259045"/>
    <xdr:sp macro="" textlink="">
      <xdr:nvSpPr>
        <xdr:cNvPr id="314" name="テキスト ボックス 313"/>
        <xdr:cNvSpPr txBox="1"/>
      </xdr:nvSpPr>
      <xdr:spPr>
        <a:xfrm>
          <a:off x="9450017" y="6244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125476</xdr:rowOff>
    </xdr:from>
    <xdr:to>
      <xdr:col>46</xdr:col>
      <xdr:colOff>38100</xdr:colOff>
      <xdr:row>38</xdr:row>
      <xdr:rowOff>55626</xdr:rowOff>
    </xdr:to>
    <xdr:sp macro="" textlink="">
      <xdr:nvSpPr>
        <xdr:cNvPr id="315" name="楕円 314"/>
        <xdr:cNvSpPr/>
      </xdr:nvSpPr>
      <xdr:spPr>
        <a:xfrm>
          <a:off x="8699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72153</xdr:rowOff>
    </xdr:from>
    <xdr:ext cx="378565" cy="259045"/>
    <xdr:sp macro="" textlink="">
      <xdr:nvSpPr>
        <xdr:cNvPr id="316" name="テキスト ボックス 315"/>
        <xdr:cNvSpPr txBox="1"/>
      </xdr:nvSpPr>
      <xdr:spPr>
        <a:xfrm>
          <a:off x="8561017" y="6244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125476</xdr:rowOff>
    </xdr:from>
    <xdr:to>
      <xdr:col>41</xdr:col>
      <xdr:colOff>101600</xdr:colOff>
      <xdr:row>38</xdr:row>
      <xdr:rowOff>55626</xdr:rowOff>
    </xdr:to>
    <xdr:sp macro="" textlink="">
      <xdr:nvSpPr>
        <xdr:cNvPr id="317" name="楕円 316"/>
        <xdr:cNvSpPr/>
      </xdr:nvSpPr>
      <xdr:spPr>
        <a:xfrm>
          <a:off x="7810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46753</xdr:rowOff>
    </xdr:from>
    <xdr:ext cx="378565" cy="259045"/>
    <xdr:sp macro="" textlink="">
      <xdr:nvSpPr>
        <xdr:cNvPr id="318" name="テキスト ボックス 317"/>
        <xdr:cNvSpPr txBox="1"/>
      </xdr:nvSpPr>
      <xdr:spPr>
        <a:xfrm>
          <a:off x="7672017" y="6561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127109</xdr:rowOff>
    </xdr:from>
    <xdr:to>
      <xdr:col>36</xdr:col>
      <xdr:colOff>165100</xdr:colOff>
      <xdr:row>38</xdr:row>
      <xdr:rowOff>57259</xdr:rowOff>
    </xdr:to>
    <xdr:sp macro="" textlink="">
      <xdr:nvSpPr>
        <xdr:cNvPr id="319" name="楕円 318"/>
        <xdr:cNvSpPr/>
      </xdr:nvSpPr>
      <xdr:spPr>
        <a:xfrm>
          <a:off x="6921500" y="64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48386</xdr:rowOff>
    </xdr:from>
    <xdr:ext cx="378565" cy="259045"/>
    <xdr:sp macro="" textlink="">
      <xdr:nvSpPr>
        <xdr:cNvPr id="320" name="テキスト ボックス 319"/>
        <xdr:cNvSpPr txBox="1"/>
      </xdr:nvSpPr>
      <xdr:spPr>
        <a:xfrm>
          <a:off x="6783017" y="656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27137</xdr:rowOff>
    </xdr:from>
    <xdr:to>
      <xdr:col>55</xdr:col>
      <xdr:colOff>0</xdr:colOff>
      <xdr:row>56</xdr:row>
      <xdr:rowOff>56307</xdr:rowOff>
    </xdr:to>
    <xdr:cxnSp macro="">
      <xdr:nvCxnSpPr>
        <xdr:cNvPr id="347" name="直線コネクタ 346"/>
        <xdr:cNvCxnSpPr/>
      </xdr:nvCxnSpPr>
      <xdr:spPr>
        <a:xfrm flipV="1">
          <a:off x="9639300" y="9628337"/>
          <a:ext cx="838200" cy="2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127106</xdr:rowOff>
    </xdr:from>
    <xdr:ext cx="534377" cy="259045"/>
    <xdr:sp macro="" textlink="">
      <xdr:nvSpPr>
        <xdr:cNvPr id="348" name="農林水産業費平均値テキスト"/>
        <xdr:cNvSpPr txBox="1"/>
      </xdr:nvSpPr>
      <xdr:spPr>
        <a:xfrm>
          <a:off x="10528300" y="955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56307</xdr:rowOff>
    </xdr:from>
    <xdr:to>
      <xdr:col>50</xdr:col>
      <xdr:colOff>114300</xdr:colOff>
      <xdr:row>56</xdr:row>
      <xdr:rowOff>62616</xdr:rowOff>
    </xdr:to>
    <xdr:cxnSp macro="">
      <xdr:nvCxnSpPr>
        <xdr:cNvPr id="350" name="直線コネクタ 349"/>
        <xdr:cNvCxnSpPr/>
      </xdr:nvCxnSpPr>
      <xdr:spPr>
        <a:xfrm flipV="1">
          <a:off x="8750300" y="9657507"/>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100659</xdr:rowOff>
    </xdr:from>
    <xdr:ext cx="534377" cy="259045"/>
    <xdr:sp macro="" textlink="">
      <xdr:nvSpPr>
        <xdr:cNvPr id="352" name="テキスト ボックス 351"/>
        <xdr:cNvSpPr txBox="1"/>
      </xdr:nvSpPr>
      <xdr:spPr>
        <a:xfrm>
          <a:off x="9372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141003</xdr:rowOff>
    </xdr:from>
    <xdr:to>
      <xdr:col>45</xdr:col>
      <xdr:colOff>177800</xdr:colOff>
      <xdr:row>56</xdr:row>
      <xdr:rowOff>62616</xdr:rowOff>
    </xdr:to>
    <xdr:cxnSp macro="">
      <xdr:nvCxnSpPr>
        <xdr:cNvPr id="353" name="直線コネクタ 352"/>
        <xdr:cNvCxnSpPr/>
      </xdr:nvCxnSpPr>
      <xdr:spPr>
        <a:xfrm>
          <a:off x="7861300" y="9570753"/>
          <a:ext cx="889000" cy="9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89435</xdr:rowOff>
    </xdr:from>
    <xdr:ext cx="534377" cy="259045"/>
    <xdr:sp macro="" textlink="">
      <xdr:nvSpPr>
        <xdr:cNvPr id="355" name="テキスト ボックス 354"/>
        <xdr:cNvSpPr txBox="1"/>
      </xdr:nvSpPr>
      <xdr:spPr>
        <a:xfrm>
          <a:off x="8483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141003</xdr:rowOff>
    </xdr:from>
    <xdr:to>
      <xdr:col>41</xdr:col>
      <xdr:colOff>50800</xdr:colOff>
      <xdr:row>55</xdr:row>
      <xdr:rowOff>153576</xdr:rowOff>
    </xdr:to>
    <xdr:cxnSp macro="">
      <xdr:nvCxnSpPr>
        <xdr:cNvPr id="356" name="直線コネクタ 355"/>
        <xdr:cNvCxnSpPr/>
      </xdr:nvCxnSpPr>
      <xdr:spPr>
        <a:xfrm flipV="1">
          <a:off x="6972300" y="9570753"/>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71602</xdr:rowOff>
    </xdr:from>
    <xdr:ext cx="534377" cy="259045"/>
    <xdr:sp macro="" textlink="">
      <xdr:nvSpPr>
        <xdr:cNvPr id="358" name="テキスト ボックス 357"/>
        <xdr:cNvSpPr txBox="1"/>
      </xdr:nvSpPr>
      <xdr:spPr>
        <a:xfrm>
          <a:off x="7594111" y="96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66801</xdr:rowOff>
    </xdr:from>
    <xdr:ext cx="534377" cy="259045"/>
    <xdr:sp macro="" textlink="">
      <xdr:nvSpPr>
        <xdr:cNvPr id="360" name="テキスト ボックス 359"/>
        <xdr:cNvSpPr txBox="1"/>
      </xdr:nvSpPr>
      <xdr:spPr>
        <a:xfrm>
          <a:off x="6705111" y="966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147787</xdr:rowOff>
    </xdr:from>
    <xdr:to>
      <xdr:col>55</xdr:col>
      <xdr:colOff>50800</xdr:colOff>
      <xdr:row>56</xdr:row>
      <xdr:rowOff>77937</xdr:rowOff>
    </xdr:to>
    <xdr:sp macro="" textlink="">
      <xdr:nvSpPr>
        <xdr:cNvPr id="366" name="楕円 365"/>
        <xdr:cNvSpPr/>
      </xdr:nvSpPr>
      <xdr:spPr>
        <a:xfrm>
          <a:off x="10426700" y="957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170664</xdr:rowOff>
    </xdr:from>
    <xdr:ext cx="534377" cy="259045"/>
    <xdr:sp macro="" textlink="">
      <xdr:nvSpPr>
        <xdr:cNvPr id="367" name="農林水産業費該当値テキスト"/>
        <xdr:cNvSpPr txBox="1"/>
      </xdr:nvSpPr>
      <xdr:spPr>
        <a:xfrm>
          <a:off x="10528300" y="942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5507</xdr:rowOff>
    </xdr:from>
    <xdr:to>
      <xdr:col>50</xdr:col>
      <xdr:colOff>165100</xdr:colOff>
      <xdr:row>56</xdr:row>
      <xdr:rowOff>107107</xdr:rowOff>
    </xdr:to>
    <xdr:sp macro="" textlink="">
      <xdr:nvSpPr>
        <xdr:cNvPr id="368" name="楕円 367"/>
        <xdr:cNvSpPr/>
      </xdr:nvSpPr>
      <xdr:spPr>
        <a:xfrm>
          <a:off x="9588500" y="960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98234</xdr:rowOff>
    </xdr:from>
    <xdr:ext cx="534377" cy="259045"/>
    <xdr:sp macro="" textlink="">
      <xdr:nvSpPr>
        <xdr:cNvPr id="369" name="テキスト ボックス 368"/>
        <xdr:cNvSpPr txBox="1"/>
      </xdr:nvSpPr>
      <xdr:spPr>
        <a:xfrm>
          <a:off x="9372111" y="96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11816</xdr:rowOff>
    </xdr:from>
    <xdr:to>
      <xdr:col>46</xdr:col>
      <xdr:colOff>38100</xdr:colOff>
      <xdr:row>56</xdr:row>
      <xdr:rowOff>113416</xdr:rowOff>
    </xdr:to>
    <xdr:sp macro="" textlink="">
      <xdr:nvSpPr>
        <xdr:cNvPr id="370" name="楕円 369"/>
        <xdr:cNvSpPr/>
      </xdr:nvSpPr>
      <xdr:spPr>
        <a:xfrm>
          <a:off x="8699500" y="961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104543</xdr:rowOff>
    </xdr:from>
    <xdr:ext cx="534377" cy="259045"/>
    <xdr:sp macro="" textlink="">
      <xdr:nvSpPr>
        <xdr:cNvPr id="371" name="テキスト ボックス 370"/>
        <xdr:cNvSpPr txBox="1"/>
      </xdr:nvSpPr>
      <xdr:spPr>
        <a:xfrm>
          <a:off x="8483111" y="970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90203</xdr:rowOff>
    </xdr:from>
    <xdr:to>
      <xdr:col>41</xdr:col>
      <xdr:colOff>101600</xdr:colOff>
      <xdr:row>56</xdr:row>
      <xdr:rowOff>20353</xdr:rowOff>
    </xdr:to>
    <xdr:sp macro="" textlink="">
      <xdr:nvSpPr>
        <xdr:cNvPr id="372" name="楕円 371"/>
        <xdr:cNvSpPr/>
      </xdr:nvSpPr>
      <xdr:spPr>
        <a:xfrm>
          <a:off x="7810500" y="951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36880</xdr:rowOff>
    </xdr:from>
    <xdr:ext cx="534377" cy="259045"/>
    <xdr:sp macro="" textlink="">
      <xdr:nvSpPr>
        <xdr:cNvPr id="373" name="テキスト ボックス 372"/>
        <xdr:cNvSpPr txBox="1"/>
      </xdr:nvSpPr>
      <xdr:spPr>
        <a:xfrm>
          <a:off x="7594111" y="929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102776</xdr:rowOff>
    </xdr:from>
    <xdr:to>
      <xdr:col>36</xdr:col>
      <xdr:colOff>165100</xdr:colOff>
      <xdr:row>56</xdr:row>
      <xdr:rowOff>32926</xdr:rowOff>
    </xdr:to>
    <xdr:sp macro="" textlink="">
      <xdr:nvSpPr>
        <xdr:cNvPr id="374" name="楕円 373"/>
        <xdr:cNvSpPr/>
      </xdr:nvSpPr>
      <xdr:spPr>
        <a:xfrm>
          <a:off x="6921500" y="953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49453</xdr:rowOff>
    </xdr:from>
    <xdr:ext cx="534377" cy="259045"/>
    <xdr:sp macro="" textlink="">
      <xdr:nvSpPr>
        <xdr:cNvPr id="375" name="テキスト ボックス 374"/>
        <xdr:cNvSpPr txBox="1"/>
      </xdr:nvSpPr>
      <xdr:spPr>
        <a:xfrm>
          <a:off x="6705111" y="930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105219</xdr:rowOff>
    </xdr:from>
    <xdr:to>
      <xdr:col>55</xdr:col>
      <xdr:colOff>0</xdr:colOff>
      <xdr:row>74</xdr:row>
      <xdr:rowOff>136195</xdr:rowOff>
    </xdr:to>
    <xdr:cxnSp macro="">
      <xdr:nvCxnSpPr>
        <xdr:cNvPr id="404" name="直線コネクタ 403"/>
        <xdr:cNvCxnSpPr/>
      </xdr:nvCxnSpPr>
      <xdr:spPr>
        <a:xfrm>
          <a:off x="9639300" y="12792519"/>
          <a:ext cx="838200" cy="3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123105</xdr:rowOff>
    </xdr:from>
    <xdr:ext cx="469744" cy="259045"/>
    <xdr:sp macro="" textlink="">
      <xdr:nvSpPr>
        <xdr:cNvPr id="405" name="商工費平均値テキスト"/>
        <xdr:cNvSpPr txBox="1"/>
      </xdr:nvSpPr>
      <xdr:spPr>
        <a:xfrm>
          <a:off x="10528300" y="13153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86664</xdr:rowOff>
    </xdr:from>
    <xdr:to>
      <xdr:col>50</xdr:col>
      <xdr:colOff>114300</xdr:colOff>
      <xdr:row>74</xdr:row>
      <xdr:rowOff>105219</xdr:rowOff>
    </xdr:to>
    <xdr:cxnSp macro="">
      <xdr:nvCxnSpPr>
        <xdr:cNvPr id="407" name="直線コネクタ 406"/>
        <xdr:cNvCxnSpPr/>
      </xdr:nvCxnSpPr>
      <xdr:spPr>
        <a:xfrm>
          <a:off x="8750300" y="12602514"/>
          <a:ext cx="889000" cy="19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50716</xdr:rowOff>
    </xdr:from>
    <xdr:ext cx="469744" cy="259045"/>
    <xdr:sp macro="" textlink="">
      <xdr:nvSpPr>
        <xdr:cNvPr id="409" name="テキスト ボックス 408"/>
        <xdr:cNvSpPr txBox="1"/>
      </xdr:nvSpPr>
      <xdr:spPr>
        <a:xfrm>
          <a:off x="9404428" y="1325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86664</xdr:rowOff>
    </xdr:from>
    <xdr:to>
      <xdr:col>45</xdr:col>
      <xdr:colOff>177800</xdr:colOff>
      <xdr:row>74</xdr:row>
      <xdr:rowOff>95161</xdr:rowOff>
    </xdr:to>
    <xdr:cxnSp macro="">
      <xdr:nvCxnSpPr>
        <xdr:cNvPr id="410" name="直線コネクタ 409"/>
        <xdr:cNvCxnSpPr/>
      </xdr:nvCxnSpPr>
      <xdr:spPr>
        <a:xfrm flipV="1">
          <a:off x="7861300" y="12602514"/>
          <a:ext cx="889000" cy="17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55363</xdr:rowOff>
    </xdr:from>
    <xdr:ext cx="469744" cy="259045"/>
    <xdr:sp macro="" textlink="">
      <xdr:nvSpPr>
        <xdr:cNvPr id="412" name="テキスト ボックス 411"/>
        <xdr:cNvSpPr txBox="1"/>
      </xdr:nvSpPr>
      <xdr:spPr>
        <a:xfrm>
          <a:off x="8515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39916</xdr:rowOff>
    </xdr:from>
    <xdr:to>
      <xdr:col>41</xdr:col>
      <xdr:colOff>50800</xdr:colOff>
      <xdr:row>74</xdr:row>
      <xdr:rowOff>95161</xdr:rowOff>
    </xdr:to>
    <xdr:cxnSp macro="">
      <xdr:nvCxnSpPr>
        <xdr:cNvPr id="413" name="直線コネクタ 412"/>
        <xdr:cNvCxnSpPr/>
      </xdr:nvCxnSpPr>
      <xdr:spPr>
        <a:xfrm>
          <a:off x="6972300" y="12727216"/>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85158</xdr:rowOff>
    </xdr:from>
    <xdr:ext cx="469744" cy="259045"/>
    <xdr:sp macro="" textlink="">
      <xdr:nvSpPr>
        <xdr:cNvPr id="415" name="テキスト ボックス 414"/>
        <xdr:cNvSpPr txBox="1"/>
      </xdr:nvSpPr>
      <xdr:spPr>
        <a:xfrm>
          <a:off x="7626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35286</xdr:rowOff>
    </xdr:from>
    <xdr:ext cx="534377" cy="259045"/>
    <xdr:sp macro="" textlink="">
      <xdr:nvSpPr>
        <xdr:cNvPr id="417" name="テキスト ボックス 416"/>
        <xdr:cNvSpPr txBox="1"/>
      </xdr:nvSpPr>
      <xdr:spPr>
        <a:xfrm>
          <a:off x="6705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85395</xdr:rowOff>
    </xdr:from>
    <xdr:to>
      <xdr:col>55</xdr:col>
      <xdr:colOff>50800</xdr:colOff>
      <xdr:row>75</xdr:row>
      <xdr:rowOff>15545</xdr:rowOff>
    </xdr:to>
    <xdr:sp macro="" textlink="">
      <xdr:nvSpPr>
        <xdr:cNvPr id="423" name="楕円 422"/>
        <xdr:cNvSpPr/>
      </xdr:nvSpPr>
      <xdr:spPr>
        <a:xfrm>
          <a:off x="10426700" y="1277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108272</xdr:rowOff>
    </xdr:from>
    <xdr:ext cx="534377" cy="259045"/>
    <xdr:sp macro="" textlink="">
      <xdr:nvSpPr>
        <xdr:cNvPr id="424" name="商工費該当値テキスト"/>
        <xdr:cNvSpPr txBox="1"/>
      </xdr:nvSpPr>
      <xdr:spPr>
        <a:xfrm>
          <a:off x="10528300" y="1262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54419</xdr:rowOff>
    </xdr:from>
    <xdr:to>
      <xdr:col>50</xdr:col>
      <xdr:colOff>165100</xdr:colOff>
      <xdr:row>74</xdr:row>
      <xdr:rowOff>156019</xdr:rowOff>
    </xdr:to>
    <xdr:sp macro="" textlink="">
      <xdr:nvSpPr>
        <xdr:cNvPr id="425" name="楕円 424"/>
        <xdr:cNvSpPr/>
      </xdr:nvSpPr>
      <xdr:spPr>
        <a:xfrm>
          <a:off x="9588500" y="127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1096</xdr:rowOff>
    </xdr:from>
    <xdr:ext cx="534377" cy="259045"/>
    <xdr:sp macro="" textlink="">
      <xdr:nvSpPr>
        <xdr:cNvPr id="426" name="テキスト ボックス 425"/>
        <xdr:cNvSpPr txBox="1"/>
      </xdr:nvSpPr>
      <xdr:spPr>
        <a:xfrm>
          <a:off x="9372111" y="125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35864</xdr:rowOff>
    </xdr:from>
    <xdr:to>
      <xdr:col>46</xdr:col>
      <xdr:colOff>38100</xdr:colOff>
      <xdr:row>73</xdr:row>
      <xdr:rowOff>137464</xdr:rowOff>
    </xdr:to>
    <xdr:sp macro="" textlink="">
      <xdr:nvSpPr>
        <xdr:cNvPr id="427" name="楕円 426"/>
        <xdr:cNvSpPr/>
      </xdr:nvSpPr>
      <xdr:spPr>
        <a:xfrm>
          <a:off x="8699500" y="125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153991</xdr:rowOff>
    </xdr:from>
    <xdr:ext cx="534377" cy="259045"/>
    <xdr:sp macro="" textlink="">
      <xdr:nvSpPr>
        <xdr:cNvPr id="428" name="テキスト ボックス 427"/>
        <xdr:cNvSpPr txBox="1"/>
      </xdr:nvSpPr>
      <xdr:spPr>
        <a:xfrm>
          <a:off x="8483111" y="12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44361</xdr:rowOff>
    </xdr:from>
    <xdr:to>
      <xdr:col>41</xdr:col>
      <xdr:colOff>101600</xdr:colOff>
      <xdr:row>74</xdr:row>
      <xdr:rowOff>145961</xdr:rowOff>
    </xdr:to>
    <xdr:sp macro="" textlink="">
      <xdr:nvSpPr>
        <xdr:cNvPr id="429" name="楕円 428"/>
        <xdr:cNvSpPr/>
      </xdr:nvSpPr>
      <xdr:spPr>
        <a:xfrm>
          <a:off x="7810500" y="1273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162488</xdr:rowOff>
    </xdr:from>
    <xdr:ext cx="534377" cy="259045"/>
    <xdr:sp macro="" textlink="">
      <xdr:nvSpPr>
        <xdr:cNvPr id="430" name="テキスト ボックス 429"/>
        <xdr:cNvSpPr txBox="1"/>
      </xdr:nvSpPr>
      <xdr:spPr>
        <a:xfrm>
          <a:off x="7594111" y="1250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160566</xdr:rowOff>
    </xdr:from>
    <xdr:to>
      <xdr:col>36</xdr:col>
      <xdr:colOff>165100</xdr:colOff>
      <xdr:row>74</xdr:row>
      <xdr:rowOff>90716</xdr:rowOff>
    </xdr:to>
    <xdr:sp macro="" textlink="">
      <xdr:nvSpPr>
        <xdr:cNvPr id="431" name="楕円 430"/>
        <xdr:cNvSpPr/>
      </xdr:nvSpPr>
      <xdr:spPr>
        <a:xfrm>
          <a:off x="6921500" y="126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107243</xdr:rowOff>
    </xdr:from>
    <xdr:ext cx="534377" cy="259045"/>
    <xdr:sp macro="" textlink="">
      <xdr:nvSpPr>
        <xdr:cNvPr id="432" name="テキスト ボックス 431"/>
        <xdr:cNvSpPr txBox="1"/>
      </xdr:nvSpPr>
      <xdr:spPr>
        <a:xfrm>
          <a:off x="6705111" y="1245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157806</xdr:rowOff>
    </xdr:from>
    <xdr:to>
      <xdr:col>55</xdr:col>
      <xdr:colOff>0</xdr:colOff>
      <xdr:row>97</xdr:row>
      <xdr:rowOff>12712</xdr:rowOff>
    </xdr:to>
    <xdr:cxnSp macro="">
      <xdr:nvCxnSpPr>
        <xdr:cNvPr id="460" name="直線コネクタ 459"/>
        <xdr:cNvCxnSpPr/>
      </xdr:nvCxnSpPr>
      <xdr:spPr>
        <a:xfrm>
          <a:off x="9639300" y="16617006"/>
          <a:ext cx="838200" cy="2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114132</xdr:rowOff>
    </xdr:from>
    <xdr:ext cx="534377" cy="259045"/>
    <xdr:sp macro="" textlink="">
      <xdr:nvSpPr>
        <xdr:cNvPr id="461" name="土木費平均値テキスト"/>
        <xdr:cNvSpPr txBox="1"/>
      </xdr:nvSpPr>
      <xdr:spPr>
        <a:xfrm>
          <a:off x="10528300" y="1623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129139</xdr:rowOff>
    </xdr:from>
    <xdr:to>
      <xdr:col>50</xdr:col>
      <xdr:colOff>114300</xdr:colOff>
      <xdr:row>96</xdr:row>
      <xdr:rowOff>157806</xdr:rowOff>
    </xdr:to>
    <xdr:cxnSp macro="">
      <xdr:nvCxnSpPr>
        <xdr:cNvPr id="463" name="直線コネクタ 462"/>
        <xdr:cNvCxnSpPr/>
      </xdr:nvCxnSpPr>
      <xdr:spPr>
        <a:xfrm>
          <a:off x="8750300" y="16588339"/>
          <a:ext cx="889000" cy="2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81160</xdr:rowOff>
    </xdr:from>
    <xdr:ext cx="534377" cy="259045"/>
    <xdr:sp macro="" textlink="">
      <xdr:nvSpPr>
        <xdr:cNvPr id="465" name="テキスト ボックス 464"/>
        <xdr:cNvSpPr txBox="1"/>
      </xdr:nvSpPr>
      <xdr:spPr>
        <a:xfrm>
          <a:off x="9372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112863</xdr:rowOff>
    </xdr:from>
    <xdr:to>
      <xdr:col>45</xdr:col>
      <xdr:colOff>177800</xdr:colOff>
      <xdr:row>96</xdr:row>
      <xdr:rowOff>129139</xdr:rowOff>
    </xdr:to>
    <xdr:cxnSp macro="">
      <xdr:nvCxnSpPr>
        <xdr:cNvPr id="466" name="直線コネクタ 465"/>
        <xdr:cNvCxnSpPr/>
      </xdr:nvCxnSpPr>
      <xdr:spPr>
        <a:xfrm>
          <a:off x="7861300" y="16572063"/>
          <a:ext cx="889000" cy="1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31005</xdr:rowOff>
    </xdr:from>
    <xdr:ext cx="534377" cy="259045"/>
    <xdr:sp macro="" textlink="">
      <xdr:nvSpPr>
        <xdr:cNvPr id="468" name="テキスト ボックス 467"/>
        <xdr:cNvSpPr txBox="1"/>
      </xdr:nvSpPr>
      <xdr:spPr>
        <a:xfrm>
          <a:off x="8483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112863</xdr:rowOff>
    </xdr:from>
    <xdr:to>
      <xdr:col>41</xdr:col>
      <xdr:colOff>50800</xdr:colOff>
      <xdr:row>97</xdr:row>
      <xdr:rowOff>44602</xdr:rowOff>
    </xdr:to>
    <xdr:cxnSp macro="">
      <xdr:nvCxnSpPr>
        <xdr:cNvPr id="469" name="直線コネクタ 468"/>
        <xdr:cNvCxnSpPr/>
      </xdr:nvCxnSpPr>
      <xdr:spPr>
        <a:xfrm flipV="1">
          <a:off x="6972300" y="16572063"/>
          <a:ext cx="889000" cy="10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120387</xdr:rowOff>
    </xdr:from>
    <xdr:ext cx="534377" cy="259045"/>
    <xdr:sp macro="" textlink="">
      <xdr:nvSpPr>
        <xdr:cNvPr id="471" name="テキスト ボックス 470"/>
        <xdr:cNvSpPr txBox="1"/>
      </xdr:nvSpPr>
      <xdr:spPr>
        <a:xfrm>
          <a:off x="7594111" y="1623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143201</xdr:rowOff>
    </xdr:from>
    <xdr:ext cx="534377" cy="259045"/>
    <xdr:sp macro="" textlink="">
      <xdr:nvSpPr>
        <xdr:cNvPr id="473" name="テキスト ボックス 472"/>
        <xdr:cNvSpPr txBox="1"/>
      </xdr:nvSpPr>
      <xdr:spPr>
        <a:xfrm>
          <a:off x="6705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133362</xdr:rowOff>
    </xdr:from>
    <xdr:to>
      <xdr:col>55</xdr:col>
      <xdr:colOff>50800</xdr:colOff>
      <xdr:row>97</xdr:row>
      <xdr:rowOff>63512</xdr:rowOff>
    </xdr:to>
    <xdr:sp macro="" textlink="">
      <xdr:nvSpPr>
        <xdr:cNvPr id="479" name="楕円 478"/>
        <xdr:cNvSpPr/>
      </xdr:nvSpPr>
      <xdr:spPr>
        <a:xfrm>
          <a:off x="10426700" y="1659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111789</xdr:rowOff>
    </xdr:from>
    <xdr:ext cx="534377" cy="259045"/>
    <xdr:sp macro="" textlink="">
      <xdr:nvSpPr>
        <xdr:cNvPr id="480" name="土木費該当値テキスト"/>
        <xdr:cNvSpPr txBox="1"/>
      </xdr:nvSpPr>
      <xdr:spPr>
        <a:xfrm>
          <a:off x="10528300" y="1657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107006</xdr:rowOff>
    </xdr:from>
    <xdr:to>
      <xdr:col>50</xdr:col>
      <xdr:colOff>165100</xdr:colOff>
      <xdr:row>97</xdr:row>
      <xdr:rowOff>37156</xdr:rowOff>
    </xdr:to>
    <xdr:sp macro="" textlink="">
      <xdr:nvSpPr>
        <xdr:cNvPr id="481" name="楕円 480"/>
        <xdr:cNvSpPr/>
      </xdr:nvSpPr>
      <xdr:spPr>
        <a:xfrm>
          <a:off x="9588500" y="165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28283</xdr:rowOff>
    </xdr:from>
    <xdr:ext cx="534377" cy="259045"/>
    <xdr:sp macro="" textlink="">
      <xdr:nvSpPr>
        <xdr:cNvPr id="482" name="テキスト ボックス 481"/>
        <xdr:cNvSpPr txBox="1"/>
      </xdr:nvSpPr>
      <xdr:spPr>
        <a:xfrm>
          <a:off x="9372111" y="166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78339</xdr:rowOff>
    </xdr:from>
    <xdr:to>
      <xdr:col>46</xdr:col>
      <xdr:colOff>38100</xdr:colOff>
      <xdr:row>97</xdr:row>
      <xdr:rowOff>8489</xdr:rowOff>
    </xdr:to>
    <xdr:sp macro="" textlink="">
      <xdr:nvSpPr>
        <xdr:cNvPr id="483" name="楕円 482"/>
        <xdr:cNvSpPr/>
      </xdr:nvSpPr>
      <xdr:spPr>
        <a:xfrm>
          <a:off x="8699500" y="165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171066</xdr:rowOff>
    </xdr:from>
    <xdr:ext cx="534377" cy="259045"/>
    <xdr:sp macro="" textlink="">
      <xdr:nvSpPr>
        <xdr:cNvPr id="484" name="テキスト ボックス 483"/>
        <xdr:cNvSpPr txBox="1"/>
      </xdr:nvSpPr>
      <xdr:spPr>
        <a:xfrm>
          <a:off x="8483111" y="1663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62063</xdr:rowOff>
    </xdr:from>
    <xdr:to>
      <xdr:col>41</xdr:col>
      <xdr:colOff>101600</xdr:colOff>
      <xdr:row>96</xdr:row>
      <xdr:rowOff>163663</xdr:rowOff>
    </xdr:to>
    <xdr:sp macro="" textlink="">
      <xdr:nvSpPr>
        <xdr:cNvPr id="485" name="楕円 484"/>
        <xdr:cNvSpPr/>
      </xdr:nvSpPr>
      <xdr:spPr>
        <a:xfrm>
          <a:off x="7810500" y="1652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154790</xdr:rowOff>
    </xdr:from>
    <xdr:ext cx="534377" cy="259045"/>
    <xdr:sp macro="" textlink="">
      <xdr:nvSpPr>
        <xdr:cNvPr id="486" name="テキスト ボックス 485"/>
        <xdr:cNvSpPr txBox="1"/>
      </xdr:nvSpPr>
      <xdr:spPr>
        <a:xfrm>
          <a:off x="7594111" y="1661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165252</xdr:rowOff>
    </xdr:from>
    <xdr:to>
      <xdr:col>36</xdr:col>
      <xdr:colOff>165100</xdr:colOff>
      <xdr:row>97</xdr:row>
      <xdr:rowOff>95402</xdr:rowOff>
    </xdr:to>
    <xdr:sp macro="" textlink="">
      <xdr:nvSpPr>
        <xdr:cNvPr id="487" name="楕円 486"/>
        <xdr:cNvSpPr/>
      </xdr:nvSpPr>
      <xdr:spPr>
        <a:xfrm>
          <a:off x="6921500" y="1662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86529</xdr:rowOff>
    </xdr:from>
    <xdr:ext cx="534377" cy="259045"/>
    <xdr:sp macro="" textlink="">
      <xdr:nvSpPr>
        <xdr:cNvPr id="488" name="テキスト ボックス 487"/>
        <xdr:cNvSpPr txBox="1"/>
      </xdr:nvSpPr>
      <xdr:spPr>
        <a:xfrm>
          <a:off x="6705111" y="167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87122</xdr:rowOff>
    </xdr:from>
    <xdr:to>
      <xdr:col>85</xdr:col>
      <xdr:colOff>127000</xdr:colOff>
      <xdr:row>37</xdr:row>
      <xdr:rowOff>162697</xdr:rowOff>
    </xdr:to>
    <xdr:cxnSp macro="">
      <xdr:nvCxnSpPr>
        <xdr:cNvPr id="516" name="直線コネクタ 515"/>
        <xdr:cNvCxnSpPr/>
      </xdr:nvCxnSpPr>
      <xdr:spPr>
        <a:xfrm flipV="1">
          <a:off x="15481300" y="6430772"/>
          <a:ext cx="838200" cy="7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39905</xdr:rowOff>
    </xdr:from>
    <xdr:ext cx="534377" cy="259045"/>
    <xdr:sp macro="" textlink="">
      <xdr:nvSpPr>
        <xdr:cNvPr id="517" name="消防費平均値テキスト"/>
        <xdr:cNvSpPr txBox="1"/>
      </xdr:nvSpPr>
      <xdr:spPr>
        <a:xfrm>
          <a:off x="16370300" y="604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136454</xdr:rowOff>
    </xdr:from>
    <xdr:to>
      <xdr:col>81</xdr:col>
      <xdr:colOff>50800</xdr:colOff>
      <xdr:row>37</xdr:row>
      <xdr:rowOff>162697</xdr:rowOff>
    </xdr:to>
    <xdr:cxnSp macro="">
      <xdr:nvCxnSpPr>
        <xdr:cNvPr id="519" name="直線コネクタ 518"/>
        <xdr:cNvCxnSpPr/>
      </xdr:nvCxnSpPr>
      <xdr:spPr>
        <a:xfrm>
          <a:off x="14592300" y="6480104"/>
          <a:ext cx="8890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122994</xdr:rowOff>
    </xdr:from>
    <xdr:ext cx="534377" cy="259045"/>
    <xdr:sp macro="" textlink="">
      <xdr:nvSpPr>
        <xdr:cNvPr id="521" name="テキスト ボックス 520"/>
        <xdr:cNvSpPr txBox="1"/>
      </xdr:nvSpPr>
      <xdr:spPr>
        <a:xfrm>
          <a:off x="15214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136454</xdr:rowOff>
    </xdr:from>
    <xdr:to>
      <xdr:col>76</xdr:col>
      <xdr:colOff>114300</xdr:colOff>
      <xdr:row>38</xdr:row>
      <xdr:rowOff>2769</xdr:rowOff>
    </xdr:to>
    <xdr:cxnSp macro="">
      <xdr:nvCxnSpPr>
        <xdr:cNvPr id="522" name="直線コネクタ 521"/>
        <xdr:cNvCxnSpPr/>
      </xdr:nvCxnSpPr>
      <xdr:spPr>
        <a:xfrm flipV="1">
          <a:off x="13703300" y="6480104"/>
          <a:ext cx="889000" cy="3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165422</xdr:rowOff>
    </xdr:from>
    <xdr:ext cx="534377" cy="259045"/>
    <xdr:sp macro="" textlink="">
      <xdr:nvSpPr>
        <xdr:cNvPr id="524" name="テキスト ボックス 523"/>
        <xdr:cNvSpPr txBox="1"/>
      </xdr:nvSpPr>
      <xdr:spPr>
        <a:xfrm>
          <a:off x="14325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1854</xdr:rowOff>
    </xdr:from>
    <xdr:to>
      <xdr:col>71</xdr:col>
      <xdr:colOff>177800</xdr:colOff>
      <xdr:row>38</xdr:row>
      <xdr:rowOff>2769</xdr:rowOff>
    </xdr:to>
    <xdr:cxnSp macro="">
      <xdr:nvCxnSpPr>
        <xdr:cNvPr id="525" name="直線コネクタ 524"/>
        <xdr:cNvCxnSpPr/>
      </xdr:nvCxnSpPr>
      <xdr:spPr>
        <a:xfrm>
          <a:off x="12814300" y="651695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92773</xdr:rowOff>
    </xdr:from>
    <xdr:ext cx="534377" cy="259045"/>
    <xdr:sp macro="" textlink="">
      <xdr:nvSpPr>
        <xdr:cNvPr id="527" name="テキスト ボックス 526"/>
        <xdr:cNvSpPr txBox="1"/>
      </xdr:nvSpPr>
      <xdr:spPr>
        <a:xfrm>
          <a:off x="13436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8" name="フローチャート: 判断 527"/>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119976</xdr:rowOff>
    </xdr:from>
    <xdr:ext cx="534377" cy="259045"/>
    <xdr:sp macro="" textlink="">
      <xdr:nvSpPr>
        <xdr:cNvPr id="529" name="テキスト ボックス 528"/>
        <xdr:cNvSpPr txBox="1"/>
      </xdr:nvSpPr>
      <xdr:spPr>
        <a:xfrm>
          <a:off x="12547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36322</xdr:rowOff>
    </xdr:from>
    <xdr:to>
      <xdr:col>85</xdr:col>
      <xdr:colOff>177800</xdr:colOff>
      <xdr:row>37</xdr:row>
      <xdr:rowOff>137922</xdr:rowOff>
    </xdr:to>
    <xdr:sp macro="" textlink="">
      <xdr:nvSpPr>
        <xdr:cNvPr id="535" name="楕円 534"/>
        <xdr:cNvSpPr/>
      </xdr:nvSpPr>
      <xdr:spPr>
        <a:xfrm>
          <a:off x="162687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122699</xdr:rowOff>
    </xdr:from>
    <xdr:ext cx="534377" cy="259045"/>
    <xdr:sp macro="" textlink="">
      <xdr:nvSpPr>
        <xdr:cNvPr id="536" name="消防費該当値テキスト"/>
        <xdr:cNvSpPr txBox="1"/>
      </xdr:nvSpPr>
      <xdr:spPr>
        <a:xfrm>
          <a:off x="16370300" y="629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111897</xdr:rowOff>
    </xdr:from>
    <xdr:to>
      <xdr:col>81</xdr:col>
      <xdr:colOff>101600</xdr:colOff>
      <xdr:row>38</xdr:row>
      <xdr:rowOff>42047</xdr:rowOff>
    </xdr:to>
    <xdr:sp macro="" textlink="">
      <xdr:nvSpPr>
        <xdr:cNvPr id="537" name="楕円 536"/>
        <xdr:cNvSpPr/>
      </xdr:nvSpPr>
      <xdr:spPr>
        <a:xfrm>
          <a:off x="15430500" y="645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33174</xdr:rowOff>
    </xdr:from>
    <xdr:ext cx="534377" cy="259045"/>
    <xdr:sp macro="" textlink="">
      <xdr:nvSpPr>
        <xdr:cNvPr id="538" name="テキスト ボックス 537"/>
        <xdr:cNvSpPr txBox="1"/>
      </xdr:nvSpPr>
      <xdr:spPr>
        <a:xfrm>
          <a:off x="15214111" y="654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85654</xdr:rowOff>
    </xdr:from>
    <xdr:to>
      <xdr:col>76</xdr:col>
      <xdr:colOff>165100</xdr:colOff>
      <xdr:row>38</xdr:row>
      <xdr:rowOff>15804</xdr:rowOff>
    </xdr:to>
    <xdr:sp macro="" textlink="">
      <xdr:nvSpPr>
        <xdr:cNvPr id="539" name="楕円 538"/>
        <xdr:cNvSpPr/>
      </xdr:nvSpPr>
      <xdr:spPr>
        <a:xfrm>
          <a:off x="14541500" y="642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6931</xdr:rowOff>
    </xdr:from>
    <xdr:ext cx="534377" cy="259045"/>
    <xdr:sp macro="" textlink="">
      <xdr:nvSpPr>
        <xdr:cNvPr id="540" name="テキスト ボックス 539"/>
        <xdr:cNvSpPr txBox="1"/>
      </xdr:nvSpPr>
      <xdr:spPr>
        <a:xfrm>
          <a:off x="14325111" y="652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123418</xdr:rowOff>
    </xdr:from>
    <xdr:to>
      <xdr:col>72</xdr:col>
      <xdr:colOff>38100</xdr:colOff>
      <xdr:row>38</xdr:row>
      <xdr:rowOff>53569</xdr:rowOff>
    </xdr:to>
    <xdr:sp macro="" textlink="">
      <xdr:nvSpPr>
        <xdr:cNvPr id="541" name="楕円 540"/>
        <xdr:cNvSpPr/>
      </xdr:nvSpPr>
      <xdr:spPr>
        <a:xfrm>
          <a:off x="13652500" y="64670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44696</xdr:rowOff>
    </xdr:from>
    <xdr:ext cx="534377" cy="259045"/>
    <xdr:sp macro="" textlink="">
      <xdr:nvSpPr>
        <xdr:cNvPr id="542" name="テキスト ボックス 541"/>
        <xdr:cNvSpPr txBox="1"/>
      </xdr:nvSpPr>
      <xdr:spPr>
        <a:xfrm>
          <a:off x="13436111" y="65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122504</xdr:rowOff>
    </xdr:from>
    <xdr:to>
      <xdr:col>67</xdr:col>
      <xdr:colOff>101600</xdr:colOff>
      <xdr:row>38</xdr:row>
      <xdr:rowOff>52654</xdr:rowOff>
    </xdr:to>
    <xdr:sp macro="" textlink="">
      <xdr:nvSpPr>
        <xdr:cNvPr id="543" name="楕円 542"/>
        <xdr:cNvSpPr/>
      </xdr:nvSpPr>
      <xdr:spPr>
        <a:xfrm>
          <a:off x="12763500" y="646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43781</xdr:rowOff>
    </xdr:from>
    <xdr:ext cx="534377" cy="259045"/>
    <xdr:sp macro="" textlink="">
      <xdr:nvSpPr>
        <xdr:cNvPr id="544" name="テキスト ボックス 543"/>
        <xdr:cNvSpPr txBox="1"/>
      </xdr:nvSpPr>
      <xdr:spPr>
        <a:xfrm>
          <a:off x="12547111" y="655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48554</xdr:rowOff>
    </xdr:from>
    <xdr:to>
      <xdr:col>85</xdr:col>
      <xdr:colOff>127000</xdr:colOff>
      <xdr:row>58</xdr:row>
      <xdr:rowOff>91596</xdr:rowOff>
    </xdr:to>
    <xdr:cxnSp macro="">
      <xdr:nvCxnSpPr>
        <xdr:cNvPr id="576" name="直線コネクタ 575"/>
        <xdr:cNvCxnSpPr/>
      </xdr:nvCxnSpPr>
      <xdr:spPr>
        <a:xfrm flipV="1">
          <a:off x="15481300" y="9821204"/>
          <a:ext cx="838200" cy="21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45630</xdr:rowOff>
    </xdr:from>
    <xdr:ext cx="534377" cy="259045"/>
    <xdr:sp macro="" textlink="">
      <xdr:nvSpPr>
        <xdr:cNvPr id="577" name="教育費平均値テキスト"/>
        <xdr:cNvSpPr txBox="1"/>
      </xdr:nvSpPr>
      <xdr:spPr>
        <a:xfrm>
          <a:off x="16370300" y="94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91596</xdr:rowOff>
    </xdr:from>
    <xdr:to>
      <xdr:col>81</xdr:col>
      <xdr:colOff>50800</xdr:colOff>
      <xdr:row>58</xdr:row>
      <xdr:rowOff>93866</xdr:rowOff>
    </xdr:to>
    <xdr:cxnSp macro="">
      <xdr:nvCxnSpPr>
        <xdr:cNvPr id="579" name="直線コネクタ 578"/>
        <xdr:cNvCxnSpPr/>
      </xdr:nvCxnSpPr>
      <xdr:spPr>
        <a:xfrm flipV="1">
          <a:off x="14592300" y="10035696"/>
          <a:ext cx="889000" cy="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11884</xdr:rowOff>
    </xdr:from>
    <xdr:ext cx="534377" cy="259045"/>
    <xdr:sp macro="" textlink="">
      <xdr:nvSpPr>
        <xdr:cNvPr id="581" name="テキスト ボックス 580"/>
        <xdr:cNvSpPr txBox="1"/>
      </xdr:nvSpPr>
      <xdr:spPr>
        <a:xfrm>
          <a:off x="15214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64915</xdr:rowOff>
    </xdr:from>
    <xdr:to>
      <xdr:col>76</xdr:col>
      <xdr:colOff>114300</xdr:colOff>
      <xdr:row>58</xdr:row>
      <xdr:rowOff>93866</xdr:rowOff>
    </xdr:to>
    <xdr:cxnSp macro="">
      <xdr:nvCxnSpPr>
        <xdr:cNvPr id="582" name="直線コネクタ 581"/>
        <xdr:cNvCxnSpPr/>
      </xdr:nvCxnSpPr>
      <xdr:spPr>
        <a:xfrm>
          <a:off x="13703300" y="10009015"/>
          <a:ext cx="889000" cy="2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21469</xdr:rowOff>
    </xdr:from>
    <xdr:ext cx="534377" cy="259045"/>
    <xdr:sp macro="" textlink="">
      <xdr:nvSpPr>
        <xdr:cNvPr id="584" name="テキスト ボックス 583"/>
        <xdr:cNvSpPr txBox="1"/>
      </xdr:nvSpPr>
      <xdr:spPr>
        <a:xfrm>
          <a:off x="14325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98699</xdr:rowOff>
    </xdr:from>
    <xdr:to>
      <xdr:col>71</xdr:col>
      <xdr:colOff>177800</xdr:colOff>
      <xdr:row>58</xdr:row>
      <xdr:rowOff>64915</xdr:rowOff>
    </xdr:to>
    <xdr:cxnSp macro="">
      <xdr:nvCxnSpPr>
        <xdr:cNvPr id="585" name="直線コネクタ 584"/>
        <xdr:cNvCxnSpPr/>
      </xdr:nvCxnSpPr>
      <xdr:spPr>
        <a:xfrm>
          <a:off x="12814300" y="9871349"/>
          <a:ext cx="889000" cy="13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23151</xdr:rowOff>
    </xdr:from>
    <xdr:ext cx="534377" cy="259045"/>
    <xdr:sp macro="" textlink="">
      <xdr:nvSpPr>
        <xdr:cNvPr id="587" name="テキスト ボックス 586"/>
        <xdr:cNvSpPr txBox="1"/>
      </xdr:nvSpPr>
      <xdr:spPr>
        <a:xfrm>
          <a:off x="13436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8" name="フローチャート: 判断 587"/>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13909</xdr:rowOff>
    </xdr:from>
    <xdr:ext cx="534377" cy="259045"/>
    <xdr:sp macro="" textlink="">
      <xdr:nvSpPr>
        <xdr:cNvPr id="589" name="テキスト ボックス 588"/>
        <xdr:cNvSpPr txBox="1"/>
      </xdr:nvSpPr>
      <xdr:spPr>
        <a:xfrm>
          <a:off x="12547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169204</xdr:rowOff>
    </xdr:from>
    <xdr:to>
      <xdr:col>85</xdr:col>
      <xdr:colOff>177800</xdr:colOff>
      <xdr:row>57</xdr:row>
      <xdr:rowOff>99354</xdr:rowOff>
    </xdr:to>
    <xdr:sp macro="" textlink="">
      <xdr:nvSpPr>
        <xdr:cNvPr id="595" name="楕円 594"/>
        <xdr:cNvSpPr/>
      </xdr:nvSpPr>
      <xdr:spPr>
        <a:xfrm>
          <a:off x="16268700" y="977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147631</xdr:rowOff>
    </xdr:from>
    <xdr:ext cx="534377" cy="259045"/>
    <xdr:sp macro="" textlink="">
      <xdr:nvSpPr>
        <xdr:cNvPr id="596" name="教育費該当値テキスト"/>
        <xdr:cNvSpPr txBox="1"/>
      </xdr:nvSpPr>
      <xdr:spPr>
        <a:xfrm>
          <a:off x="16370300" y="974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40796</xdr:rowOff>
    </xdr:from>
    <xdr:to>
      <xdr:col>81</xdr:col>
      <xdr:colOff>101600</xdr:colOff>
      <xdr:row>58</xdr:row>
      <xdr:rowOff>142396</xdr:rowOff>
    </xdr:to>
    <xdr:sp macro="" textlink="">
      <xdr:nvSpPr>
        <xdr:cNvPr id="597" name="楕円 596"/>
        <xdr:cNvSpPr/>
      </xdr:nvSpPr>
      <xdr:spPr>
        <a:xfrm>
          <a:off x="15430500" y="998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133523</xdr:rowOff>
    </xdr:from>
    <xdr:ext cx="534377" cy="259045"/>
    <xdr:sp macro="" textlink="">
      <xdr:nvSpPr>
        <xdr:cNvPr id="598" name="テキスト ボックス 597"/>
        <xdr:cNvSpPr txBox="1"/>
      </xdr:nvSpPr>
      <xdr:spPr>
        <a:xfrm>
          <a:off x="15214111" y="1007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43066</xdr:rowOff>
    </xdr:from>
    <xdr:to>
      <xdr:col>76</xdr:col>
      <xdr:colOff>165100</xdr:colOff>
      <xdr:row>58</xdr:row>
      <xdr:rowOff>144666</xdr:rowOff>
    </xdr:to>
    <xdr:sp macro="" textlink="">
      <xdr:nvSpPr>
        <xdr:cNvPr id="599" name="楕円 598"/>
        <xdr:cNvSpPr/>
      </xdr:nvSpPr>
      <xdr:spPr>
        <a:xfrm>
          <a:off x="14541500" y="99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135793</xdr:rowOff>
    </xdr:from>
    <xdr:ext cx="534377" cy="259045"/>
    <xdr:sp macro="" textlink="">
      <xdr:nvSpPr>
        <xdr:cNvPr id="600" name="テキスト ボックス 599"/>
        <xdr:cNvSpPr txBox="1"/>
      </xdr:nvSpPr>
      <xdr:spPr>
        <a:xfrm>
          <a:off x="14325111" y="1007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14115</xdr:rowOff>
    </xdr:from>
    <xdr:to>
      <xdr:col>72</xdr:col>
      <xdr:colOff>38100</xdr:colOff>
      <xdr:row>58</xdr:row>
      <xdr:rowOff>115715</xdr:rowOff>
    </xdr:to>
    <xdr:sp macro="" textlink="">
      <xdr:nvSpPr>
        <xdr:cNvPr id="601" name="楕円 600"/>
        <xdr:cNvSpPr/>
      </xdr:nvSpPr>
      <xdr:spPr>
        <a:xfrm>
          <a:off x="13652500" y="995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106842</xdr:rowOff>
    </xdr:from>
    <xdr:ext cx="534377" cy="259045"/>
    <xdr:sp macro="" textlink="">
      <xdr:nvSpPr>
        <xdr:cNvPr id="602" name="テキスト ボックス 601"/>
        <xdr:cNvSpPr txBox="1"/>
      </xdr:nvSpPr>
      <xdr:spPr>
        <a:xfrm>
          <a:off x="13436111" y="1005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47899</xdr:rowOff>
    </xdr:from>
    <xdr:to>
      <xdr:col>67</xdr:col>
      <xdr:colOff>101600</xdr:colOff>
      <xdr:row>57</xdr:row>
      <xdr:rowOff>149499</xdr:rowOff>
    </xdr:to>
    <xdr:sp macro="" textlink="">
      <xdr:nvSpPr>
        <xdr:cNvPr id="603" name="楕円 602"/>
        <xdr:cNvSpPr/>
      </xdr:nvSpPr>
      <xdr:spPr>
        <a:xfrm>
          <a:off x="12763500" y="982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140626</xdr:rowOff>
    </xdr:from>
    <xdr:ext cx="534377" cy="259045"/>
    <xdr:sp macro="" textlink="">
      <xdr:nvSpPr>
        <xdr:cNvPr id="604" name="テキスト ボックス 603"/>
        <xdr:cNvSpPr txBox="1"/>
      </xdr:nvSpPr>
      <xdr:spPr>
        <a:xfrm>
          <a:off x="12547111" y="991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72949</xdr:rowOff>
    </xdr:from>
    <xdr:to>
      <xdr:col>85</xdr:col>
      <xdr:colOff>127000</xdr:colOff>
      <xdr:row>78</xdr:row>
      <xdr:rowOff>95878</xdr:rowOff>
    </xdr:to>
    <xdr:cxnSp macro="">
      <xdr:nvCxnSpPr>
        <xdr:cNvPr id="631" name="直線コネクタ 630"/>
        <xdr:cNvCxnSpPr/>
      </xdr:nvCxnSpPr>
      <xdr:spPr>
        <a:xfrm>
          <a:off x="15481300" y="13446049"/>
          <a:ext cx="838200" cy="2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29160</xdr:rowOff>
    </xdr:from>
    <xdr:ext cx="469744" cy="259045"/>
    <xdr:sp macro="" textlink="">
      <xdr:nvSpPr>
        <xdr:cNvPr id="632" name="災害復旧費平均値テキスト"/>
        <xdr:cNvSpPr txBox="1"/>
      </xdr:nvSpPr>
      <xdr:spPr>
        <a:xfrm>
          <a:off x="16370300" y="13230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72949</xdr:rowOff>
    </xdr:from>
    <xdr:to>
      <xdr:col>81</xdr:col>
      <xdr:colOff>50800</xdr:colOff>
      <xdr:row>78</xdr:row>
      <xdr:rowOff>113137</xdr:rowOff>
    </xdr:to>
    <xdr:cxnSp macro="">
      <xdr:nvCxnSpPr>
        <xdr:cNvPr id="634" name="直線コネクタ 633"/>
        <xdr:cNvCxnSpPr/>
      </xdr:nvCxnSpPr>
      <xdr:spPr>
        <a:xfrm flipV="1">
          <a:off x="14592300" y="13446049"/>
          <a:ext cx="8890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128409</xdr:rowOff>
    </xdr:from>
    <xdr:ext cx="469744" cy="259045"/>
    <xdr:sp macro="" textlink="">
      <xdr:nvSpPr>
        <xdr:cNvPr id="636" name="テキスト ボックス 635"/>
        <xdr:cNvSpPr txBox="1"/>
      </xdr:nvSpPr>
      <xdr:spPr>
        <a:xfrm>
          <a:off x="15246428" y="1350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113137</xdr:rowOff>
    </xdr:from>
    <xdr:to>
      <xdr:col>76</xdr:col>
      <xdr:colOff>114300</xdr:colOff>
      <xdr:row>78</xdr:row>
      <xdr:rowOff>138717</xdr:rowOff>
    </xdr:to>
    <xdr:cxnSp macro="">
      <xdr:nvCxnSpPr>
        <xdr:cNvPr id="637" name="直線コネクタ 636"/>
        <xdr:cNvCxnSpPr/>
      </xdr:nvCxnSpPr>
      <xdr:spPr>
        <a:xfrm flipV="1">
          <a:off x="13703300" y="13486237"/>
          <a:ext cx="889000" cy="2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9" name="テキスト ボックス 638"/>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138419</xdr:rowOff>
    </xdr:from>
    <xdr:to>
      <xdr:col>71</xdr:col>
      <xdr:colOff>177800</xdr:colOff>
      <xdr:row>78</xdr:row>
      <xdr:rowOff>138717</xdr:rowOff>
    </xdr:to>
    <xdr:cxnSp macro="">
      <xdr:nvCxnSpPr>
        <xdr:cNvPr id="640" name="直線コネクタ 639"/>
        <xdr:cNvCxnSpPr/>
      </xdr:nvCxnSpPr>
      <xdr:spPr>
        <a:xfrm>
          <a:off x="12814300" y="13511519"/>
          <a:ext cx="889000" cy="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2" name="テキスト ボックス 641"/>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3" name="フローチャート: 判断 642"/>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22272</xdr:rowOff>
    </xdr:from>
    <xdr:ext cx="378565" cy="259045"/>
    <xdr:sp macro="" textlink="">
      <xdr:nvSpPr>
        <xdr:cNvPr id="644" name="テキスト ボックス 643"/>
        <xdr:cNvSpPr txBox="1"/>
      </xdr:nvSpPr>
      <xdr:spPr>
        <a:xfrm>
          <a:off x="12625017" y="1322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45078</xdr:rowOff>
    </xdr:from>
    <xdr:to>
      <xdr:col>85</xdr:col>
      <xdr:colOff>177800</xdr:colOff>
      <xdr:row>78</xdr:row>
      <xdr:rowOff>146678</xdr:rowOff>
    </xdr:to>
    <xdr:sp macro="" textlink="">
      <xdr:nvSpPr>
        <xdr:cNvPr id="650" name="楕円 649"/>
        <xdr:cNvSpPr/>
      </xdr:nvSpPr>
      <xdr:spPr>
        <a:xfrm>
          <a:off x="16268700" y="1341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156162</xdr:rowOff>
    </xdr:from>
    <xdr:ext cx="469744" cy="259045"/>
    <xdr:sp macro="" textlink="">
      <xdr:nvSpPr>
        <xdr:cNvPr id="651" name="災害復旧費該当値テキスト"/>
        <xdr:cNvSpPr txBox="1"/>
      </xdr:nvSpPr>
      <xdr:spPr>
        <a:xfrm>
          <a:off x="16370300" y="1335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22149</xdr:rowOff>
    </xdr:from>
    <xdr:to>
      <xdr:col>81</xdr:col>
      <xdr:colOff>101600</xdr:colOff>
      <xdr:row>78</xdr:row>
      <xdr:rowOff>123749</xdr:rowOff>
    </xdr:to>
    <xdr:sp macro="" textlink="">
      <xdr:nvSpPr>
        <xdr:cNvPr id="652" name="楕円 651"/>
        <xdr:cNvSpPr/>
      </xdr:nvSpPr>
      <xdr:spPr>
        <a:xfrm>
          <a:off x="15430500" y="1339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140276</xdr:rowOff>
    </xdr:from>
    <xdr:ext cx="469744" cy="259045"/>
    <xdr:sp macro="" textlink="">
      <xdr:nvSpPr>
        <xdr:cNvPr id="653" name="テキスト ボックス 652"/>
        <xdr:cNvSpPr txBox="1"/>
      </xdr:nvSpPr>
      <xdr:spPr>
        <a:xfrm>
          <a:off x="15246428" y="1317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62337</xdr:rowOff>
    </xdr:from>
    <xdr:to>
      <xdr:col>76</xdr:col>
      <xdr:colOff>165100</xdr:colOff>
      <xdr:row>78</xdr:row>
      <xdr:rowOff>163937</xdr:rowOff>
    </xdr:to>
    <xdr:sp macro="" textlink="">
      <xdr:nvSpPr>
        <xdr:cNvPr id="654" name="楕円 653"/>
        <xdr:cNvSpPr/>
      </xdr:nvSpPr>
      <xdr:spPr>
        <a:xfrm>
          <a:off x="14541500" y="1343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155064</xdr:rowOff>
    </xdr:from>
    <xdr:ext cx="469744" cy="259045"/>
    <xdr:sp macro="" textlink="">
      <xdr:nvSpPr>
        <xdr:cNvPr id="655" name="テキスト ボックス 654"/>
        <xdr:cNvSpPr txBox="1"/>
      </xdr:nvSpPr>
      <xdr:spPr>
        <a:xfrm>
          <a:off x="14357428" y="1352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87917</xdr:rowOff>
    </xdr:from>
    <xdr:to>
      <xdr:col>72</xdr:col>
      <xdr:colOff>38100</xdr:colOff>
      <xdr:row>79</xdr:row>
      <xdr:rowOff>18067</xdr:rowOff>
    </xdr:to>
    <xdr:sp macro="" textlink="">
      <xdr:nvSpPr>
        <xdr:cNvPr id="656" name="楕円 655"/>
        <xdr:cNvSpPr/>
      </xdr:nvSpPr>
      <xdr:spPr>
        <a:xfrm>
          <a:off x="13652500" y="1346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9194</xdr:rowOff>
    </xdr:from>
    <xdr:ext cx="313932" cy="259045"/>
    <xdr:sp macro="" textlink="">
      <xdr:nvSpPr>
        <xdr:cNvPr id="657" name="テキスト ボックス 656"/>
        <xdr:cNvSpPr txBox="1"/>
      </xdr:nvSpPr>
      <xdr:spPr>
        <a:xfrm>
          <a:off x="13546333" y="135537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87619</xdr:rowOff>
    </xdr:from>
    <xdr:to>
      <xdr:col>67</xdr:col>
      <xdr:colOff>101600</xdr:colOff>
      <xdr:row>79</xdr:row>
      <xdr:rowOff>17769</xdr:rowOff>
    </xdr:to>
    <xdr:sp macro="" textlink="">
      <xdr:nvSpPr>
        <xdr:cNvPr id="658" name="楕円 657"/>
        <xdr:cNvSpPr/>
      </xdr:nvSpPr>
      <xdr:spPr>
        <a:xfrm>
          <a:off x="12763500" y="134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8896</xdr:rowOff>
    </xdr:from>
    <xdr:ext cx="313932" cy="259045"/>
    <xdr:sp macro="" textlink="">
      <xdr:nvSpPr>
        <xdr:cNvPr id="659" name="テキスト ボックス 658"/>
        <xdr:cNvSpPr txBox="1"/>
      </xdr:nvSpPr>
      <xdr:spPr>
        <a:xfrm>
          <a:off x="12657333" y="13553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33782</xdr:rowOff>
    </xdr:from>
    <xdr:to>
      <xdr:col>85</xdr:col>
      <xdr:colOff>127000</xdr:colOff>
      <xdr:row>95</xdr:row>
      <xdr:rowOff>59937</xdr:rowOff>
    </xdr:to>
    <xdr:cxnSp macro="">
      <xdr:nvCxnSpPr>
        <xdr:cNvPr id="688" name="直線コネクタ 687"/>
        <xdr:cNvCxnSpPr/>
      </xdr:nvCxnSpPr>
      <xdr:spPr>
        <a:xfrm>
          <a:off x="15481300" y="16321532"/>
          <a:ext cx="838200" cy="2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163206</xdr:rowOff>
    </xdr:from>
    <xdr:ext cx="534377" cy="259045"/>
    <xdr:sp macro="" textlink="">
      <xdr:nvSpPr>
        <xdr:cNvPr id="689" name="公債費平均値テキスト"/>
        <xdr:cNvSpPr txBox="1"/>
      </xdr:nvSpPr>
      <xdr:spPr>
        <a:xfrm>
          <a:off x="16370300" y="16279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17951</xdr:rowOff>
    </xdr:from>
    <xdr:to>
      <xdr:col>81</xdr:col>
      <xdr:colOff>50800</xdr:colOff>
      <xdr:row>95</xdr:row>
      <xdr:rowOff>33782</xdr:rowOff>
    </xdr:to>
    <xdr:cxnSp macro="">
      <xdr:nvCxnSpPr>
        <xdr:cNvPr id="691" name="直線コネクタ 690"/>
        <xdr:cNvCxnSpPr/>
      </xdr:nvCxnSpPr>
      <xdr:spPr>
        <a:xfrm>
          <a:off x="14592300" y="16305701"/>
          <a:ext cx="889000" cy="1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100113</xdr:rowOff>
    </xdr:from>
    <xdr:ext cx="534377" cy="259045"/>
    <xdr:sp macro="" textlink="">
      <xdr:nvSpPr>
        <xdr:cNvPr id="693" name="テキスト ボックス 692"/>
        <xdr:cNvSpPr txBox="1"/>
      </xdr:nvSpPr>
      <xdr:spPr>
        <a:xfrm>
          <a:off x="15214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17951</xdr:rowOff>
    </xdr:from>
    <xdr:to>
      <xdr:col>76</xdr:col>
      <xdr:colOff>114300</xdr:colOff>
      <xdr:row>95</xdr:row>
      <xdr:rowOff>36906</xdr:rowOff>
    </xdr:to>
    <xdr:cxnSp macro="">
      <xdr:nvCxnSpPr>
        <xdr:cNvPr id="694" name="直線コネクタ 693"/>
        <xdr:cNvCxnSpPr/>
      </xdr:nvCxnSpPr>
      <xdr:spPr>
        <a:xfrm flipV="1">
          <a:off x="13703300" y="16305701"/>
          <a:ext cx="889000" cy="1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93845</xdr:rowOff>
    </xdr:from>
    <xdr:ext cx="534377" cy="259045"/>
    <xdr:sp macro="" textlink="">
      <xdr:nvSpPr>
        <xdr:cNvPr id="696" name="テキスト ボックス 695"/>
        <xdr:cNvSpPr txBox="1"/>
      </xdr:nvSpPr>
      <xdr:spPr>
        <a:xfrm>
          <a:off x="14325111" y="163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36906</xdr:rowOff>
    </xdr:from>
    <xdr:to>
      <xdr:col>71</xdr:col>
      <xdr:colOff>177800</xdr:colOff>
      <xdr:row>95</xdr:row>
      <xdr:rowOff>73634</xdr:rowOff>
    </xdr:to>
    <xdr:cxnSp macro="">
      <xdr:nvCxnSpPr>
        <xdr:cNvPr id="697" name="直線コネクタ 696"/>
        <xdr:cNvCxnSpPr/>
      </xdr:nvCxnSpPr>
      <xdr:spPr>
        <a:xfrm flipV="1">
          <a:off x="12814300" y="16324656"/>
          <a:ext cx="8890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98131</xdr:rowOff>
    </xdr:from>
    <xdr:ext cx="534377" cy="259045"/>
    <xdr:sp macro="" textlink="">
      <xdr:nvSpPr>
        <xdr:cNvPr id="699" name="テキスト ボックス 698"/>
        <xdr:cNvSpPr txBox="1"/>
      </xdr:nvSpPr>
      <xdr:spPr>
        <a:xfrm>
          <a:off x="13436111" y="1638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0" name="フローチャート: 判断 699"/>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114482</xdr:rowOff>
    </xdr:from>
    <xdr:ext cx="534377" cy="259045"/>
    <xdr:sp macro="" textlink="">
      <xdr:nvSpPr>
        <xdr:cNvPr id="701" name="テキスト ボックス 700"/>
        <xdr:cNvSpPr txBox="1"/>
      </xdr:nvSpPr>
      <xdr:spPr>
        <a:xfrm>
          <a:off x="12547111" y="1605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9137</xdr:rowOff>
    </xdr:from>
    <xdr:to>
      <xdr:col>85</xdr:col>
      <xdr:colOff>177800</xdr:colOff>
      <xdr:row>95</xdr:row>
      <xdr:rowOff>110737</xdr:rowOff>
    </xdr:to>
    <xdr:sp macro="" textlink="">
      <xdr:nvSpPr>
        <xdr:cNvPr id="707" name="楕円 706"/>
        <xdr:cNvSpPr/>
      </xdr:nvSpPr>
      <xdr:spPr>
        <a:xfrm>
          <a:off x="16268700" y="1629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32014</xdr:rowOff>
    </xdr:from>
    <xdr:ext cx="534377" cy="259045"/>
    <xdr:sp macro="" textlink="">
      <xdr:nvSpPr>
        <xdr:cNvPr id="708" name="公債費該当値テキスト"/>
        <xdr:cNvSpPr txBox="1"/>
      </xdr:nvSpPr>
      <xdr:spPr>
        <a:xfrm>
          <a:off x="16370300" y="1614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154432</xdr:rowOff>
    </xdr:from>
    <xdr:to>
      <xdr:col>81</xdr:col>
      <xdr:colOff>101600</xdr:colOff>
      <xdr:row>95</xdr:row>
      <xdr:rowOff>84582</xdr:rowOff>
    </xdr:to>
    <xdr:sp macro="" textlink="">
      <xdr:nvSpPr>
        <xdr:cNvPr id="709" name="楕円 708"/>
        <xdr:cNvSpPr/>
      </xdr:nvSpPr>
      <xdr:spPr>
        <a:xfrm>
          <a:off x="15430500" y="1627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101109</xdr:rowOff>
    </xdr:from>
    <xdr:ext cx="534377" cy="259045"/>
    <xdr:sp macro="" textlink="">
      <xdr:nvSpPr>
        <xdr:cNvPr id="710" name="テキスト ボックス 709"/>
        <xdr:cNvSpPr txBox="1"/>
      </xdr:nvSpPr>
      <xdr:spPr>
        <a:xfrm>
          <a:off x="15214111" y="1604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138601</xdr:rowOff>
    </xdr:from>
    <xdr:to>
      <xdr:col>76</xdr:col>
      <xdr:colOff>165100</xdr:colOff>
      <xdr:row>95</xdr:row>
      <xdr:rowOff>68751</xdr:rowOff>
    </xdr:to>
    <xdr:sp macro="" textlink="">
      <xdr:nvSpPr>
        <xdr:cNvPr id="711" name="楕円 710"/>
        <xdr:cNvSpPr/>
      </xdr:nvSpPr>
      <xdr:spPr>
        <a:xfrm>
          <a:off x="14541500" y="1625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85278</xdr:rowOff>
    </xdr:from>
    <xdr:ext cx="534377" cy="259045"/>
    <xdr:sp macro="" textlink="">
      <xdr:nvSpPr>
        <xdr:cNvPr id="712" name="テキスト ボックス 711"/>
        <xdr:cNvSpPr txBox="1"/>
      </xdr:nvSpPr>
      <xdr:spPr>
        <a:xfrm>
          <a:off x="14325111" y="160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157556</xdr:rowOff>
    </xdr:from>
    <xdr:to>
      <xdr:col>72</xdr:col>
      <xdr:colOff>38100</xdr:colOff>
      <xdr:row>95</xdr:row>
      <xdr:rowOff>87706</xdr:rowOff>
    </xdr:to>
    <xdr:sp macro="" textlink="">
      <xdr:nvSpPr>
        <xdr:cNvPr id="713" name="楕円 712"/>
        <xdr:cNvSpPr/>
      </xdr:nvSpPr>
      <xdr:spPr>
        <a:xfrm>
          <a:off x="13652500" y="1627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104233</xdr:rowOff>
    </xdr:from>
    <xdr:ext cx="534377" cy="259045"/>
    <xdr:sp macro="" textlink="">
      <xdr:nvSpPr>
        <xdr:cNvPr id="714" name="テキスト ボックス 713"/>
        <xdr:cNvSpPr txBox="1"/>
      </xdr:nvSpPr>
      <xdr:spPr>
        <a:xfrm>
          <a:off x="13436111" y="1604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22834</xdr:rowOff>
    </xdr:from>
    <xdr:to>
      <xdr:col>67</xdr:col>
      <xdr:colOff>101600</xdr:colOff>
      <xdr:row>95</xdr:row>
      <xdr:rowOff>124434</xdr:rowOff>
    </xdr:to>
    <xdr:sp macro="" textlink="">
      <xdr:nvSpPr>
        <xdr:cNvPr id="715" name="楕円 714"/>
        <xdr:cNvSpPr/>
      </xdr:nvSpPr>
      <xdr:spPr>
        <a:xfrm>
          <a:off x="12763500" y="1631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115561</xdr:rowOff>
    </xdr:from>
    <xdr:ext cx="534377" cy="259045"/>
    <xdr:sp macro="" textlink="">
      <xdr:nvSpPr>
        <xdr:cNvPr id="716" name="テキスト ボックス 715"/>
        <xdr:cNvSpPr txBox="1"/>
      </xdr:nvSpPr>
      <xdr:spPr>
        <a:xfrm>
          <a:off x="12547111" y="1640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0" name="テキスト ボックス 749"/>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3" name="テキスト ボックス 752"/>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6" name="テキスト ボックス 755"/>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7" name="フローチャート: 判断 756"/>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58" name="テキスト ボックス 757"/>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費は、住民一人あたり</a:t>
          </a:r>
          <a:r>
            <a:rPr kumimoji="1" lang="en-US" altLang="ja-JP" sz="1100">
              <a:solidFill>
                <a:schemeClr val="dk1"/>
              </a:solidFill>
              <a:effectLst/>
              <a:latin typeface="+mn-lt"/>
              <a:ea typeface="+mn-ea"/>
              <a:cs typeface="+mn-cs"/>
            </a:rPr>
            <a:t>44,082</a:t>
          </a:r>
          <a:r>
            <a:rPr kumimoji="1" lang="ja-JP" altLang="ja-JP" sz="1100">
              <a:solidFill>
                <a:schemeClr val="dk1"/>
              </a:solidFill>
              <a:effectLst/>
              <a:latin typeface="+mn-lt"/>
              <a:ea typeface="+mn-ea"/>
              <a:cs typeface="+mn-cs"/>
            </a:rPr>
            <a:t>円となっており、前年度に比べ</a:t>
          </a:r>
          <a:r>
            <a:rPr kumimoji="1" lang="en-US" altLang="ja-JP" sz="1100">
              <a:solidFill>
                <a:schemeClr val="dk1"/>
              </a:solidFill>
              <a:effectLst/>
              <a:latin typeface="+mn-lt"/>
              <a:ea typeface="+mn-ea"/>
              <a:cs typeface="+mn-cs"/>
            </a:rPr>
            <a:t>13,136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している。これは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年度から繰越した小中学校空調整備事業の完了が</a:t>
          </a:r>
          <a:r>
            <a:rPr kumimoji="1" lang="ja-JP" altLang="ja-JP" sz="1100">
              <a:solidFill>
                <a:schemeClr val="dk1"/>
              </a:solidFill>
              <a:effectLst/>
              <a:latin typeface="+mn-lt"/>
              <a:ea typeface="+mn-ea"/>
              <a:cs typeface="+mn-cs"/>
            </a:rPr>
            <a:t>主な要因となっている。</a:t>
          </a:r>
          <a:endParaRPr lang="ja-JP" altLang="ja-JP" sz="1400">
            <a:effectLst/>
          </a:endParaRPr>
        </a:p>
        <a:p>
          <a:r>
            <a:rPr kumimoji="1" lang="ja-JP" altLang="ja-JP" sz="1100">
              <a:solidFill>
                <a:schemeClr val="dk1"/>
              </a:solidFill>
              <a:effectLst/>
              <a:latin typeface="+mn-lt"/>
              <a:ea typeface="+mn-ea"/>
              <a:cs typeface="+mn-cs"/>
            </a:rPr>
            <a:t>商工費は、住民一人当たり</a:t>
          </a:r>
          <a:r>
            <a:rPr kumimoji="1" lang="en-US" altLang="ja-JP" sz="1100">
              <a:solidFill>
                <a:schemeClr val="dk1"/>
              </a:solidFill>
              <a:effectLst/>
              <a:latin typeface="+mn-lt"/>
              <a:ea typeface="+mn-ea"/>
              <a:cs typeface="+mn-cs"/>
            </a:rPr>
            <a:t>20,092</a:t>
          </a:r>
          <a:r>
            <a:rPr kumimoji="1" lang="ja-JP" altLang="ja-JP" sz="1100">
              <a:solidFill>
                <a:schemeClr val="dk1"/>
              </a:solidFill>
              <a:effectLst/>
              <a:latin typeface="+mn-lt"/>
              <a:ea typeface="+mn-ea"/>
              <a:cs typeface="+mn-cs"/>
            </a:rPr>
            <a:t>円となっており、類似団体平均に比べ高い状況となっている。主な要因としては、商工業振興資金貸付金預託金の金額が大きいことがあげられる。</a:t>
          </a:r>
          <a:endParaRPr lang="ja-JP" altLang="ja-JP" sz="1400">
            <a:effectLst/>
          </a:endParaRPr>
        </a:p>
        <a:p>
          <a:r>
            <a:rPr kumimoji="1" lang="ja-JP" altLang="ja-JP" sz="1100">
              <a:solidFill>
                <a:schemeClr val="dk1"/>
              </a:solidFill>
              <a:effectLst/>
              <a:latin typeface="+mn-lt"/>
              <a:ea typeface="+mn-ea"/>
              <a:cs typeface="+mn-cs"/>
            </a:rPr>
            <a:t>今後も各事業を見直し、必要性を見極めていく必要がある。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財政調整基金残高は、適切な財源の確保と歳出の精査により、</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年度同様に取崩しを回避しており、前年度とほぼ同額を維持している。</a:t>
          </a:r>
          <a:endParaRPr lang="ja-JP" altLang="ja-JP" sz="1400">
            <a:effectLst/>
          </a:endParaRPr>
        </a:p>
        <a:p>
          <a:r>
            <a:rPr lang="ja-JP" altLang="ja-JP" sz="1100" b="0" i="0" baseline="0">
              <a:solidFill>
                <a:schemeClr val="dk1"/>
              </a:solidFill>
              <a:effectLst/>
              <a:latin typeface="+mn-lt"/>
              <a:ea typeface="+mn-ea"/>
              <a:cs typeface="+mn-cs"/>
            </a:rPr>
            <a:t>主要税収源である法人税は国内外の景気の動向に大きく影響され、安定した財政運営が難しい状況である。</a:t>
          </a:r>
          <a:endParaRPr lang="ja-JP" altLang="ja-JP" sz="1400">
            <a:effectLst/>
          </a:endParaRPr>
        </a:p>
        <a:p>
          <a:r>
            <a:rPr lang="ja-JP" altLang="ja-JP" sz="1100" b="0" i="0" baseline="0">
              <a:solidFill>
                <a:schemeClr val="dk1"/>
              </a:solidFill>
              <a:effectLst/>
              <a:latin typeface="+mn-lt"/>
              <a:ea typeface="+mn-ea"/>
              <a:cs typeface="+mn-cs"/>
            </a:rPr>
            <a:t>そのため、引き続き財政調整基金残高を標準財政規模の</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％程度にすることをひとつの目安とした運用を行い、財政の健全化に努める。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健全な財政運営を図り、全会計において赤字は発生していない。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引き続き、健全財政維持に努める。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election activeCell="L6" sqref="L6:V8"/>
    </sheetView>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4"/>
      <c r="DK3" s="184"/>
      <c r="DL3" s="184"/>
      <c r="DM3" s="184"/>
      <c r="DN3" s="184"/>
      <c r="DO3" s="184"/>
    </row>
    <row r="4" spans="1:119" ht="18.75" customHeight="1" x14ac:dyDescent="0.15">
      <c r="A4" s="185"/>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9960220</v>
      </c>
      <c r="BO4" s="462"/>
      <c r="BP4" s="462"/>
      <c r="BQ4" s="462"/>
      <c r="BR4" s="462"/>
      <c r="BS4" s="462"/>
      <c r="BT4" s="462"/>
      <c r="BU4" s="463"/>
      <c r="BV4" s="461">
        <v>9678104</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8.6999999999999993</v>
      </c>
      <c r="CU4" s="646"/>
      <c r="CV4" s="646"/>
      <c r="CW4" s="646"/>
      <c r="CX4" s="646"/>
      <c r="CY4" s="646"/>
      <c r="CZ4" s="646"/>
      <c r="DA4" s="647"/>
      <c r="DB4" s="645">
        <v>9.6</v>
      </c>
      <c r="DC4" s="646"/>
      <c r="DD4" s="646"/>
      <c r="DE4" s="646"/>
      <c r="DF4" s="646"/>
      <c r="DG4" s="646"/>
      <c r="DH4" s="646"/>
      <c r="DI4" s="647"/>
      <c r="DJ4" s="184"/>
      <c r="DK4" s="184"/>
      <c r="DL4" s="184"/>
      <c r="DM4" s="184"/>
      <c r="DN4" s="184"/>
      <c r="DO4" s="184"/>
    </row>
    <row r="5" spans="1:119" ht="18.75" customHeight="1" x14ac:dyDescent="0.15">
      <c r="A5" s="185"/>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9295564</v>
      </c>
      <c r="BO5" s="467"/>
      <c r="BP5" s="467"/>
      <c r="BQ5" s="467"/>
      <c r="BR5" s="467"/>
      <c r="BS5" s="467"/>
      <c r="BT5" s="467"/>
      <c r="BU5" s="468"/>
      <c r="BV5" s="466">
        <v>9028907</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88.7</v>
      </c>
      <c r="CU5" s="437"/>
      <c r="CV5" s="437"/>
      <c r="CW5" s="437"/>
      <c r="CX5" s="437"/>
      <c r="CY5" s="437"/>
      <c r="CZ5" s="437"/>
      <c r="DA5" s="438"/>
      <c r="DB5" s="436">
        <v>90</v>
      </c>
      <c r="DC5" s="437"/>
      <c r="DD5" s="437"/>
      <c r="DE5" s="437"/>
      <c r="DF5" s="437"/>
      <c r="DG5" s="437"/>
      <c r="DH5" s="437"/>
      <c r="DI5" s="438"/>
      <c r="DJ5" s="184"/>
      <c r="DK5" s="184"/>
      <c r="DL5" s="184"/>
      <c r="DM5" s="184"/>
      <c r="DN5" s="184"/>
      <c r="DO5" s="184"/>
    </row>
    <row r="6" spans="1:119" ht="18.75" customHeight="1" x14ac:dyDescent="0.15">
      <c r="A6" s="185"/>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664656</v>
      </c>
      <c r="BO6" s="467"/>
      <c r="BP6" s="467"/>
      <c r="BQ6" s="467"/>
      <c r="BR6" s="467"/>
      <c r="BS6" s="467"/>
      <c r="BT6" s="467"/>
      <c r="BU6" s="468"/>
      <c r="BV6" s="466">
        <v>649197</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93.5</v>
      </c>
      <c r="CU6" s="620"/>
      <c r="CV6" s="620"/>
      <c r="CW6" s="620"/>
      <c r="CX6" s="620"/>
      <c r="CY6" s="620"/>
      <c r="CZ6" s="620"/>
      <c r="DA6" s="621"/>
      <c r="DB6" s="619">
        <v>96.4</v>
      </c>
      <c r="DC6" s="620"/>
      <c r="DD6" s="620"/>
      <c r="DE6" s="620"/>
      <c r="DF6" s="620"/>
      <c r="DG6" s="620"/>
      <c r="DH6" s="620"/>
      <c r="DI6" s="621"/>
      <c r="DJ6" s="184"/>
      <c r="DK6" s="184"/>
      <c r="DL6" s="184"/>
      <c r="DM6" s="184"/>
      <c r="DN6" s="184"/>
      <c r="DO6" s="184"/>
    </row>
    <row r="7" spans="1:119" ht="18.75" customHeight="1" x14ac:dyDescent="0.15">
      <c r="A7" s="185"/>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105120</v>
      </c>
      <c r="BO7" s="467"/>
      <c r="BP7" s="467"/>
      <c r="BQ7" s="467"/>
      <c r="BR7" s="467"/>
      <c r="BS7" s="467"/>
      <c r="BT7" s="467"/>
      <c r="BU7" s="468"/>
      <c r="BV7" s="466">
        <v>42439</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6404590</v>
      </c>
      <c r="CU7" s="467"/>
      <c r="CV7" s="467"/>
      <c r="CW7" s="467"/>
      <c r="CX7" s="467"/>
      <c r="CY7" s="467"/>
      <c r="CZ7" s="467"/>
      <c r="DA7" s="468"/>
      <c r="DB7" s="466">
        <v>6348183</v>
      </c>
      <c r="DC7" s="467"/>
      <c r="DD7" s="467"/>
      <c r="DE7" s="467"/>
      <c r="DF7" s="467"/>
      <c r="DG7" s="467"/>
      <c r="DH7" s="467"/>
      <c r="DI7" s="468"/>
      <c r="DJ7" s="184"/>
      <c r="DK7" s="184"/>
      <c r="DL7" s="184"/>
      <c r="DM7" s="184"/>
      <c r="DN7" s="184"/>
      <c r="DO7" s="184"/>
    </row>
    <row r="8" spans="1:119" ht="18.75" customHeight="1" thickBot="1" x14ac:dyDescent="0.2">
      <c r="A8" s="185"/>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102</v>
      </c>
      <c r="AV8" s="524"/>
      <c r="AW8" s="524"/>
      <c r="AX8" s="524"/>
      <c r="AY8" s="446" t="s">
        <v>110</v>
      </c>
      <c r="AZ8" s="447"/>
      <c r="BA8" s="447"/>
      <c r="BB8" s="447"/>
      <c r="BC8" s="447"/>
      <c r="BD8" s="447"/>
      <c r="BE8" s="447"/>
      <c r="BF8" s="447"/>
      <c r="BG8" s="447"/>
      <c r="BH8" s="447"/>
      <c r="BI8" s="447"/>
      <c r="BJ8" s="447"/>
      <c r="BK8" s="447"/>
      <c r="BL8" s="447"/>
      <c r="BM8" s="448"/>
      <c r="BN8" s="466">
        <v>559536</v>
      </c>
      <c r="BO8" s="467"/>
      <c r="BP8" s="467"/>
      <c r="BQ8" s="467"/>
      <c r="BR8" s="467"/>
      <c r="BS8" s="467"/>
      <c r="BT8" s="467"/>
      <c r="BU8" s="468"/>
      <c r="BV8" s="466">
        <v>606758</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0.63</v>
      </c>
      <c r="CU8" s="580"/>
      <c r="CV8" s="580"/>
      <c r="CW8" s="580"/>
      <c r="CX8" s="580"/>
      <c r="CY8" s="580"/>
      <c r="CZ8" s="580"/>
      <c r="DA8" s="581"/>
      <c r="DB8" s="579">
        <v>0.62</v>
      </c>
      <c r="DC8" s="580"/>
      <c r="DD8" s="580"/>
      <c r="DE8" s="580"/>
      <c r="DF8" s="580"/>
      <c r="DG8" s="580"/>
      <c r="DH8" s="580"/>
      <c r="DI8" s="581"/>
      <c r="DJ8" s="184"/>
      <c r="DK8" s="184"/>
      <c r="DL8" s="184"/>
      <c r="DM8" s="184"/>
      <c r="DN8" s="184"/>
      <c r="DO8" s="184"/>
    </row>
    <row r="9" spans="1:119" ht="18.75" customHeight="1" thickBot="1" x14ac:dyDescent="0.2">
      <c r="A9" s="185"/>
      <c r="B9" s="608" t="s">
        <v>112</v>
      </c>
      <c r="C9" s="609"/>
      <c r="D9" s="609"/>
      <c r="E9" s="609"/>
      <c r="F9" s="609"/>
      <c r="G9" s="609"/>
      <c r="H9" s="609"/>
      <c r="I9" s="609"/>
      <c r="J9" s="609"/>
      <c r="K9" s="529"/>
      <c r="L9" s="610" t="s">
        <v>113</v>
      </c>
      <c r="M9" s="611"/>
      <c r="N9" s="611"/>
      <c r="O9" s="611"/>
      <c r="P9" s="611"/>
      <c r="Q9" s="612"/>
      <c r="R9" s="613">
        <v>25241</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-47222</v>
      </c>
      <c r="BO9" s="467"/>
      <c r="BP9" s="467"/>
      <c r="BQ9" s="467"/>
      <c r="BR9" s="467"/>
      <c r="BS9" s="467"/>
      <c r="BT9" s="467"/>
      <c r="BU9" s="468"/>
      <c r="BV9" s="466">
        <v>56924</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11.4</v>
      </c>
      <c r="CU9" s="437"/>
      <c r="CV9" s="437"/>
      <c r="CW9" s="437"/>
      <c r="CX9" s="437"/>
      <c r="CY9" s="437"/>
      <c r="CZ9" s="437"/>
      <c r="DA9" s="438"/>
      <c r="DB9" s="436">
        <v>11.8</v>
      </c>
      <c r="DC9" s="437"/>
      <c r="DD9" s="437"/>
      <c r="DE9" s="437"/>
      <c r="DF9" s="437"/>
      <c r="DG9" s="437"/>
      <c r="DH9" s="437"/>
      <c r="DI9" s="438"/>
      <c r="DJ9" s="184"/>
      <c r="DK9" s="184"/>
      <c r="DL9" s="184"/>
      <c r="DM9" s="184"/>
      <c r="DN9" s="184"/>
      <c r="DO9" s="184"/>
    </row>
    <row r="10" spans="1:119" ht="18.75" customHeight="1" thickBot="1" x14ac:dyDescent="0.2">
      <c r="A10" s="185"/>
      <c r="B10" s="608"/>
      <c r="C10" s="609"/>
      <c r="D10" s="609"/>
      <c r="E10" s="609"/>
      <c r="F10" s="609"/>
      <c r="G10" s="609"/>
      <c r="H10" s="609"/>
      <c r="I10" s="609"/>
      <c r="J10" s="609"/>
      <c r="K10" s="529"/>
      <c r="L10" s="439" t="s">
        <v>119</v>
      </c>
      <c r="M10" s="440"/>
      <c r="N10" s="440"/>
      <c r="O10" s="440"/>
      <c r="P10" s="440"/>
      <c r="Q10" s="441"/>
      <c r="R10" s="442">
        <v>26214</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102</v>
      </c>
      <c r="AV10" s="524"/>
      <c r="AW10" s="524"/>
      <c r="AX10" s="524"/>
      <c r="AY10" s="446" t="s">
        <v>121</v>
      </c>
      <c r="AZ10" s="447"/>
      <c r="BA10" s="447"/>
      <c r="BB10" s="447"/>
      <c r="BC10" s="447"/>
      <c r="BD10" s="447"/>
      <c r="BE10" s="447"/>
      <c r="BF10" s="447"/>
      <c r="BG10" s="447"/>
      <c r="BH10" s="447"/>
      <c r="BI10" s="447"/>
      <c r="BJ10" s="447"/>
      <c r="BK10" s="447"/>
      <c r="BL10" s="447"/>
      <c r="BM10" s="448"/>
      <c r="BN10" s="466">
        <v>1032</v>
      </c>
      <c r="BO10" s="467"/>
      <c r="BP10" s="467"/>
      <c r="BQ10" s="467"/>
      <c r="BR10" s="467"/>
      <c r="BS10" s="467"/>
      <c r="BT10" s="467"/>
      <c r="BU10" s="468"/>
      <c r="BV10" s="466">
        <v>11076</v>
      </c>
      <c r="BW10" s="467"/>
      <c r="BX10" s="467"/>
      <c r="BY10" s="467"/>
      <c r="BZ10" s="467"/>
      <c r="CA10" s="467"/>
      <c r="CB10" s="467"/>
      <c r="CC10" s="468"/>
      <c r="CD10" s="189" t="s">
        <v>122</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4"/>
      <c r="DK11" s="184"/>
      <c r="DL11" s="184"/>
      <c r="DM11" s="184"/>
      <c r="DN11" s="184"/>
      <c r="DO11" s="184"/>
    </row>
    <row r="12" spans="1:119" ht="18.75" customHeight="1" x14ac:dyDescent="0.15">
      <c r="A12" s="185"/>
      <c r="B12" s="582" t="s">
        <v>130</v>
      </c>
      <c r="C12" s="583"/>
      <c r="D12" s="583"/>
      <c r="E12" s="583"/>
      <c r="F12" s="583"/>
      <c r="G12" s="583"/>
      <c r="H12" s="583"/>
      <c r="I12" s="583"/>
      <c r="J12" s="583"/>
      <c r="K12" s="584"/>
      <c r="L12" s="591" t="s">
        <v>131</v>
      </c>
      <c r="M12" s="592"/>
      <c r="N12" s="592"/>
      <c r="O12" s="592"/>
      <c r="P12" s="592"/>
      <c r="Q12" s="593"/>
      <c r="R12" s="594">
        <v>25024</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126</v>
      </c>
      <c r="AV12" s="524"/>
      <c r="AW12" s="524"/>
      <c r="AX12" s="524"/>
      <c r="AY12" s="446" t="s">
        <v>135</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137</v>
      </c>
      <c r="DC12" s="580"/>
      <c r="DD12" s="580"/>
      <c r="DE12" s="580"/>
      <c r="DF12" s="580"/>
      <c r="DG12" s="580"/>
      <c r="DH12" s="580"/>
      <c r="DI12" s="581"/>
      <c r="DJ12" s="184"/>
      <c r="DK12" s="184"/>
      <c r="DL12" s="184"/>
      <c r="DM12" s="184"/>
      <c r="DN12" s="184"/>
      <c r="DO12" s="184"/>
    </row>
    <row r="13" spans="1:119" ht="18.75" customHeight="1" x14ac:dyDescent="0.15">
      <c r="A13" s="185"/>
      <c r="B13" s="585"/>
      <c r="C13" s="586"/>
      <c r="D13" s="586"/>
      <c r="E13" s="586"/>
      <c r="F13" s="586"/>
      <c r="G13" s="586"/>
      <c r="H13" s="586"/>
      <c r="I13" s="586"/>
      <c r="J13" s="586"/>
      <c r="K13" s="587"/>
      <c r="L13" s="195"/>
      <c r="M13" s="566" t="s">
        <v>138</v>
      </c>
      <c r="N13" s="567"/>
      <c r="O13" s="567"/>
      <c r="P13" s="567"/>
      <c r="Q13" s="568"/>
      <c r="R13" s="569">
        <v>24135</v>
      </c>
      <c r="S13" s="570"/>
      <c r="T13" s="570"/>
      <c r="U13" s="570"/>
      <c r="V13" s="571"/>
      <c r="W13" s="557" t="s">
        <v>139</v>
      </c>
      <c r="X13" s="479"/>
      <c r="Y13" s="479"/>
      <c r="Z13" s="479"/>
      <c r="AA13" s="479"/>
      <c r="AB13" s="480"/>
      <c r="AC13" s="442">
        <v>916</v>
      </c>
      <c r="AD13" s="443"/>
      <c r="AE13" s="443"/>
      <c r="AF13" s="443"/>
      <c r="AG13" s="444"/>
      <c r="AH13" s="442">
        <v>971</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-46190</v>
      </c>
      <c r="BO13" s="467"/>
      <c r="BP13" s="467"/>
      <c r="BQ13" s="467"/>
      <c r="BR13" s="467"/>
      <c r="BS13" s="467"/>
      <c r="BT13" s="467"/>
      <c r="BU13" s="468"/>
      <c r="BV13" s="466">
        <v>68000</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9.9</v>
      </c>
      <c r="CU13" s="437"/>
      <c r="CV13" s="437"/>
      <c r="CW13" s="437"/>
      <c r="CX13" s="437"/>
      <c r="CY13" s="437"/>
      <c r="CZ13" s="437"/>
      <c r="DA13" s="438"/>
      <c r="DB13" s="436">
        <v>10.3</v>
      </c>
      <c r="DC13" s="437"/>
      <c r="DD13" s="437"/>
      <c r="DE13" s="437"/>
      <c r="DF13" s="437"/>
      <c r="DG13" s="437"/>
      <c r="DH13" s="437"/>
      <c r="DI13" s="438"/>
      <c r="DJ13" s="184"/>
      <c r="DK13" s="184"/>
      <c r="DL13" s="184"/>
      <c r="DM13" s="184"/>
      <c r="DN13" s="184"/>
      <c r="DO13" s="184"/>
    </row>
    <row r="14" spans="1:119" ht="18.75" customHeight="1" thickBot="1" x14ac:dyDescent="0.2">
      <c r="A14" s="185"/>
      <c r="B14" s="585"/>
      <c r="C14" s="586"/>
      <c r="D14" s="586"/>
      <c r="E14" s="586"/>
      <c r="F14" s="586"/>
      <c r="G14" s="586"/>
      <c r="H14" s="586"/>
      <c r="I14" s="586"/>
      <c r="J14" s="586"/>
      <c r="K14" s="587"/>
      <c r="L14" s="559" t="s">
        <v>144</v>
      </c>
      <c r="M14" s="603"/>
      <c r="N14" s="603"/>
      <c r="O14" s="603"/>
      <c r="P14" s="603"/>
      <c r="Q14" s="604"/>
      <c r="R14" s="569">
        <v>25050</v>
      </c>
      <c r="S14" s="570"/>
      <c r="T14" s="570"/>
      <c r="U14" s="570"/>
      <c r="V14" s="571"/>
      <c r="W14" s="572"/>
      <c r="X14" s="482"/>
      <c r="Y14" s="482"/>
      <c r="Z14" s="482"/>
      <c r="AA14" s="482"/>
      <c r="AB14" s="483"/>
      <c r="AC14" s="562">
        <v>7.2</v>
      </c>
      <c r="AD14" s="563"/>
      <c r="AE14" s="563"/>
      <c r="AF14" s="563"/>
      <c r="AG14" s="564"/>
      <c r="AH14" s="562">
        <v>7.7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59.4</v>
      </c>
      <c r="CU14" s="574"/>
      <c r="CV14" s="574"/>
      <c r="CW14" s="574"/>
      <c r="CX14" s="574"/>
      <c r="CY14" s="574"/>
      <c r="CZ14" s="574"/>
      <c r="DA14" s="575"/>
      <c r="DB14" s="573">
        <v>59.6</v>
      </c>
      <c r="DC14" s="574"/>
      <c r="DD14" s="574"/>
      <c r="DE14" s="574"/>
      <c r="DF14" s="574"/>
      <c r="DG14" s="574"/>
      <c r="DH14" s="574"/>
      <c r="DI14" s="575"/>
      <c r="DJ14" s="184"/>
      <c r="DK14" s="184"/>
      <c r="DL14" s="184"/>
      <c r="DM14" s="184"/>
      <c r="DN14" s="184"/>
      <c r="DO14" s="184"/>
    </row>
    <row r="15" spans="1:119" ht="18.75" customHeight="1" x14ac:dyDescent="0.15">
      <c r="A15" s="185"/>
      <c r="B15" s="585"/>
      <c r="C15" s="586"/>
      <c r="D15" s="586"/>
      <c r="E15" s="586"/>
      <c r="F15" s="586"/>
      <c r="G15" s="586"/>
      <c r="H15" s="586"/>
      <c r="I15" s="586"/>
      <c r="J15" s="586"/>
      <c r="K15" s="587"/>
      <c r="L15" s="195"/>
      <c r="M15" s="566" t="s">
        <v>146</v>
      </c>
      <c r="N15" s="567"/>
      <c r="O15" s="567"/>
      <c r="P15" s="567"/>
      <c r="Q15" s="568"/>
      <c r="R15" s="569">
        <v>24237</v>
      </c>
      <c r="S15" s="570"/>
      <c r="T15" s="570"/>
      <c r="U15" s="570"/>
      <c r="V15" s="571"/>
      <c r="W15" s="557" t="s">
        <v>147</v>
      </c>
      <c r="X15" s="479"/>
      <c r="Y15" s="479"/>
      <c r="Z15" s="479"/>
      <c r="AA15" s="479"/>
      <c r="AB15" s="480"/>
      <c r="AC15" s="442">
        <v>5800</v>
      </c>
      <c r="AD15" s="443"/>
      <c r="AE15" s="443"/>
      <c r="AF15" s="443"/>
      <c r="AG15" s="444"/>
      <c r="AH15" s="442">
        <v>6022</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3270619</v>
      </c>
      <c r="BO15" s="462"/>
      <c r="BP15" s="462"/>
      <c r="BQ15" s="462"/>
      <c r="BR15" s="462"/>
      <c r="BS15" s="462"/>
      <c r="BT15" s="462"/>
      <c r="BU15" s="463"/>
      <c r="BV15" s="461">
        <v>3146695</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45.8</v>
      </c>
      <c r="AD16" s="563"/>
      <c r="AE16" s="563"/>
      <c r="AF16" s="563"/>
      <c r="AG16" s="564"/>
      <c r="AH16" s="562">
        <v>47.8</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5198284</v>
      </c>
      <c r="BO16" s="467"/>
      <c r="BP16" s="467"/>
      <c r="BQ16" s="467"/>
      <c r="BR16" s="467"/>
      <c r="BS16" s="467"/>
      <c r="BT16" s="467"/>
      <c r="BU16" s="468"/>
      <c r="BV16" s="466">
        <v>5099765</v>
      </c>
      <c r="BW16" s="467"/>
      <c r="BX16" s="467"/>
      <c r="BY16" s="467"/>
      <c r="BZ16" s="467"/>
      <c r="CA16" s="467"/>
      <c r="CB16" s="467"/>
      <c r="CC16" s="468"/>
      <c r="CD16" s="199"/>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4"/>
      <c r="DK16" s="184"/>
      <c r="DL16" s="184"/>
      <c r="DM16" s="184"/>
      <c r="DN16" s="184"/>
      <c r="DO16" s="184"/>
    </row>
    <row r="17" spans="1:119" ht="18.75" customHeight="1" thickBot="1" x14ac:dyDescent="0.2">
      <c r="A17" s="185"/>
      <c r="B17" s="588"/>
      <c r="C17" s="589"/>
      <c r="D17" s="589"/>
      <c r="E17" s="589"/>
      <c r="F17" s="589"/>
      <c r="G17" s="589"/>
      <c r="H17" s="589"/>
      <c r="I17" s="589"/>
      <c r="J17" s="589"/>
      <c r="K17" s="590"/>
      <c r="L17" s="200"/>
      <c r="M17" s="551" t="s">
        <v>153</v>
      </c>
      <c r="N17" s="552"/>
      <c r="O17" s="552"/>
      <c r="P17" s="552"/>
      <c r="Q17" s="553"/>
      <c r="R17" s="554" t="s">
        <v>154</v>
      </c>
      <c r="S17" s="555"/>
      <c r="T17" s="555"/>
      <c r="U17" s="555"/>
      <c r="V17" s="556"/>
      <c r="W17" s="557" t="s">
        <v>155</v>
      </c>
      <c r="X17" s="479"/>
      <c r="Y17" s="479"/>
      <c r="Z17" s="479"/>
      <c r="AA17" s="479"/>
      <c r="AB17" s="480"/>
      <c r="AC17" s="442">
        <v>5950</v>
      </c>
      <c r="AD17" s="443"/>
      <c r="AE17" s="443"/>
      <c r="AF17" s="443"/>
      <c r="AG17" s="444"/>
      <c r="AH17" s="442">
        <v>5597</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4167833</v>
      </c>
      <c r="BO17" s="467"/>
      <c r="BP17" s="467"/>
      <c r="BQ17" s="467"/>
      <c r="BR17" s="467"/>
      <c r="BS17" s="467"/>
      <c r="BT17" s="467"/>
      <c r="BU17" s="468"/>
      <c r="BV17" s="466">
        <v>3998972</v>
      </c>
      <c r="BW17" s="467"/>
      <c r="BX17" s="467"/>
      <c r="BY17" s="467"/>
      <c r="BZ17" s="467"/>
      <c r="CA17" s="467"/>
      <c r="CB17" s="467"/>
      <c r="CC17" s="468"/>
      <c r="CD17" s="199"/>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4"/>
      <c r="DK17" s="184"/>
      <c r="DL17" s="184"/>
      <c r="DM17" s="184"/>
      <c r="DN17" s="184"/>
      <c r="DO17" s="184"/>
    </row>
    <row r="18" spans="1:119" ht="18.75" customHeight="1" thickBot="1" x14ac:dyDescent="0.2">
      <c r="A18" s="185"/>
      <c r="B18" s="528" t="s">
        <v>157</v>
      </c>
      <c r="C18" s="529"/>
      <c r="D18" s="529"/>
      <c r="E18" s="530"/>
      <c r="F18" s="530"/>
      <c r="G18" s="530"/>
      <c r="H18" s="530"/>
      <c r="I18" s="530"/>
      <c r="J18" s="530"/>
      <c r="K18" s="530"/>
      <c r="L18" s="531">
        <v>85.91</v>
      </c>
      <c r="M18" s="531"/>
      <c r="N18" s="531"/>
      <c r="O18" s="531"/>
      <c r="P18" s="531"/>
      <c r="Q18" s="531"/>
      <c r="R18" s="532"/>
      <c r="S18" s="532"/>
      <c r="T18" s="532"/>
      <c r="U18" s="532"/>
      <c r="V18" s="533"/>
      <c r="W18" s="547"/>
      <c r="X18" s="548"/>
      <c r="Y18" s="548"/>
      <c r="Z18" s="548"/>
      <c r="AA18" s="548"/>
      <c r="AB18" s="558"/>
      <c r="AC18" s="430">
        <v>47</v>
      </c>
      <c r="AD18" s="431"/>
      <c r="AE18" s="431"/>
      <c r="AF18" s="431"/>
      <c r="AG18" s="534"/>
      <c r="AH18" s="430">
        <v>44.5</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5760413</v>
      </c>
      <c r="BO18" s="467"/>
      <c r="BP18" s="467"/>
      <c r="BQ18" s="467"/>
      <c r="BR18" s="467"/>
      <c r="BS18" s="467"/>
      <c r="BT18" s="467"/>
      <c r="BU18" s="468"/>
      <c r="BV18" s="466">
        <v>5885132</v>
      </c>
      <c r="BW18" s="467"/>
      <c r="BX18" s="467"/>
      <c r="BY18" s="467"/>
      <c r="BZ18" s="467"/>
      <c r="CA18" s="467"/>
      <c r="CB18" s="467"/>
      <c r="CC18" s="468"/>
      <c r="CD18" s="199"/>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4"/>
      <c r="DK18" s="184"/>
      <c r="DL18" s="184"/>
      <c r="DM18" s="184"/>
      <c r="DN18" s="184"/>
      <c r="DO18" s="184"/>
    </row>
    <row r="19" spans="1:119" ht="18.75" customHeight="1" thickBot="1" x14ac:dyDescent="0.2">
      <c r="A19" s="185"/>
      <c r="B19" s="528" t="s">
        <v>159</v>
      </c>
      <c r="C19" s="529"/>
      <c r="D19" s="529"/>
      <c r="E19" s="530"/>
      <c r="F19" s="530"/>
      <c r="G19" s="530"/>
      <c r="H19" s="530"/>
      <c r="I19" s="530"/>
      <c r="J19" s="530"/>
      <c r="K19" s="530"/>
      <c r="L19" s="536">
        <v>294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7614944</v>
      </c>
      <c r="BO19" s="467"/>
      <c r="BP19" s="467"/>
      <c r="BQ19" s="467"/>
      <c r="BR19" s="467"/>
      <c r="BS19" s="467"/>
      <c r="BT19" s="467"/>
      <c r="BU19" s="468"/>
      <c r="BV19" s="466">
        <v>7664778</v>
      </c>
      <c r="BW19" s="467"/>
      <c r="BX19" s="467"/>
      <c r="BY19" s="467"/>
      <c r="BZ19" s="467"/>
      <c r="CA19" s="467"/>
      <c r="CB19" s="467"/>
      <c r="CC19" s="468"/>
      <c r="CD19" s="199"/>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4"/>
      <c r="DK19" s="184"/>
      <c r="DL19" s="184"/>
      <c r="DM19" s="184"/>
      <c r="DN19" s="184"/>
      <c r="DO19" s="184"/>
    </row>
    <row r="20" spans="1:119" ht="18.75" customHeight="1" thickBot="1" x14ac:dyDescent="0.2">
      <c r="A20" s="185"/>
      <c r="B20" s="528" t="s">
        <v>161</v>
      </c>
      <c r="C20" s="529"/>
      <c r="D20" s="529"/>
      <c r="E20" s="530"/>
      <c r="F20" s="530"/>
      <c r="G20" s="530"/>
      <c r="H20" s="530"/>
      <c r="I20" s="530"/>
      <c r="J20" s="530"/>
      <c r="K20" s="530"/>
      <c r="L20" s="536">
        <v>9240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199"/>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4"/>
      <c r="DK20" s="184"/>
      <c r="DL20" s="184"/>
      <c r="DM20" s="184"/>
      <c r="DN20" s="184"/>
      <c r="DO20" s="184"/>
    </row>
    <row r="21" spans="1:119" ht="18.75" customHeight="1" x14ac:dyDescent="0.15">
      <c r="A21" s="185"/>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199"/>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4"/>
      <c r="DK21" s="184"/>
      <c r="DL21" s="184"/>
      <c r="DM21" s="184"/>
      <c r="DN21" s="184"/>
      <c r="DO21" s="184"/>
    </row>
    <row r="22" spans="1:119" ht="18.75" customHeight="1" thickBot="1" x14ac:dyDescent="0.2">
      <c r="A22" s="185"/>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199"/>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4"/>
      <c r="DK22" s="184"/>
      <c r="DL22" s="184"/>
      <c r="DM22" s="184"/>
      <c r="DN22" s="184"/>
      <c r="DO22" s="184"/>
    </row>
    <row r="23" spans="1:119" ht="18.75" customHeight="1" x14ac:dyDescent="0.15">
      <c r="A23" s="185"/>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9259200</v>
      </c>
      <c r="BO23" s="467"/>
      <c r="BP23" s="467"/>
      <c r="BQ23" s="467"/>
      <c r="BR23" s="467"/>
      <c r="BS23" s="467"/>
      <c r="BT23" s="467"/>
      <c r="BU23" s="468"/>
      <c r="BV23" s="466">
        <v>9259476</v>
      </c>
      <c r="BW23" s="467"/>
      <c r="BX23" s="467"/>
      <c r="BY23" s="467"/>
      <c r="BZ23" s="467"/>
      <c r="CA23" s="467"/>
      <c r="CB23" s="467"/>
      <c r="CC23" s="468"/>
      <c r="CD23" s="199"/>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4"/>
      <c r="DK23" s="184"/>
      <c r="DL23" s="184"/>
      <c r="DM23" s="184"/>
      <c r="DN23" s="184"/>
      <c r="DO23" s="184"/>
    </row>
    <row r="24" spans="1:119" ht="18.75" customHeight="1" thickBot="1" x14ac:dyDescent="0.2">
      <c r="A24" s="185"/>
      <c r="B24" s="498"/>
      <c r="C24" s="499"/>
      <c r="D24" s="500"/>
      <c r="E24" s="439" t="s">
        <v>170</v>
      </c>
      <c r="F24" s="440"/>
      <c r="G24" s="440"/>
      <c r="H24" s="440"/>
      <c r="I24" s="440"/>
      <c r="J24" s="440"/>
      <c r="K24" s="441"/>
      <c r="L24" s="442">
        <v>1</v>
      </c>
      <c r="M24" s="443"/>
      <c r="N24" s="443"/>
      <c r="O24" s="443"/>
      <c r="P24" s="444"/>
      <c r="Q24" s="442">
        <v>8300</v>
      </c>
      <c r="R24" s="443"/>
      <c r="S24" s="443"/>
      <c r="T24" s="443"/>
      <c r="U24" s="443"/>
      <c r="V24" s="444"/>
      <c r="W24" s="508"/>
      <c r="X24" s="499"/>
      <c r="Y24" s="500"/>
      <c r="Z24" s="439" t="s">
        <v>171</v>
      </c>
      <c r="AA24" s="440"/>
      <c r="AB24" s="440"/>
      <c r="AC24" s="440"/>
      <c r="AD24" s="440"/>
      <c r="AE24" s="440"/>
      <c r="AF24" s="440"/>
      <c r="AG24" s="441"/>
      <c r="AH24" s="442">
        <v>188</v>
      </c>
      <c r="AI24" s="443"/>
      <c r="AJ24" s="443"/>
      <c r="AK24" s="443"/>
      <c r="AL24" s="444"/>
      <c r="AM24" s="442">
        <v>556480</v>
      </c>
      <c r="AN24" s="443"/>
      <c r="AO24" s="443"/>
      <c r="AP24" s="443"/>
      <c r="AQ24" s="443"/>
      <c r="AR24" s="444"/>
      <c r="AS24" s="442">
        <v>2960</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5602373</v>
      </c>
      <c r="BO24" s="467"/>
      <c r="BP24" s="467"/>
      <c r="BQ24" s="467"/>
      <c r="BR24" s="467"/>
      <c r="BS24" s="467"/>
      <c r="BT24" s="467"/>
      <c r="BU24" s="468"/>
      <c r="BV24" s="466">
        <v>5681188</v>
      </c>
      <c r="BW24" s="467"/>
      <c r="BX24" s="467"/>
      <c r="BY24" s="467"/>
      <c r="BZ24" s="467"/>
      <c r="CA24" s="467"/>
      <c r="CB24" s="467"/>
      <c r="CC24" s="468"/>
      <c r="CD24" s="199"/>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4"/>
      <c r="DK24" s="184"/>
      <c r="DL24" s="184"/>
      <c r="DM24" s="184"/>
      <c r="DN24" s="184"/>
      <c r="DO24" s="184"/>
    </row>
    <row r="25" spans="1:119" s="184" customFormat="1" ht="18.75" customHeight="1" x14ac:dyDescent="0.15">
      <c r="A25" s="185"/>
      <c r="B25" s="498"/>
      <c r="C25" s="499"/>
      <c r="D25" s="500"/>
      <c r="E25" s="439" t="s">
        <v>173</v>
      </c>
      <c r="F25" s="440"/>
      <c r="G25" s="440"/>
      <c r="H25" s="440"/>
      <c r="I25" s="440"/>
      <c r="J25" s="440"/>
      <c r="K25" s="441"/>
      <c r="L25" s="442">
        <v>1</v>
      </c>
      <c r="M25" s="443"/>
      <c r="N25" s="443"/>
      <c r="O25" s="443"/>
      <c r="P25" s="444"/>
      <c r="Q25" s="442">
        <v>6700</v>
      </c>
      <c r="R25" s="443"/>
      <c r="S25" s="443"/>
      <c r="T25" s="443"/>
      <c r="U25" s="443"/>
      <c r="V25" s="444"/>
      <c r="W25" s="508"/>
      <c r="X25" s="499"/>
      <c r="Y25" s="500"/>
      <c r="Z25" s="439" t="s">
        <v>174</v>
      </c>
      <c r="AA25" s="440"/>
      <c r="AB25" s="440"/>
      <c r="AC25" s="440"/>
      <c r="AD25" s="440"/>
      <c r="AE25" s="440"/>
      <c r="AF25" s="440"/>
      <c r="AG25" s="441"/>
      <c r="AH25" s="442" t="s">
        <v>175</v>
      </c>
      <c r="AI25" s="443"/>
      <c r="AJ25" s="443"/>
      <c r="AK25" s="443"/>
      <c r="AL25" s="444"/>
      <c r="AM25" s="442" t="s">
        <v>137</v>
      </c>
      <c r="AN25" s="443"/>
      <c r="AO25" s="443"/>
      <c r="AP25" s="443"/>
      <c r="AQ25" s="443"/>
      <c r="AR25" s="444"/>
      <c r="AS25" s="442" t="s">
        <v>137</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78594</v>
      </c>
      <c r="BO25" s="462"/>
      <c r="BP25" s="462"/>
      <c r="BQ25" s="462"/>
      <c r="BR25" s="462"/>
      <c r="BS25" s="462"/>
      <c r="BT25" s="462"/>
      <c r="BU25" s="463"/>
      <c r="BV25" s="461">
        <v>119105</v>
      </c>
      <c r="BW25" s="462"/>
      <c r="BX25" s="462"/>
      <c r="BY25" s="462"/>
      <c r="BZ25" s="462"/>
      <c r="CA25" s="462"/>
      <c r="CB25" s="462"/>
      <c r="CC25" s="463"/>
      <c r="CD25" s="199"/>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4" customFormat="1" ht="18.75" customHeight="1" x14ac:dyDescent="0.15">
      <c r="A26" s="185"/>
      <c r="B26" s="498"/>
      <c r="C26" s="499"/>
      <c r="D26" s="500"/>
      <c r="E26" s="439" t="s">
        <v>177</v>
      </c>
      <c r="F26" s="440"/>
      <c r="G26" s="440"/>
      <c r="H26" s="440"/>
      <c r="I26" s="440"/>
      <c r="J26" s="440"/>
      <c r="K26" s="441"/>
      <c r="L26" s="442">
        <v>1</v>
      </c>
      <c r="M26" s="443"/>
      <c r="N26" s="443"/>
      <c r="O26" s="443"/>
      <c r="P26" s="444"/>
      <c r="Q26" s="442">
        <v>5620</v>
      </c>
      <c r="R26" s="443"/>
      <c r="S26" s="443"/>
      <c r="T26" s="443"/>
      <c r="U26" s="443"/>
      <c r="V26" s="444"/>
      <c r="W26" s="508"/>
      <c r="X26" s="499"/>
      <c r="Y26" s="500"/>
      <c r="Z26" s="439" t="s">
        <v>178</v>
      </c>
      <c r="AA26" s="521"/>
      <c r="AB26" s="521"/>
      <c r="AC26" s="521"/>
      <c r="AD26" s="521"/>
      <c r="AE26" s="521"/>
      <c r="AF26" s="521"/>
      <c r="AG26" s="522"/>
      <c r="AH26" s="442">
        <v>5</v>
      </c>
      <c r="AI26" s="443"/>
      <c r="AJ26" s="443"/>
      <c r="AK26" s="443"/>
      <c r="AL26" s="444"/>
      <c r="AM26" s="442">
        <v>16415</v>
      </c>
      <c r="AN26" s="443"/>
      <c r="AO26" s="443"/>
      <c r="AP26" s="443"/>
      <c r="AQ26" s="443"/>
      <c r="AR26" s="444"/>
      <c r="AS26" s="442">
        <v>3283</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137</v>
      </c>
      <c r="BO26" s="467"/>
      <c r="BP26" s="467"/>
      <c r="BQ26" s="467"/>
      <c r="BR26" s="467"/>
      <c r="BS26" s="467"/>
      <c r="BT26" s="467"/>
      <c r="BU26" s="468"/>
      <c r="BV26" s="466" t="s">
        <v>180</v>
      </c>
      <c r="BW26" s="467"/>
      <c r="BX26" s="467"/>
      <c r="BY26" s="467"/>
      <c r="BZ26" s="467"/>
      <c r="CA26" s="467"/>
      <c r="CB26" s="467"/>
      <c r="CC26" s="468"/>
      <c r="CD26" s="199"/>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5"/>
      <c r="B27" s="498"/>
      <c r="C27" s="499"/>
      <c r="D27" s="500"/>
      <c r="E27" s="439" t="s">
        <v>181</v>
      </c>
      <c r="F27" s="440"/>
      <c r="G27" s="440"/>
      <c r="H27" s="440"/>
      <c r="I27" s="440"/>
      <c r="J27" s="440"/>
      <c r="K27" s="441"/>
      <c r="L27" s="442">
        <v>1</v>
      </c>
      <c r="M27" s="443"/>
      <c r="N27" s="443"/>
      <c r="O27" s="443"/>
      <c r="P27" s="444"/>
      <c r="Q27" s="442">
        <v>3320</v>
      </c>
      <c r="R27" s="443"/>
      <c r="S27" s="443"/>
      <c r="T27" s="443"/>
      <c r="U27" s="443"/>
      <c r="V27" s="444"/>
      <c r="W27" s="508"/>
      <c r="X27" s="499"/>
      <c r="Y27" s="500"/>
      <c r="Z27" s="439" t="s">
        <v>182</v>
      </c>
      <c r="AA27" s="440"/>
      <c r="AB27" s="440"/>
      <c r="AC27" s="440"/>
      <c r="AD27" s="440"/>
      <c r="AE27" s="440"/>
      <c r="AF27" s="440"/>
      <c r="AG27" s="441"/>
      <c r="AH27" s="442" t="s">
        <v>175</v>
      </c>
      <c r="AI27" s="443"/>
      <c r="AJ27" s="443"/>
      <c r="AK27" s="443"/>
      <c r="AL27" s="444"/>
      <c r="AM27" s="442" t="s">
        <v>129</v>
      </c>
      <c r="AN27" s="443"/>
      <c r="AO27" s="443"/>
      <c r="AP27" s="443"/>
      <c r="AQ27" s="443"/>
      <c r="AR27" s="444"/>
      <c r="AS27" s="442" t="s">
        <v>137</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t="s">
        <v>137</v>
      </c>
      <c r="BO27" s="470"/>
      <c r="BP27" s="470"/>
      <c r="BQ27" s="470"/>
      <c r="BR27" s="470"/>
      <c r="BS27" s="470"/>
      <c r="BT27" s="470"/>
      <c r="BU27" s="471"/>
      <c r="BV27" s="469" t="s">
        <v>137</v>
      </c>
      <c r="BW27" s="470"/>
      <c r="BX27" s="470"/>
      <c r="BY27" s="470"/>
      <c r="BZ27" s="470"/>
      <c r="CA27" s="470"/>
      <c r="CB27" s="470"/>
      <c r="CC27" s="471"/>
      <c r="CD27" s="201"/>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4"/>
      <c r="DK27" s="184"/>
      <c r="DL27" s="184"/>
      <c r="DM27" s="184"/>
      <c r="DN27" s="184"/>
      <c r="DO27" s="184"/>
    </row>
    <row r="28" spans="1:119" ht="18.75" customHeight="1" x14ac:dyDescent="0.15">
      <c r="A28" s="185"/>
      <c r="B28" s="498"/>
      <c r="C28" s="499"/>
      <c r="D28" s="500"/>
      <c r="E28" s="439" t="s">
        <v>184</v>
      </c>
      <c r="F28" s="440"/>
      <c r="G28" s="440"/>
      <c r="H28" s="440"/>
      <c r="I28" s="440"/>
      <c r="J28" s="440"/>
      <c r="K28" s="441"/>
      <c r="L28" s="442">
        <v>1</v>
      </c>
      <c r="M28" s="443"/>
      <c r="N28" s="443"/>
      <c r="O28" s="443"/>
      <c r="P28" s="444"/>
      <c r="Q28" s="442">
        <v>2650</v>
      </c>
      <c r="R28" s="443"/>
      <c r="S28" s="443"/>
      <c r="T28" s="443"/>
      <c r="U28" s="443"/>
      <c r="V28" s="444"/>
      <c r="W28" s="508"/>
      <c r="X28" s="499"/>
      <c r="Y28" s="500"/>
      <c r="Z28" s="439" t="s">
        <v>185</v>
      </c>
      <c r="AA28" s="440"/>
      <c r="AB28" s="440"/>
      <c r="AC28" s="440"/>
      <c r="AD28" s="440"/>
      <c r="AE28" s="440"/>
      <c r="AF28" s="440"/>
      <c r="AG28" s="441"/>
      <c r="AH28" s="442" t="s">
        <v>137</v>
      </c>
      <c r="AI28" s="443"/>
      <c r="AJ28" s="443"/>
      <c r="AK28" s="443"/>
      <c r="AL28" s="444"/>
      <c r="AM28" s="442" t="s">
        <v>175</v>
      </c>
      <c r="AN28" s="443"/>
      <c r="AO28" s="443"/>
      <c r="AP28" s="443"/>
      <c r="AQ28" s="443"/>
      <c r="AR28" s="444"/>
      <c r="AS28" s="442" t="s">
        <v>137</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1477177</v>
      </c>
      <c r="BO28" s="462"/>
      <c r="BP28" s="462"/>
      <c r="BQ28" s="462"/>
      <c r="BR28" s="462"/>
      <c r="BS28" s="462"/>
      <c r="BT28" s="462"/>
      <c r="BU28" s="463"/>
      <c r="BV28" s="461">
        <v>1476145</v>
      </c>
      <c r="BW28" s="462"/>
      <c r="BX28" s="462"/>
      <c r="BY28" s="462"/>
      <c r="BZ28" s="462"/>
      <c r="CA28" s="462"/>
      <c r="CB28" s="462"/>
      <c r="CC28" s="463"/>
      <c r="CD28" s="199"/>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4"/>
      <c r="DK28" s="184"/>
      <c r="DL28" s="184"/>
      <c r="DM28" s="184"/>
      <c r="DN28" s="184"/>
      <c r="DO28" s="184"/>
    </row>
    <row r="29" spans="1:119" ht="18.75" customHeight="1" x14ac:dyDescent="0.15">
      <c r="A29" s="185"/>
      <c r="B29" s="498"/>
      <c r="C29" s="499"/>
      <c r="D29" s="500"/>
      <c r="E29" s="439" t="s">
        <v>187</v>
      </c>
      <c r="F29" s="440"/>
      <c r="G29" s="440"/>
      <c r="H29" s="440"/>
      <c r="I29" s="440"/>
      <c r="J29" s="440"/>
      <c r="K29" s="441"/>
      <c r="L29" s="442">
        <v>13</v>
      </c>
      <c r="M29" s="443"/>
      <c r="N29" s="443"/>
      <c r="O29" s="443"/>
      <c r="P29" s="444"/>
      <c r="Q29" s="442">
        <v>2380</v>
      </c>
      <c r="R29" s="443"/>
      <c r="S29" s="443"/>
      <c r="T29" s="443"/>
      <c r="U29" s="443"/>
      <c r="V29" s="444"/>
      <c r="W29" s="509"/>
      <c r="X29" s="510"/>
      <c r="Y29" s="511"/>
      <c r="Z29" s="439" t="s">
        <v>188</v>
      </c>
      <c r="AA29" s="440"/>
      <c r="AB29" s="440"/>
      <c r="AC29" s="440"/>
      <c r="AD29" s="440"/>
      <c r="AE29" s="440"/>
      <c r="AF29" s="440"/>
      <c r="AG29" s="441"/>
      <c r="AH29" s="442">
        <v>188</v>
      </c>
      <c r="AI29" s="443"/>
      <c r="AJ29" s="443"/>
      <c r="AK29" s="443"/>
      <c r="AL29" s="444"/>
      <c r="AM29" s="442">
        <v>556480</v>
      </c>
      <c r="AN29" s="443"/>
      <c r="AO29" s="443"/>
      <c r="AP29" s="443"/>
      <c r="AQ29" s="443"/>
      <c r="AR29" s="444"/>
      <c r="AS29" s="442">
        <v>2960</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191857</v>
      </c>
      <c r="BO29" s="467"/>
      <c r="BP29" s="467"/>
      <c r="BQ29" s="467"/>
      <c r="BR29" s="467"/>
      <c r="BS29" s="467"/>
      <c r="BT29" s="467"/>
      <c r="BU29" s="468"/>
      <c r="BV29" s="466">
        <v>191334</v>
      </c>
      <c r="BW29" s="467"/>
      <c r="BX29" s="467"/>
      <c r="BY29" s="467"/>
      <c r="BZ29" s="467"/>
      <c r="CA29" s="467"/>
      <c r="CB29" s="467"/>
      <c r="CC29" s="468"/>
      <c r="CD29" s="201"/>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4"/>
      <c r="DK29" s="184"/>
      <c r="DL29" s="184"/>
      <c r="DM29" s="184"/>
      <c r="DN29" s="184"/>
      <c r="DO29" s="184"/>
    </row>
    <row r="30" spans="1:119" ht="18.75" customHeight="1" thickBot="1" x14ac:dyDescent="0.2">
      <c r="A30" s="185"/>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95.9</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567131</v>
      </c>
      <c r="BO30" s="470"/>
      <c r="BP30" s="470"/>
      <c r="BQ30" s="470"/>
      <c r="BR30" s="470"/>
      <c r="BS30" s="470"/>
      <c r="BT30" s="470"/>
      <c r="BU30" s="471"/>
      <c r="BV30" s="469">
        <v>567231</v>
      </c>
      <c r="BW30" s="470"/>
      <c r="BX30" s="470"/>
      <c r="BY30" s="470"/>
      <c r="BZ30" s="470"/>
      <c r="CA30" s="470"/>
      <c r="CB30" s="470"/>
      <c r="CC30" s="471"/>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191</v>
      </c>
      <c r="D32" s="212"/>
      <c r="E32" s="212"/>
      <c r="F32" s="209"/>
      <c r="G32" s="209"/>
      <c r="H32" s="209"/>
      <c r="I32" s="209"/>
      <c r="J32" s="209"/>
      <c r="K32" s="209"/>
      <c r="L32" s="209"/>
      <c r="M32" s="209"/>
      <c r="N32" s="209"/>
      <c r="O32" s="209"/>
      <c r="P32" s="209"/>
      <c r="Q32" s="209"/>
      <c r="R32" s="209"/>
      <c r="S32" s="209"/>
      <c r="T32" s="209"/>
      <c r="U32" s="209" t="s">
        <v>192</v>
      </c>
      <c r="V32" s="209"/>
      <c r="W32" s="209"/>
      <c r="X32" s="209"/>
      <c r="Y32" s="209"/>
      <c r="Z32" s="209"/>
      <c r="AA32" s="209"/>
      <c r="AB32" s="209"/>
      <c r="AC32" s="209"/>
      <c r="AD32" s="209"/>
      <c r="AE32" s="209"/>
      <c r="AF32" s="209"/>
      <c r="AG32" s="209"/>
      <c r="AH32" s="209"/>
      <c r="AI32" s="209"/>
      <c r="AJ32" s="209"/>
      <c r="AK32" s="209"/>
      <c r="AL32" s="209"/>
      <c r="AM32" s="213" t="s">
        <v>193</v>
      </c>
      <c r="AN32" s="209"/>
      <c r="AO32" s="209"/>
      <c r="AP32" s="209"/>
      <c r="AQ32" s="209"/>
      <c r="AR32" s="209"/>
      <c r="AS32" s="213"/>
      <c r="AT32" s="213"/>
      <c r="AU32" s="213"/>
      <c r="AV32" s="213"/>
      <c r="AW32" s="213"/>
      <c r="AX32" s="213"/>
      <c r="AY32" s="213"/>
      <c r="AZ32" s="213"/>
      <c r="BA32" s="213"/>
      <c r="BB32" s="209"/>
      <c r="BC32" s="213"/>
      <c r="BD32" s="209"/>
      <c r="BE32" s="213" t="s">
        <v>194</v>
      </c>
      <c r="BF32" s="209"/>
      <c r="BG32" s="209"/>
      <c r="BH32" s="209"/>
      <c r="BI32" s="209"/>
      <c r="BJ32" s="213"/>
      <c r="BK32" s="213"/>
      <c r="BL32" s="213"/>
      <c r="BM32" s="213"/>
      <c r="BN32" s="213"/>
      <c r="BO32" s="213"/>
      <c r="BP32" s="213"/>
      <c r="BQ32" s="213"/>
      <c r="BR32" s="209"/>
      <c r="BS32" s="209"/>
      <c r="BT32" s="209"/>
      <c r="BU32" s="209"/>
      <c r="BV32" s="209"/>
      <c r="BW32" s="209" t="s">
        <v>195</v>
      </c>
      <c r="BX32" s="209"/>
      <c r="BY32" s="209"/>
      <c r="BZ32" s="209"/>
      <c r="CA32" s="209"/>
      <c r="CB32" s="213"/>
      <c r="CC32" s="213"/>
      <c r="CD32" s="213"/>
      <c r="CE32" s="213"/>
      <c r="CF32" s="213"/>
      <c r="CG32" s="213"/>
      <c r="CH32" s="213"/>
      <c r="CI32" s="213"/>
      <c r="CJ32" s="213"/>
      <c r="CK32" s="213"/>
      <c r="CL32" s="213"/>
      <c r="CM32" s="213"/>
      <c r="CN32" s="213"/>
      <c r="CO32" s="213" t="s">
        <v>196</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29" t="s">
        <v>197</v>
      </c>
      <c r="D33" s="429"/>
      <c r="E33" s="428" t="s">
        <v>198</v>
      </c>
      <c r="F33" s="428"/>
      <c r="G33" s="428"/>
      <c r="H33" s="428"/>
      <c r="I33" s="428"/>
      <c r="J33" s="428"/>
      <c r="K33" s="428"/>
      <c r="L33" s="428"/>
      <c r="M33" s="428"/>
      <c r="N33" s="428"/>
      <c r="O33" s="428"/>
      <c r="P33" s="428"/>
      <c r="Q33" s="428"/>
      <c r="R33" s="428"/>
      <c r="S33" s="428"/>
      <c r="T33" s="214"/>
      <c r="U33" s="429" t="s">
        <v>197</v>
      </c>
      <c r="V33" s="429"/>
      <c r="W33" s="428" t="s">
        <v>198</v>
      </c>
      <c r="X33" s="428"/>
      <c r="Y33" s="428"/>
      <c r="Z33" s="428"/>
      <c r="AA33" s="428"/>
      <c r="AB33" s="428"/>
      <c r="AC33" s="428"/>
      <c r="AD33" s="428"/>
      <c r="AE33" s="428"/>
      <c r="AF33" s="428"/>
      <c r="AG33" s="428"/>
      <c r="AH33" s="428"/>
      <c r="AI33" s="428"/>
      <c r="AJ33" s="428"/>
      <c r="AK33" s="428"/>
      <c r="AL33" s="214"/>
      <c r="AM33" s="429" t="s">
        <v>199</v>
      </c>
      <c r="AN33" s="429"/>
      <c r="AO33" s="428" t="s">
        <v>200</v>
      </c>
      <c r="AP33" s="428"/>
      <c r="AQ33" s="428"/>
      <c r="AR33" s="428"/>
      <c r="AS33" s="428"/>
      <c r="AT33" s="428"/>
      <c r="AU33" s="428"/>
      <c r="AV33" s="428"/>
      <c r="AW33" s="428"/>
      <c r="AX33" s="428"/>
      <c r="AY33" s="428"/>
      <c r="AZ33" s="428"/>
      <c r="BA33" s="428"/>
      <c r="BB33" s="428"/>
      <c r="BC33" s="428"/>
      <c r="BD33" s="215"/>
      <c r="BE33" s="428" t="s">
        <v>201</v>
      </c>
      <c r="BF33" s="428"/>
      <c r="BG33" s="428" t="s">
        <v>202</v>
      </c>
      <c r="BH33" s="428"/>
      <c r="BI33" s="428"/>
      <c r="BJ33" s="428"/>
      <c r="BK33" s="428"/>
      <c r="BL33" s="428"/>
      <c r="BM33" s="428"/>
      <c r="BN33" s="428"/>
      <c r="BO33" s="428"/>
      <c r="BP33" s="428"/>
      <c r="BQ33" s="428"/>
      <c r="BR33" s="428"/>
      <c r="BS33" s="428"/>
      <c r="BT33" s="428"/>
      <c r="BU33" s="428"/>
      <c r="BV33" s="215"/>
      <c r="BW33" s="429" t="s">
        <v>201</v>
      </c>
      <c r="BX33" s="429"/>
      <c r="BY33" s="428" t="s">
        <v>203</v>
      </c>
      <c r="BZ33" s="428"/>
      <c r="CA33" s="428"/>
      <c r="CB33" s="428"/>
      <c r="CC33" s="428"/>
      <c r="CD33" s="428"/>
      <c r="CE33" s="428"/>
      <c r="CF33" s="428"/>
      <c r="CG33" s="428"/>
      <c r="CH33" s="428"/>
      <c r="CI33" s="428"/>
      <c r="CJ33" s="428"/>
      <c r="CK33" s="428"/>
      <c r="CL33" s="428"/>
      <c r="CM33" s="428"/>
      <c r="CN33" s="214"/>
      <c r="CO33" s="429" t="s">
        <v>199</v>
      </c>
      <c r="CP33" s="429"/>
      <c r="CQ33" s="428" t="s">
        <v>204</v>
      </c>
      <c r="CR33" s="428"/>
      <c r="CS33" s="428"/>
      <c r="CT33" s="428"/>
      <c r="CU33" s="428"/>
      <c r="CV33" s="428"/>
      <c r="CW33" s="428"/>
      <c r="CX33" s="428"/>
      <c r="CY33" s="428"/>
      <c r="CZ33" s="428"/>
      <c r="DA33" s="428"/>
      <c r="DB33" s="428"/>
      <c r="DC33" s="428"/>
      <c r="DD33" s="428"/>
      <c r="DE33" s="428"/>
      <c r="DF33" s="214"/>
      <c r="DG33" s="427" t="s">
        <v>205</v>
      </c>
      <c r="DH33" s="427"/>
      <c r="DI33" s="216"/>
      <c r="DJ33" s="184"/>
      <c r="DK33" s="184"/>
      <c r="DL33" s="184"/>
      <c r="DM33" s="184"/>
      <c r="DN33" s="184"/>
      <c r="DO33" s="184"/>
    </row>
    <row r="34" spans="1:119" ht="32.25" customHeight="1" x14ac:dyDescent="0.15">
      <c r="A34" s="185"/>
      <c r="B34" s="211"/>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2"/>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2"/>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2"/>
      <c r="BE34" s="425" t="str">
        <f>IF(BG34="","",MAX(C34:D43,U34:V43,AM34:AN43)+1)</f>
        <v/>
      </c>
      <c r="BF34" s="425"/>
      <c r="BG34" s="424"/>
      <c r="BH34" s="424"/>
      <c r="BI34" s="424"/>
      <c r="BJ34" s="424"/>
      <c r="BK34" s="424"/>
      <c r="BL34" s="424"/>
      <c r="BM34" s="424"/>
      <c r="BN34" s="424"/>
      <c r="BO34" s="424"/>
      <c r="BP34" s="424"/>
      <c r="BQ34" s="424"/>
      <c r="BR34" s="424"/>
      <c r="BS34" s="424"/>
      <c r="BT34" s="424"/>
      <c r="BU34" s="424"/>
      <c r="BV34" s="212"/>
      <c r="BW34" s="425">
        <f>IF(BY34="","",MAX(C34:D43,U34:V43,AM34:AN43,BE34:BF43)+1)</f>
        <v>7</v>
      </c>
      <c r="BX34" s="425"/>
      <c r="BY34" s="424" t="str">
        <f>IF('各会計、関係団体の財政状況及び健全化判断比率'!B68="","",'各会計、関係団体の財政状況及び健全化判断比率'!B68)</f>
        <v>上伊那広域連合（一般会計）</v>
      </c>
      <c r="BZ34" s="424"/>
      <c r="CA34" s="424"/>
      <c r="CB34" s="424"/>
      <c r="CC34" s="424"/>
      <c r="CD34" s="424"/>
      <c r="CE34" s="424"/>
      <c r="CF34" s="424"/>
      <c r="CG34" s="424"/>
      <c r="CH34" s="424"/>
      <c r="CI34" s="424"/>
      <c r="CJ34" s="424"/>
      <c r="CK34" s="424"/>
      <c r="CL34" s="424"/>
      <c r="CM34" s="424"/>
      <c r="CN34" s="212"/>
      <c r="CO34" s="425">
        <f>IF(CQ34="","",MAX(C34:D43,U34:V43,AM34:AN43,BE34:BF43,BW34:BX43)+1)</f>
        <v>17</v>
      </c>
      <c r="CP34" s="425"/>
      <c r="CQ34" s="424" t="str">
        <f>IF('各会計、関係団体の財政状況及び健全化判断比率'!BS7="","",'各会計、関係団体の財政状況及び健全化判断比率'!BS7)</f>
        <v>みのわ振興公社</v>
      </c>
      <c r="CR34" s="424"/>
      <c r="CS34" s="424"/>
      <c r="CT34" s="424"/>
      <c r="CU34" s="424"/>
      <c r="CV34" s="424"/>
      <c r="CW34" s="424"/>
      <c r="CX34" s="424"/>
      <c r="CY34" s="424"/>
      <c r="CZ34" s="424"/>
      <c r="DA34" s="424"/>
      <c r="DB34" s="424"/>
      <c r="DC34" s="424"/>
      <c r="DD34" s="424"/>
      <c r="DE34" s="424"/>
      <c r="DF34" s="209"/>
      <c r="DG34" s="426" t="str">
        <f>IF('各会計、関係団体の財政状況及び健全化判断比率'!BR7="","",'各会計、関係団体の財政状況及び健全化判断比率'!BR7)</f>
        <v/>
      </c>
      <c r="DH34" s="426"/>
      <c r="DI34" s="216"/>
      <c r="DJ34" s="184"/>
      <c r="DK34" s="184"/>
      <c r="DL34" s="184"/>
      <c r="DM34" s="184"/>
      <c r="DN34" s="184"/>
      <c r="DO34" s="184"/>
    </row>
    <row r="35" spans="1:119" ht="32.25" customHeight="1" x14ac:dyDescent="0.15">
      <c r="A35" s="185"/>
      <c r="B35" s="211"/>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2"/>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2"/>
      <c r="AM35" s="425">
        <f t="shared" ref="AM35:AM43" si="0">IF(AO35="","",AM34+1)</f>
        <v>6</v>
      </c>
      <c r="AN35" s="425"/>
      <c r="AO35" s="424" t="str">
        <f>IF('各会計、関係団体の財政状況及び健全化判断比率'!B32="","",'各会計、関係団体の財政状況及び健全化判断比率'!B32)</f>
        <v>下水道事業会計</v>
      </c>
      <c r="AP35" s="424"/>
      <c r="AQ35" s="424"/>
      <c r="AR35" s="424"/>
      <c r="AS35" s="424"/>
      <c r="AT35" s="424"/>
      <c r="AU35" s="424"/>
      <c r="AV35" s="424"/>
      <c r="AW35" s="424"/>
      <c r="AX35" s="424"/>
      <c r="AY35" s="424"/>
      <c r="AZ35" s="424"/>
      <c r="BA35" s="424"/>
      <c r="BB35" s="424"/>
      <c r="BC35" s="424"/>
      <c r="BD35" s="212"/>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2"/>
      <c r="BW35" s="425">
        <f t="shared" ref="BW35:BW43" si="2">IF(BY35="","",BW34+1)</f>
        <v>8</v>
      </c>
      <c r="BX35" s="425"/>
      <c r="BY35" s="424" t="str">
        <f>IF('各会計、関係団体の財政状況及び健全化判断比率'!B69="","",'各会計、関係団体の財政状況及び健全化判断比率'!B69)</f>
        <v>上伊那広域連合（消防事業会計）</v>
      </c>
      <c r="BZ35" s="424"/>
      <c r="CA35" s="424"/>
      <c r="CB35" s="424"/>
      <c r="CC35" s="424"/>
      <c r="CD35" s="424"/>
      <c r="CE35" s="424"/>
      <c r="CF35" s="424"/>
      <c r="CG35" s="424"/>
      <c r="CH35" s="424"/>
      <c r="CI35" s="424"/>
      <c r="CJ35" s="424"/>
      <c r="CK35" s="424"/>
      <c r="CL35" s="424"/>
      <c r="CM35" s="424"/>
      <c r="CN35" s="212"/>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09"/>
      <c r="DG35" s="426" t="str">
        <f>IF('各会計、関係団体の財政状況及び健全化判断比率'!BR8="","",'各会計、関係団体の財政状況及び健全化判断比率'!BR8)</f>
        <v/>
      </c>
      <c r="DH35" s="426"/>
      <c r="DI35" s="216"/>
      <c r="DJ35" s="184"/>
      <c r="DK35" s="184"/>
      <c r="DL35" s="184"/>
      <c r="DM35" s="184"/>
      <c r="DN35" s="184"/>
      <c r="DO35" s="184"/>
    </row>
    <row r="36" spans="1:119" ht="32.25" customHeight="1" x14ac:dyDescent="0.15">
      <c r="A36" s="185"/>
      <c r="B36" s="211"/>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2"/>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2"/>
      <c r="AM36" s="425" t="str">
        <f t="shared" si="0"/>
        <v/>
      </c>
      <c r="AN36" s="425"/>
      <c r="AO36" s="424"/>
      <c r="AP36" s="424"/>
      <c r="AQ36" s="424"/>
      <c r="AR36" s="424"/>
      <c r="AS36" s="424"/>
      <c r="AT36" s="424"/>
      <c r="AU36" s="424"/>
      <c r="AV36" s="424"/>
      <c r="AW36" s="424"/>
      <c r="AX36" s="424"/>
      <c r="AY36" s="424"/>
      <c r="AZ36" s="424"/>
      <c r="BA36" s="424"/>
      <c r="BB36" s="424"/>
      <c r="BC36" s="424"/>
      <c r="BD36" s="212"/>
      <c r="BE36" s="425" t="str">
        <f t="shared" si="1"/>
        <v/>
      </c>
      <c r="BF36" s="425"/>
      <c r="BG36" s="424"/>
      <c r="BH36" s="424"/>
      <c r="BI36" s="424"/>
      <c r="BJ36" s="424"/>
      <c r="BK36" s="424"/>
      <c r="BL36" s="424"/>
      <c r="BM36" s="424"/>
      <c r="BN36" s="424"/>
      <c r="BO36" s="424"/>
      <c r="BP36" s="424"/>
      <c r="BQ36" s="424"/>
      <c r="BR36" s="424"/>
      <c r="BS36" s="424"/>
      <c r="BT36" s="424"/>
      <c r="BU36" s="424"/>
      <c r="BV36" s="212"/>
      <c r="BW36" s="425">
        <f t="shared" si="2"/>
        <v>9</v>
      </c>
      <c r="BX36" s="425"/>
      <c r="BY36" s="424" t="str">
        <f>IF('各会計、関係団体の財政状況及び健全化判断比率'!B70="","",'各会計、関係団体の財政状況及び健全化判断比率'!B70)</f>
        <v>長野県上伊那広域水道用水企業団（水道用水供給事業会計）</v>
      </c>
      <c r="BZ36" s="424"/>
      <c r="CA36" s="424"/>
      <c r="CB36" s="424"/>
      <c r="CC36" s="424"/>
      <c r="CD36" s="424"/>
      <c r="CE36" s="424"/>
      <c r="CF36" s="424"/>
      <c r="CG36" s="424"/>
      <c r="CH36" s="424"/>
      <c r="CI36" s="424"/>
      <c r="CJ36" s="424"/>
      <c r="CK36" s="424"/>
      <c r="CL36" s="424"/>
      <c r="CM36" s="424"/>
      <c r="CN36" s="212"/>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09"/>
      <c r="DG36" s="426" t="str">
        <f>IF('各会計、関係団体の財政状況及び健全化判断比率'!BR9="","",'各会計、関係団体の財政状況及び健全化判断比率'!BR9)</f>
        <v/>
      </c>
      <c r="DH36" s="426"/>
      <c r="DI36" s="216"/>
      <c r="DJ36" s="184"/>
      <c r="DK36" s="184"/>
      <c r="DL36" s="184"/>
      <c r="DM36" s="184"/>
      <c r="DN36" s="184"/>
      <c r="DO36" s="184"/>
    </row>
    <row r="37" spans="1:119" ht="32.25" customHeight="1" x14ac:dyDescent="0.15">
      <c r="A37" s="185"/>
      <c r="B37" s="211"/>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2"/>
      <c r="U37" s="425" t="str">
        <f t="shared" si="4"/>
        <v/>
      </c>
      <c r="V37" s="425"/>
      <c r="W37" s="424"/>
      <c r="X37" s="424"/>
      <c r="Y37" s="424"/>
      <c r="Z37" s="424"/>
      <c r="AA37" s="424"/>
      <c r="AB37" s="424"/>
      <c r="AC37" s="424"/>
      <c r="AD37" s="424"/>
      <c r="AE37" s="424"/>
      <c r="AF37" s="424"/>
      <c r="AG37" s="424"/>
      <c r="AH37" s="424"/>
      <c r="AI37" s="424"/>
      <c r="AJ37" s="424"/>
      <c r="AK37" s="424"/>
      <c r="AL37" s="212"/>
      <c r="AM37" s="425" t="str">
        <f t="shared" si="0"/>
        <v/>
      </c>
      <c r="AN37" s="425"/>
      <c r="AO37" s="424"/>
      <c r="AP37" s="424"/>
      <c r="AQ37" s="424"/>
      <c r="AR37" s="424"/>
      <c r="AS37" s="424"/>
      <c r="AT37" s="424"/>
      <c r="AU37" s="424"/>
      <c r="AV37" s="424"/>
      <c r="AW37" s="424"/>
      <c r="AX37" s="424"/>
      <c r="AY37" s="424"/>
      <c r="AZ37" s="424"/>
      <c r="BA37" s="424"/>
      <c r="BB37" s="424"/>
      <c r="BC37" s="424"/>
      <c r="BD37" s="212"/>
      <c r="BE37" s="425" t="str">
        <f t="shared" si="1"/>
        <v/>
      </c>
      <c r="BF37" s="425"/>
      <c r="BG37" s="424"/>
      <c r="BH37" s="424"/>
      <c r="BI37" s="424"/>
      <c r="BJ37" s="424"/>
      <c r="BK37" s="424"/>
      <c r="BL37" s="424"/>
      <c r="BM37" s="424"/>
      <c r="BN37" s="424"/>
      <c r="BO37" s="424"/>
      <c r="BP37" s="424"/>
      <c r="BQ37" s="424"/>
      <c r="BR37" s="424"/>
      <c r="BS37" s="424"/>
      <c r="BT37" s="424"/>
      <c r="BU37" s="424"/>
      <c r="BV37" s="212"/>
      <c r="BW37" s="425">
        <f t="shared" si="2"/>
        <v>10</v>
      </c>
      <c r="BX37" s="425"/>
      <c r="BY37" s="424" t="str">
        <f>IF('各会計、関係団体の財政状況及び健全化判断比率'!B71="","",'各会計、関係団体の財政状況及び健全化判断比率'!B71)</f>
        <v>長野県後期高齢者医療広域連合（一般会計）</v>
      </c>
      <c r="BZ37" s="424"/>
      <c r="CA37" s="424"/>
      <c r="CB37" s="424"/>
      <c r="CC37" s="424"/>
      <c r="CD37" s="424"/>
      <c r="CE37" s="424"/>
      <c r="CF37" s="424"/>
      <c r="CG37" s="424"/>
      <c r="CH37" s="424"/>
      <c r="CI37" s="424"/>
      <c r="CJ37" s="424"/>
      <c r="CK37" s="424"/>
      <c r="CL37" s="424"/>
      <c r="CM37" s="424"/>
      <c r="CN37" s="212"/>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09"/>
      <c r="DG37" s="426" t="str">
        <f>IF('各会計、関係団体の財政状況及び健全化判断比率'!BR10="","",'各会計、関係団体の財政状況及び健全化判断比率'!BR10)</f>
        <v/>
      </c>
      <c r="DH37" s="426"/>
      <c r="DI37" s="216"/>
      <c r="DJ37" s="184"/>
      <c r="DK37" s="184"/>
      <c r="DL37" s="184"/>
      <c r="DM37" s="184"/>
      <c r="DN37" s="184"/>
      <c r="DO37" s="184"/>
    </row>
    <row r="38" spans="1:119" ht="32.25" customHeight="1" x14ac:dyDescent="0.15">
      <c r="A38" s="185"/>
      <c r="B38" s="211"/>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2"/>
      <c r="U38" s="425" t="str">
        <f t="shared" si="4"/>
        <v/>
      </c>
      <c r="V38" s="425"/>
      <c r="W38" s="424"/>
      <c r="X38" s="424"/>
      <c r="Y38" s="424"/>
      <c r="Z38" s="424"/>
      <c r="AA38" s="424"/>
      <c r="AB38" s="424"/>
      <c r="AC38" s="424"/>
      <c r="AD38" s="424"/>
      <c r="AE38" s="424"/>
      <c r="AF38" s="424"/>
      <c r="AG38" s="424"/>
      <c r="AH38" s="424"/>
      <c r="AI38" s="424"/>
      <c r="AJ38" s="424"/>
      <c r="AK38" s="424"/>
      <c r="AL38" s="212"/>
      <c r="AM38" s="425" t="str">
        <f t="shared" si="0"/>
        <v/>
      </c>
      <c r="AN38" s="425"/>
      <c r="AO38" s="424"/>
      <c r="AP38" s="424"/>
      <c r="AQ38" s="424"/>
      <c r="AR38" s="424"/>
      <c r="AS38" s="424"/>
      <c r="AT38" s="424"/>
      <c r="AU38" s="424"/>
      <c r="AV38" s="424"/>
      <c r="AW38" s="424"/>
      <c r="AX38" s="424"/>
      <c r="AY38" s="424"/>
      <c r="AZ38" s="424"/>
      <c r="BA38" s="424"/>
      <c r="BB38" s="424"/>
      <c r="BC38" s="424"/>
      <c r="BD38" s="212"/>
      <c r="BE38" s="425" t="str">
        <f t="shared" si="1"/>
        <v/>
      </c>
      <c r="BF38" s="425"/>
      <c r="BG38" s="424"/>
      <c r="BH38" s="424"/>
      <c r="BI38" s="424"/>
      <c r="BJ38" s="424"/>
      <c r="BK38" s="424"/>
      <c r="BL38" s="424"/>
      <c r="BM38" s="424"/>
      <c r="BN38" s="424"/>
      <c r="BO38" s="424"/>
      <c r="BP38" s="424"/>
      <c r="BQ38" s="424"/>
      <c r="BR38" s="424"/>
      <c r="BS38" s="424"/>
      <c r="BT38" s="424"/>
      <c r="BU38" s="424"/>
      <c r="BV38" s="212"/>
      <c r="BW38" s="425">
        <f t="shared" si="2"/>
        <v>11</v>
      </c>
      <c r="BX38" s="425"/>
      <c r="BY38" s="424" t="str">
        <f>IF('各会計、関係団体の財政状況及び健全化判断比率'!B72="","",'各会計、関係団体の財政状況及び健全化判断比率'!B72)</f>
        <v>長野県後期高齢者医療広域連合（後期高齢者医療特別会計）</v>
      </c>
      <c r="BZ38" s="424"/>
      <c r="CA38" s="424"/>
      <c r="CB38" s="424"/>
      <c r="CC38" s="424"/>
      <c r="CD38" s="424"/>
      <c r="CE38" s="424"/>
      <c r="CF38" s="424"/>
      <c r="CG38" s="424"/>
      <c r="CH38" s="424"/>
      <c r="CI38" s="424"/>
      <c r="CJ38" s="424"/>
      <c r="CK38" s="424"/>
      <c r="CL38" s="424"/>
      <c r="CM38" s="424"/>
      <c r="CN38" s="212"/>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09"/>
      <c r="DG38" s="426" t="str">
        <f>IF('各会計、関係団体の財政状況及び健全化判断比率'!BR11="","",'各会計、関係団体の財政状況及び健全化判断比率'!BR11)</f>
        <v/>
      </c>
      <c r="DH38" s="426"/>
      <c r="DI38" s="216"/>
      <c r="DJ38" s="184"/>
      <c r="DK38" s="184"/>
      <c r="DL38" s="184"/>
      <c r="DM38" s="184"/>
      <c r="DN38" s="184"/>
      <c r="DO38" s="184"/>
    </row>
    <row r="39" spans="1:119" ht="32.25" customHeight="1" x14ac:dyDescent="0.15">
      <c r="A39" s="185"/>
      <c r="B39" s="211"/>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2"/>
      <c r="U39" s="425" t="str">
        <f t="shared" si="4"/>
        <v/>
      </c>
      <c r="V39" s="425"/>
      <c r="W39" s="424"/>
      <c r="X39" s="424"/>
      <c r="Y39" s="424"/>
      <c r="Z39" s="424"/>
      <c r="AA39" s="424"/>
      <c r="AB39" s="424"/>
      <c r="AC39" s="424"/>
      <c r="AD39" s="424"/>
      <c r="AE39" s="424"/>
      <c r="AF39" s="424"/>
      <c r="AG39" s="424"/>
      <c r="AH39" s="424"/>
      <c r="AI39" s="424"/>
      <c r="AJ39" s="424"/>
      <c r="AK39" s="424"/>
      <c r="AL39" s="212"/>
      <c r="AM39" s="425" t="str">
        <f t="shared" si="0"/>
        <v/>
      </c>
      <c r="AN39" s="425"/>
      <c r="AO39" s="424"/>
      <c r="AP39" s="424"/>
      <c r="AQ39" s="424"/>
      <c r="AR39" s="424"/>
      <c r="AS39" s="424"/>
      <c r="AT39" s="424"/>
      <c r="AU39" s="424"/>
      <c r="AV39" s="424"/>
      <c r="AW39" s="424"/>
      <c r="AX39" s="424"/>
      <c r="AY39" s="424"/>
      <c r="AZ39" s="424"/>
      <c r="BA39" s="424"/>
      <c r="BB39" s="424"/>
      <c r="BC39" s="424"/>
      <c r="BD39" s="212"/>
      <c r="BE39" s="425" t="str">
        <f t="shared" si="1"/>
        <v/>
      </c>
      <c r="BF39" s="425"/>
      <c r="BG39" s="424"/>
      <c r="BH39" s="424"/>
      <c r="BI39" s="424"/>
      <c r="BJ39" s="424"/>
      <c r="BK39" s="424"/>
      <c r="BL39" s="424"/>
      <c r="BM39" s="424"/>
      <c r="BN39" s="424"/>
      <c r="BO39" s="424"/>
      <c r="BP39" s="424"/>
      <c r="BQ39" s="424"/>
      <c r="BR39" s="424"/>
      <c r="BS39" s="424"/>
      <c r="BT39" s="424"/>
      <c r="BU39" s="424"/>
      <c r="BV39" s="212"/>
      <c r="BW39" s="425">
        <f t="shared" si="2"/>
        <v>12</v>
      </c>
      <c r="BX39" s="425"/>
      <c r="BY39" s="424" t="str">
        <f>IF('各会計、関係団体の財政状況及び健全化判断比率'!B73="","",'各会計、関係団体の財政状況及び健全化判断比率'!B73)</f>
        <v>長野県市町村自治振興組合（一般会計）</v>
      </c>
      <c r="BZ39" s="424"/>
      <c r="CA39" s="424"/>
      <c r="CB39" s="424"/>
      <c r="CC39" s="424"/>
      <c r="CD39" s="424"/>
      <c r="CE39" s="424"/>
      <c r="CF39" s="424"/>
      <c r="CG39" s="424"/>
      <c r="CH39" s="424"/>
      <c r="CI39" s="424"/>
      <c r="CJ39" s="424"/>
      <c r="CK39" s="424"/>
      <c r="CL39" s="424"/>
      <c r="CM39" s="424"/>
      <c r="CN39" s="212"/>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09"/>
      <c r="DG39" s="426" t="str">
        <f>IF('各会計、関係団体の財政状況及び健全化判断比率'!BR12="","",'各会計、関係団体の財政状況及び健全化判断比率'!BR12)</f>
        <v/>
      </c>
      <c r="DH39" s="426"/>
      <c r="DI39" s="216"/>
      <c r="DJ39" s="184"/>
      <c r="DK39" s="184"/>
      <c r="DL39" s="184"/>
      <c r="DM39" s="184"/>
      <c r="DN39" s="184"/>
      <c r="DO39" s="184"/>
    </row>
    <row r="40" spans="1:119" ht="32.25" customHeight="1" x14ac:dyDescent="0.15">
      <c r="A40" s="185"/>
      <c r="B40" s="211"/>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2"/>
      <c r="U40" s="425" t="str">
        <f t="shared" si="4"/>
        <v/>
      </c>
      <c r="V40" s="425"/>
      <c r="W40" s="424"/>
      <c r="X40" s="424"/>
      <c r="Y40" s="424"/>
      <c r="Z40" s="424"/>
      <c r="AA40" s="424"/>
      <c r="AB40" s="424"/>
      <c r="AC40" s="424"/>
      <c r="AD40" s="424"/>
      <c r="AE40" s="424"/>
      <c r="AF40" s="424"/>
      <c r="AG40" s="424"/>
      <c r="AH40" s="424"/>
      <c r="AI40" s="424"/>
      <c r="AJ40" s="424"/>
      <c r="AK40" s="424"/>
      <c r="AL40" s="212"/>
      <c r="AM40" s="425" t="str">
        <f t="shared" si="0"/>
        <v/>
      </c>
      <c r="AN40" s="425"/>
      <c r="AO40" s="424"/>
      <c r="AP40" s="424"/>
      <c r="AQ40" s="424"/>
      <c r="AR40" s="424"/>
      <c r="AS40" s="424"/>
      <c r="AT40" s="424"/>
      <c r="AU40" s="424"/>
      <c r="AV40" s="424"/>
      <c r="AW40" s="424"/>
      <c r="AX40" s="424"/>
      <c r="AY40" s="424"/>
      <c r="AZ40" s="424"/>
      <c r="BA40" s="424"/>
      <c r="BB40" s="424"/>
      <c r="BC40" s="424"/>
      <c r="BD40" s="212"/>
      <c r="BE40" s="425" t="str">
        <f t="shared" si="1"/>
        <v/>
      </c>
      <c r="BF40" s="425"/>
      <c r="BG40" s="424"/>
      <c r="BH40" s="424"/>
      <c r="BI40" s="424"/>
      <c r="BJ40" s="424"/>
      <c r="BK40" s="424"/>
      <c r="BL40" s="424"/>
      <c r="BM40" s="424"/>
      <c r="BN40" s="424"/>
      <c r="BO40" s="424"/>
      <c r="BP40" s="424"/>
      <c r="BQ40" s="424"/>
      <c r="BR40" s="424"/>
      <c r="BS40" s="424"/>
      <c r="BT40" s="424"/>
      <c r="BU40" s="424"/>
      <c r="BV40" s="212"/>
      <c r="BW40" s="425">
        <f t="shared" si="2"/>
        <v>13</v>
      </c>
      <c r="BX40" s="425"/>
      <c r="BY40" s="424" t="str">
        <f>IF('各会計、関係団体の財政状況及び健全化判断比率'!B74="","",'各会計、関係団体の財政状況及び健全化判断比率'!B74)</f>
        <v>南信地域町村交通災害共済事務組合（一般会計）</v>
      </c>
      <c r="BZ40" s="424"/>
      <c r="CA40" s="424"/>
      <c r="CB40" s="424"/>
      <c r="CC40" s="424"/>
      <c r="CD40" s="424"/>
      <c r="CE40" s="424"/>
      <c r="CF40" s="424"/>
      <c r="CG40" s="424"/>
      <c r="CH40" s="424"/>
      <c r="CI40" s="424"/>
      <c r="CJ40" s="424"/>
      <c r="CK40" s="424"/>
      <c r="CL40" s="424"/>
      <c r="CM40" s="424"/>
      <c r="CN40" s="212"/>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09"/>
      <c r="DG40" s="426" t="str">
        <f>IF('各会計、関係団体の財政状況及び健全化判断比率'!BR13="","",'各会計、関係団体の財政状況及び健全化判断比率'!BR13)</f>
        <v/>
      </c>
      <c r="DH40" s="426"/>
      <c r="DI40" s="216"/>
      <c r="DJ40" s="184"/>
      <c r="DK40" s="184"/>
      <c r="DL40" s="184"/>
      <c r="DM40" s="184"/>
      <c r="DN40" s="184"/>
      <c r="DO40" s="184"/>
    </row>
    <row r="41" spans="1:119" ht="32.25" customHeight="1" x14ac:dyDescent="0.15">
      <c r="A41" s="185"/>
      <c r="B41" s="211"/>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2"/>
      <c r="U41" s="425" t="str">
        <f t="shared" si="4"/>
        <v/>
      </c>
      <c r="V41" s="425"/>
      <c r="W41" s="424"/>
      <c r="X41" s="424"/>
      <c r="Y41" s="424"/>
      <c r="Z41" s="424"/>
      <c r="AA41" s="424"/>
      <c r="AB41" s="424"/>
      <c r="AC41" s="424"/>
      <c r="AD41" s="424"/>
      <c r="AE41" s="424"/>
      <c r="AF41" s="424"/>
      <c r="AG41" s="424"/>
      <c r="AH41" s="424"/>
      <c r="AI41" s="424"/>
      <c r="AJ41" s="424"/>
      <c r="AK41" s="424"/>
      <c r="AL41" s="212"/>
      <c r="AM41" s="425" t="str">
        <f t="shared" si="0"/>
        <v/>
      </c>
      <c r="AN41" s="425"/>
      <c r="AO41" s="424"/>
      <c r="AP41" s="424"/>
      <c r="AQ41" s="424"/>
      <c r="AR41" s="424"/>
      <c r="AS41" s="424"/>
      <c r="AT41" s="424"/>
      <c r="AU41" s="424"/>
      <c r="AV41" s="424"/>
      <c r="AW41" s="424"/>
      <c r="AX41" s="424"/>
      <c r="AY41" s="424"/>
      <c r="AZ41" s="424"/>
      <c r="BA41" s="424"/>
      <c r="BB41" s="424"/>
      <c r="BC41" s="424"/>
      <c r="BD41" s="212"/>
      <c r="BE41" s="425" t="str">
        <f t="shared" si="1"/>
        <v/>
      </c>
      <c r="BF41" s="425"/>
      <c r="BG41" s="424"/>
      <c r="BH41" s="424"/>
      <c r="BI41" s="424"/>
      <c r="BJ41" s="424"/>
      <c r="BK41" s="424"/>
      <c r="BL41" s="424"/>
      <c r="BM41" s="424"/>
      <c r="BN41" s="424"/>
      <c r="BO41" s="424"/>
      <c r="BP41" s="424"/>
      <c r="BQ41" s="424"/>
      <c r="BR41" s="424"/>
      <c r="BS41" s="424"/>
      <c r="BT41" s="424"/>
      <c r="BU41" s="424"/>
      <c r="BV41" s="212"/>
      <c r="BW41" s="425">
        <f t="shared" si="2"/>
        <v>14</v>
      </c>
      <c r="BX41" s="425"/>
      <c r="BY41" s="424" t="str">
        <f>IF('各会計、関係団体の財政状況及び健全化判断比率'!B75="","",'各会計、関係団体の財政状況及び健全化判断比率'!B75)</f>
        <v>長野県地方税滞納整理機構（一般会計）</v>
      </c>
      <c r="BZ41" s="424"/>
      <c r="CA41" s="424"/>
      <c r="CB41" s="424"/>
      <c r="CC41" s="424"/>
      <c r="CD41" s="424"/>
      <c r="CE41" s="424"/>
      <c r="CF41" s="424"/>
      <c r="CG41" s="424"/>
      <c r="CH41" s="424"/>
      <c r="CI41" s="424"/>
      <c r="CJ41" s="424"/>
      <c r="CK41" s="424"/>
      <c r="CL41" s="424"/>
      <c r="CM41" s="424"/>
      <c r="CN41" s="212"/>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09"/>
      <c r="DG41" s="426" t="str">
        <f>IF('各会計、関係団体の財政状況及び健全化判断比率'!BR14="","",'各会計、関係団体の財政状況及び健全化判断比率'!BR14)</f>
        <v/>
      </c>
      <c r="DH41" s="426"/>
      <c r="DI41" s="216"/>
      <c r="DJ41" s="184"/>
      <c r="DK41" s="184"/>
      <c r="DL41" s="184"/>
      <c r="DM41" s="184"/>
      <c r="DN41" s="184"/>
      <c r="DO41" s="184"/>
    </row>
    <row r="42" spans="1:119" ht="32.25" customHeight="1" x14ac:dyDescent="0.15">
      <c r="A42" s="184"/>
      <c r="B42" s="211"/>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2"/>
      <c r="U42" s="425" t="str">
        <f t="shared" si="4"/>
        <v/>
      </c>
      <c r="V42" s="425"/>
      <c r="W42" s="424"/>
      <c r="X42" s="424"/>
      <c r="Y42" s="424"/>
      <c r="Z42" s="424"/>
      <c r="AA42" s="424"/>
      <c r="AB42" s="424"/>
      <c r="AC42" s="424"/>
      <c r="AD42" s="424"/>
      <c r="AE42" s="424"/>
      <c r="AF42" s="424"/>
      <c r="AG42" s="424"/>
      <c r="AH42" s="424"/>
      <c r="AI42" s="424"/>
      <c r="AJ42" s="424"/>
      <c r="AK42" s="424"/>
      <c r="AL42" s="212"/>
      <c r="AM42" s="425" t="str">
        <f t="shared" si="0"/>
        <v/>
      </c>
      <c r="AN42" s="425"/>
      <c r="AO42" s="424"/>
      <c r="AP42" s="424"/>
      <c r="AQ42" s="424"/>
      <c r="AR42" s="424"/>
      <c r="AS42" s="424"/>
      <c r="AT42" s="424"/>
      <c r="AU42" s="424"/>
      <c r="AV42" s="424"/>
      <c r="AW42" s="424"/>
      <c r="AX42" s="424"/>
      <c r="AY42" s="424"/>
      <c r="AZ42" s="424"/>
      <c r="BA42" s="424"/>
      <c r="BB42" s="424"/>
      <c r="BC42" s="424"/>
      <c r="BD42" s="212"/>
      <c r="BE42" s="425" t="str">
        <f t="shared" si="1"/>
        <v/>
      </c>
      <c r="BF42" s="425"/>
      <c r="BG42" s="424"/>
      <c r="BH42" s="424"/>
      <c r="BI42" s="424"/>
      <c r="BJ42" s="424"/>
      <c r="BK42" s="424"/>
      <c r="BL42" s="424"/>
      <c r="BM42" s="424"/>
      <c r="BN42" s="424"/>
      <c r="BO42" s="424"/>
      <c r="BP42" s="424"/>
      <c r="BQ42" s="424"/>
      <c r="BR42" s="424"/>
      <c r="BS42" s="424"/>
      <c r="BT42" s="424"/>
      <c r="BU42" s="424"/>
      <c r="BV42" s="212"/>
      <c r="BW42" s="425">
        <f t="shared" si="2"/>
        <v>15</v>
      </c>
      <c r="BX42" s="425"/>
      <c r="BY42" s="424" t="str">
        <f>IF('各会計、関係団体の財政状況及び健全化判断比率'!B76="","",'各会計、関係団体の財政状況及び健全化判断比率'!B76)</f>
        <v>長野県市町村総合事務組合（一般会計）</v>
      </c>
      <c r="BZ42" s="424"/>
      <c r="CA42" s="424"/>
      <c r="CB42" s="424"/>
      <c r="CC42" s="424"/>
      <c r="CD42" s="424"/>
      <c r="CE42" s="424"/>
      <c r="CF42" s="424"/>
      <c r="CG42" s="424"/>
      <c r="CH42" s="424"/>
      <c r="CI42" s="424"/>
      <c r="CJ42" s="424"/>
      <c r="CK42" s="424"/>
      <c r="CL42" s="424"/>
      <c r="CM42" s="424"/>
      <c r="CN42" s="212"/>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09"/>
      <c r="DG42" s="426" t="str">
        <f>IF('各会計、関係団体の財政状況及び健全化判断比率'!BR15="","",'各会計、関係団体の財政状況及び健全化判断比率'!BR15)</f>
        <v/>
      </c>
      <c r="DH42" s="426"/>
      <c r="DI42" s="216"/>
      <c r="DJ42" s="184"/>
      <c r="DK42" s="184"/>
      <c r="DL42" s="184"/>
      <c r="DM42" s="184"/>
      <c r="DN42" s="184"/>
      <c r="DO42" s="184"/>
    </row>
    <row r="43" spans="1:119" ht="32.25" customHeight="1" x14ac:dyDescent="0.15">
      <c r="A43" s="184"/>
      <c r="B43" s="211"/>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2"/>
      <c r="U43" s="425" t="str">
        <f t="shared" si="4"/>
        <v/>
      </c>
      <c r="V43" s="425"/>
      <c r="W43" s="424"/>
      <c r="X43" s="424"/>
      <c r="Y43" s="424"/>
      <c r="Z43" s="424"/>
      <c r="AA43" s="424"/>
      <c r="AB43" s="424"/>
      <c r="AC43" s="424"/>
      <c r="AD43" s="424"/>
      <c r="AE43" s="424"/>
      <c r="AF43" s="424"/>
      <c r="AG43" s="424"/>
      <c r="AH43" s="424"/>
      <c r="AI43" s="424"/>
      <c r="AJ43" s="424"/>
      <c r="AK43" s="424"/>
      <c r="AL43" s="212"/>
      <c r="AM43" s="425" t="str">
        <f t="shared" si="0"/>
        <v/>
      </c>
      <c r="AN43" s="425"/>
      <c r="AO43" s="424"/>
      <c r="AP43" s="424"/>
      <c r="AQ43" s="424"/>
      <c r="AR43" s="424"/>
      <c r="AS43" s="424"/>
      <c r="AT43" s="424"/>
      <c r="AU43" s="424"/>
      <c r="AV43" s="424"/>
      <c r="AW43" s="424"/>
      <c r="AX43" s="424"/>
      <c r="AY43" s="424"/>
      <c r="AZ43" s="424"/>
      <c r="BA43" s="424"/>
      <c r="BB43" s="424"/>
      <c r="BC43" s="424"/>
      <c r="BD43" s="212"/>
      <c r="BE43" s="425" t="str">
        <f t="shared" si="1"/>
        <v/>
      </c>
      <c r="BF43" s="425"/>
      <c r="BG43" s="424"/>
      <c r="BH43" s="424"/>
      <c r="BI43" s="424"/>
      <c r="BJ43" s="424"/>
      <c r="BK43" s="424"/>
      <c r="BL43" s="424"/>
      <c r="BM43" s="424"/>
      <c r="BN43" s="424"/>
      <c r="BO43" s="424"/>
      <c r="BP43" s="424"/>
      <c r="BQ43" s="424"/>
      <c r="BR43" s="424"/>
      <c r="BS43" s="424"/>
      <c r="BT43" s="424"/>
      <c r="BU43" s="424"/>
      <c r="BV43" s="212"/>
      <c r="BW43" s="425">
        <f t="shared" si="2"/>
        <v>16</v>
      </c>
      <c r="BX43" s="425"/>
      <c r="BY43" s="424" t="str">
        <f>IF('各会計、関係団体の財政状況及び健全化判断比率'!B77="","",'各会計、関係団体の財政状況及び健全化判断比率'!B77)</f>
        <v>長野県市町村総合事務組合（非常勤職員公務災害補償特別会計）</v>
      </c>
      <c r="BZ43" s="424"/>
      <c r="CA43" s="424"/>
      <c r="CB43" s="424"/>
      <c r="CC43" s="424"/>
      <c r="CD43" s="424"/>
      <c r="CE43" s="424"/>
      <c r="CF43" s="424"/>
      <c r="CG43" s="424"/>
      <c r="CH43" s="424"/>
      <c r="CI43" s="424"/>
      <c r="CJ43" s="424"/>
      <c r="CK43" s="424"/>
      <c r="CL43" s="424"/>
      <c r="CM43" s="424"/>
      <c r="CN43" s="212"/>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09"/>
      <c r="DG43" s="426" t="str">
        <f>IF('各会計、関係団体の財政状況及び健全化判断比率'!BR16="","",'各会計、関係団体の財政状況及び健全化判断比率'!BR16)</f>
        <v/>
      </c>
      <c r="DH43" s="426"/>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206</v>
      </c>
      <c r="C46" s="184"/>
      <c r="D46" s="184"/>
      <c r="E46" s="184" t="s">
        <v>207</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208</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209</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210</v>
      </c>
    </row>
    <row r="50" spans="5:5" x14ac:dyDescent="0.15">
      <c r="E50" s="186" t="s">
        <v>211</v>
      </c>
    </row>
    <row r="51" spans="5:5" x14ac:dyDescent="0.15">
      <c r="E51" s="186" t="s">
        <v>212</v>
      </c>
    </row>
    <row r="52" spans="5:5" x14ac:dyDescent="0.15">
      <c r="E52" s="186" t="s">
        <v>213</v>
      </c>
    </row>
    <row r="53" spans="5:5" x14ac:dyDescent="0.15"/>
    <row r="54" spans="5:5" x14ac:dyDescent="0.15"/>
    <row r="55" spans="5:5" x14ac:dyDescent="0.15"/>
    <row r="56" spans="5:5" x14ac:dyDescent="0.15"/>
  </sheetData>
  <sheetProtection algorithmName="SHA-512" hashValue="an5kTOpXU69lcdGzilxr4Hji7HEYNpzIf5lXPIUNcf99wq7myoWW/P5BpP2p5qIi4k1EwGhiakyWei8aTFhwmQ==" saltValue="NHD5YJ56YXoEppoVL5LXM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1"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8" t="s">
        <v>566</v>
      </c>
      <c r="D34" s="1248"/>
      <c r="E34" s="1249"/>
      <c r="F34" s="32">
        <v>12.72</v>
      </c>
      <c r="G34" s="33">
        <v>12.6</v>
      </c>
      <c r="H34" s="33">
        <v>12.48</v>
      </c>
      <c r="I34" s="33">
        <v>12.4</v>
      </c>
      <c r="J34" s="34">
        <v>12.65</v>
      </c>
      <c r="K34" s="22"/>
      <c r="L34" s="22"/>
      <c r="M34" s="22"/>
      <c r="N34" s="22"/>
      <c r="O34" s="22"/>
      <c r="P34" s="22"/>
    </row>
    <row r="35" spans="1:16" ht="39" customHeight="1" x14ac:dyDescent="0.15">
      <c r="A35" s="22"/>
      <c r="B35" s="35"/>
      <c r="C35" s="1242" t="s">
        <v>567</v>
      </c>
      <c r="D35" s="1243"/>
      <c r="E35" s="1244"/>
      <c r="F35" s="36">
        <v>8.2799999999999994</v>
      </c>
      <c r="G35" s="37">
        <v>5.95</v>
      </c>
      <c r="H35" s="37">
        <v>8.64</v>
      </c>
      <c r="I35" s="37">
        <v>9.5500000000000007</v>
      </c>
      <c r="J35" s="38">
        <v>8.73</v>
      </c>
      <c r="K35" s="22"/>
      <c r="L35" s="22"/>
      <c r="M35" s="22"/>
      <c r="N35" s="22"/>
      <c r="O35" s="22"/>
      <c r="P35" s="22"/>
    </row>
    <row r="36" spans="1:16" ht="39" customHeight="1" x14ac:dyDescent="0.15">
      <c r="A36" s="22"/>
      <c r="B36" s="35"/>
      <c r="C36" s="1242" t="s">
        <v>568</v>
      </c>
      <c r="D36" s="1243"/>
      <c r="E36" s="1244"/>
      <c r="F36" s="36">
        <v>2.74</v>
      </c>
      <c r="G36" s="37">
        <v>3.71</v>
      </c>
      <c r="H36" s="37">
        <v>3.59</v>
      </c>
      <c r="I36" s="37">
        <v>3.66</v>
      </c>
      <c r="J36" s="38">
        <v>4.0999999999999996</v>
      </c>
      <c r="K36" s="22"/>
      <c r="L36" s="22"/>
      <c r="M36" s="22"/>
      <c r="N36" s="22"/>
      <c r="O36" s="22"/>
      <c r="P36" s="22"/>
    </row>
    <row r="37" spans="1:16" ht="39" customHeight="1" x14ac:dyDescent="0.15">
      <c r="A37" s="22"/>
      <c r="B37" s="35"/>
      <c r="C37" s="1242" t="s">
        <v>569</v>
      </c>
      <c r="D37" s="1243"/>
      <c r="E37" s="1244"/>
      <c r="F37" s="36">
        <v>0.73</v>
      </c>
      <c r="G37" s="37">
        <v>1.1499999999999999</v>
      </c>
      <c r="H37" s="37">
        <v>0.57999999999999996</v>
      </c>
      <c r="I37" s="37">
        <v>0.57999999999999996</v>
      </c>
      <c r="J37" s="38">
        <v>0.67</v>
      </c>
      <c r="K37" s="22"/>
      <c r="L37" s="22"/>
      <c r="M37" s="22"/>
      <c r="N37" s="22"/>
      <c r="O37" s="22"/>
      <c r="P37" s="22"/>
    </row>
    <row r="38" spans="1:16" ht="39" customHeight="1" x14ac:dyDescent="0.15">
      <c r="A38" s="22"/>
      <c r="B38" s="35"/>
      <c r="C38" s="1242" t="s">
        <v>570</v>
      </c>
      <c r="D38" s="1243"/>
      <c r="E38" s="1244"/>
      <c r="F38" s="36">
        <v>0.64</v>
      </c>
      <c r="G38" s="37">
        <v>0.72</v>
      </c>
      <c r="H38" s="37">
        <v>1.23</v>
      </c>
      <c r="I38" s="37">
        <v>0.64</v>
      </c>
      <c r="J38" s="38">
        <v>0.57999999999999996</v>
      </c>
      <c r="K38" s="22"/>
      <c r="L38" s="22"/>
      <c r="M38" s="22"/>
      <c r="N38" s="22"/>
      <c r="O38" s="22"/>
      <c r="P38" s="22"/>
    </row>
    <row r="39" spans="1:16" ht="39" customHeight="1" x14ac:dyDescent="0.15">
      <c r="A39" s="22"/>
      <c r="B39" s="35"/>
      <c r="C39" s="1242" t="s">
        <v>571</v>
      </c>
      <c r="D39" s="1243"/>
      <c r="E39" s="1244"/>
      <c r="F39" s="36">
        <v>7.0000000000000007E-2</v>
      </c>
      <c r="G39" s="37">
        <v>0.08</v>
      </c>
      <c r="H39" s="37">
        <v>0.08</v>
      </c>
      <c r="I39" s="37">
        <v>0.1</v>
      </c>
      <c r="J39" s="38">
        <v>0.09</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572</v>
      </c>
      <c r="D42" s="1243"/>
      <c r="E42" s="1244"/>
      <c r="F42" s="36" t="s">
        <v>518</v>
      </c>
      <c r="G42" s="37" t="s">
        <v>518</v>
      </c>
      <c r="H42" s="37" t="s">
        <v>518</v>
      </c>
      <c r="I42" s="37" t="s">
        <v>518</v>
      </c>
      <c r="J42" s="38" t="s">
        <v>518</v>
      </c>
      <c r="K42" s="22"/>
      <c r="L42" s="22"/>
      <c r="M42" s="22"/>
      <c r="N42" s="22"/>
      <c r="O42" s="22"/>
      <c r="P42" s="22"/>
    </row>
    <row r="43" spans="1:16" ht="39" customHeight="1" thickBot="1" x14ac:dyDescent="0.2">
      <c r="A43" s="22"/>
      <c r="B43" s="40"/>
      <c r="C43" s="1245" t="s">
        <v>573</v>
      </c>
      <c r="D43" s="1246"/>
      <c r="E43" s="1247"/>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d5PLu7O+mjUQg2NI/SX3bKqMlpvxOFmiBFwNiSFHsphi9LzA71oWbEe8jSiDKESquoNEFSa3S8l3x6IPlf9HQ==" saltValue="mQZCJaimyKYmgwb7yrel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864</v>
      </c>
      <c r="L45" s="60">
        <v>912</v>
      </c>
      <c r="M45" s="60">
        <v>933</v>
      </c>
      <c r="N45" s="60">
        <v>915</v>
      </c>
      <c r="O45" s="61">
        <v>880</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518</v>
      </c>
      <c r="L46" s="64" t="s">
        <v>518</v>
      </c>
      <c r="M46" s="64" t="s">
        <v>518</v>
      </c>
      <c r="N46" s="64" t="s">
        <v>518</v>
      </c>
      <c r="O46" s="65" t="s">
        <v>518</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518</v>
      </c>
      <c r="L47" s="64" t="s">
        <v>518</v>
      </c>
      <c r="M47" s="64" t="s">
        <v>518</v>
      </c>
      <c r="N47" s="64" t="s">
        <v>518</v>
      </c>
      <c r="O47" s="65" t="s">
        <v>518</v>
      </c>
      <c r="P47" s="48"/>
      <c r="Q47" s="48"/>
      <c r="R47" s="48"/>
      <c r="S47" s="48"/>
      <c r="T47" s="48"/>
      <c r="U47" s="48"/>
    </row>
    <row r="48" spans="1:21" ht="30.75" customHeight="1" x14ac:dyDescent="0.15">
      <c r="A48" s="48"/>
      <c r="B48" s="1270"/>
      <c r="C48" s="1271"/>
      <c r="D48" s="62"/>
      <c r="E48" s="1252" t="s">
        <v>15</v>
      </c>
      <c r="F48" s="1252"/>
      <c r="G48" s="1252"/>
      <c r="H48" s="1252"/>
      <c r="I48" s="1252"/>
      <c r="J48" s="1253"/>
      <c r="K48" s="63">
        <v>484</v>
      </c>
      <c r="L48" s="64">
        <v>482</v>
      </c>
      <c r="M48" s="64">
        <v>440</v>
      </c>
      <c r="N48" s="64">
        <v>443</v>
      </c>
      <c r="O48" s="65">
        <v>464</v>
      </c>
      <c r="P48" s="48"/>
      <c r="Q48" s="48"/>
      <c r="R48" s="48"/>
      <c r="S48" s="48"/>
      <c r="T48" s="48"/>
      <c r="U48" s="48"/>
    </row>
    <row r="49" spans="1:21" ht="30.75" customHeight="1" x14ac:dyDescent="0.15">
      <c r="A49" s="48"/>
      <c r="B49" s="1270"/>
      <c r="C49" s="1271"/>
      <c r="D49" s="62"/>
      <c r="E49" s="1252" t="s">
        <v>16</v>
      </c>
      <c r="F49" s="1252"/>
      <c r="G49" s="1252"/>
      <c r="H49" s="1252"/>
      <c r="I49" s="1252"/>
      <c r="J49" s="1253"/>
      <c r="K49" s="63">
        <v>167</v>
      </c>
      <c r="L49" s="64">
        <v>163</v>
      </c>
      <c r="M49" s="64">
        <v>195</v>
      </c>
      <c r="N49" s="64">
        <v>210</v>
      </c>
      <c r="O49" s="65">
        <v>157</v>
      </c>
      <c r="P49" s="48"/>
      <c r="Q49" s="48"/>
      <c r="R49" s="48"/>
      <c r="S49" s="48"/>
      <c r="T49" s="48"/>
      <c r="U49" s="48"/>
    </row>
    <row r="50" spans="1:21" ht="30.75" customHeight="1" x14ac:dyDescent="0.15">
      <c r="A50" s="48"/>
      <c r="B50" s="1270"/>
      <c r="C50" s="1271"/>
      <c r="D50" s="62"/>
      <c r="E50" s="1252" t="s">
        <v>17</v>
      </c>
      <c r="F50" s="1252"/>
      <c r="G50" s="1252"/>
      <c r="H50" s="1252"/>
      <c r="I50" s="1252"/>
      <c r="J50" s="1253"/>
      <c r="K50" s="63">
        <v>114</v>
      </c>
      <c r="L50" s="64">
        <v>102</v>
      </c>
      <c r="M50" s="64">
        <v>45</v>
      </c>
      <c r="N50" s="64">
        <v>32</v>
      </c>
      <c r="O50" s="65">
        <v>18</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518</v>
      </c>
      <c r="L51" s="64" t="s">
        <v>518</v>
      </c>
      <c r="M51" s="64" t="s">
        <v>518</v>
      </c>
      <c r="N51" s="64" t="s">
        <v>518</v>
      </c>
      <c r="O51" s="65" t="s">
        <v>518</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1111</v>
      </c>
      <c r="L52" s="64">
        <v>1104</v>
      </c>
      <c r="M52" s="64">
        <v>1062</v>
      </c>
      <c r="N52" s="64">
        <v>1053</v>
      </c>
      <c r="O52" s="65">
        <v>1026</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518</v>
      </c>
      <c r="L53" s="69">
        <v>555</v>
      </c>
      <c r="M53" s="69">
        <v>551</v>
      </c>
      <c r="N53" s="69">
        <v>547</v>
      </c>
      <c r="O53" s="70">
        <v>493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585</v>
      </c>
      <c r="L57" s="84" t="s">
        <v>585</v>
      </c>
      <c r="M57" s="84" t="s">
        <v>585</v>
      </c>
      <c r="N57" s="84" t="s">
        <v>585</v>
      </c>
      <c r="O57" s="85" t="s">
        <v>585</v>
      </c>
    </row>
    <row r="58" spans="1:21" ht="31.5" customHeight="1" thickBot="1" x14ac:dyDescent="0.2">
      <c r="B58" s="1260"/>
      <c r="C58" s="1261"/>
      <c r="D58" s="1265" t="s">
        <v>27</v>
      </c>
      <c r="E58" s="1266"/>
      <c r="F58" s="1266"/>
      <c r="G58" s="1266"/>
      <c r="H58" s="1266"/>
      <c r="I58" s="1266"/>
      <c r="J58" s="1267"/>
      <c r="K58" s="86" t="s">
        <v>585</v>
      </c>
      <c r="L58" s="87" t="s">
        <v>585</v>
      </c>
      <c r="M58" s="87" t="s">
        <v>585</v>
      </c>
      <c r="N58" s="87" t="s">
        <v>585</v>
      </c>
      <c r="O58" s="88" t="s">
        <v>585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SjzSosWuZ9f3YGnX/aNtJjN/QDf5/IwwIDFcfO569uM+l5RuH4748OFREDGvw93ODhYL+KceD4ujmQfubpBpQ==" saltValue="xEdHfkJ8dZvT+PFUGbAU5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6"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88" t="s">
        <v>30</v>
      </c>
      <c r="C41" s="1289"/>
      <c r="D41" s="102"/>
      <c r="E41" s="1290" t="s">
        <v>31</v>
      </c>
      <c r="F41" s="1290"/>
      <c r="G41" s="1290"/>
      <c r="H41" s="1291"/>
      <c r="I41" s="103">
        <v>9144</v>
      </c>
      <c r="J41" s="104">
        <v>8967</v>
      </c>
      <c r="K41" s="104">
        <v>9404</v>
      </c>
      <c r="L41" s="104">
        <v>9259</v>
      </c>
      <c r="M41" s="105">
        <v>9259</v>
      </c>
    </row>
    <row r="42" spans="2:13" ht="27.75" customHeight="1" x14ac:dyDescent="0.15">
      <c r="B42" s="1278"/>
      <c r="C42" s="1279"/>
      <c r="D42" s="106"/>
      <c r="E42" s="1282" t="s">
        <v>32</v>
      </c>
      <c r="F42" s="1282"/>
      <c r="G42" s="1282"/>
      <c r="H42" s="1283"/>
      <c r="I42" s="107">
        <v>179</v>
      </c>
      <c r="J42" s="108">
        <v>103</v>
      </c>
      <c r="K42" s="108">
        <v>73</v>
      </c>
      <c r="L42" s="108">
        <v>50</v>
      </c>
      <c r="M42" s="109">
        <v>38</v>
      </c>
    </row>
    <row r="43" spans="2:13" ht="27.75" customHeight="1" x14ac:dyDescent="0.15">
      <c r="B43" s="1278"/>
      <c r="C43" s="1279"/>
      <c r="D43" s="106"/>
      <c r="E43" s="1282" t="s">
        <v>33</v>
      </c>
      <c r="F43" s="1282"/>
      <c r="G43" s="1282"/>
      <c r="H43" s="1283"/>
      <c r="I43" s="107">
        <v>7153</v>
      </c>
      <c r="J43" s="108">
        <v>6339</v>
      </c>
      <c r="K43" s="108">
        <v>6063</v>
      </c>
      <c r="L43" s="108">
        <v>5754</v>
      </c>
      <c r="M43" s="109">
        <v>5578</v>
      </c>
    </row>
    <row r="44" spans="2:13" ht="27.75" customHeight="1" x14ac:dyDescent="0.15">
      <c r="B44" s="1278"/>
      <c r="C44" s="1279"/>
      <c r="D44" s="106"/>
      <c r="E44" s="1282" t="s">
        <v>34</v>
      </c>
      <c r="F44" s="1282"/>
      <c r="G44" s="1282"/>
      <c r="H44" s="1283"/>
      <c r="I44" s="107">
        <v>839</v>
      </c>
      <c r="J44" s="108">
        <v>972</v>
      </c>
      <c r="K44" s="108">
        <v>1012</v>
      </c>
      <c r="L44" s="108">
        <v>1484</v>
      </c>
      <c r="M44" s="109">
        <v>1424</v>
      </c>
    </row>
    <row r="45" spans="2:13" ht="27.75" customHeight="1" x14ac:dyDescent="0.15">
      <c r="B45" s="1278"/>
      <c r="C45" s="1279"/>
      <c r="D45" s="106"/>
      <c r="E45" s="1282" t="s">
        <v>35</v>
      </c>
      <c r="F45" s="1282"/>
      <c r="G45" s="1282"/>
      <c r="H45" s="1283"/>
      <c r="I45" s="107">
        <v>1808</v>
      </c>
      <c r="J45" s="108">
        <v>1761</v>
      </c>
      <c r="K45" s="108">
        <v>1556</v>
      </c>
      <c r="L45" s="108">
        <v>1508</v>
      </c>
      <c r="M45" s="109">
        <v>1482</v>
      </c>
    </row>
    <row r="46" spans="2:13" ht="27.75" customHeight="1" x14ac:dyDescent="0.15">
      <c r="B46" s="1278"/>
      <c r="C46" s="1279"/>
      <c r="D46" s="110"/>
      <c r="E46" s="1282" t="s">
        <v>36</v>
      </c>
      <c r="F46" s="1282"/>
      <c r="G46" s="1282"/>
      <c r="H46" s="1283"/>
      <c r="I46" s="107">
        <v>20</v>
      </c>
      <c r="J46" s="108">
        <v>20</v>
      </c>
      <c r="K46" s="108" t="s">
        <v>518</v>
      </c>
      <c r="L46" s="108" t="s">
        <v>518</v>
      </c>
      <c r="M46" s="109" t="s">
        <v>518</v>
      </c>
    </row>
    <row r="47" spans="2:13" ht="27.75" customHeight="1" x14ac:dyDescent="0.15">
      <c r="B47" s="1278"/>
      <c r="C47" s="1279"/>
      <c r="D47" s="111"/>
      <c r="E47" s="1292" t="s">
        <v>37</v>
      </c>
      <c r="F47" s="1293"/>
      <c r="G47" s="1293"/>
      <c r="H47" s="1294"/>
      <c r="I47" s="107" t="s">
        <v>518</v>
      </c>
      <c r="J47" s="108" t="s">
        <v>518</v>
      </c>
      <c r="K47" s="108" t="s">
        <v>518</v>
      </c>
      <c r="L47" s="108" t="s">
        <v>518</v>
      </c>
      <c r="M47" s="109" t="s">
        <v>518</v>
      </c>
    </row>
    <row r="48" spans="2:13" ht="27.75" customHeight="1" x14ac:dyDescent="0.15">
      <c r="B48" s="1278"/>
      <c r="C48" s="1279"/>
      <c r="D48" s="106"/>
      <c r="E48" s="1282" t="s">
        <v>38</v>
      </c>
      <c r="F48" s="1282"/>
      <c r="G48" s="1282"/>
      <c r="H48" s="1283"/>
      <c r="I48" s="107" t="s">
        <v>518</v>
      </c>
      <c r="J48" s="108" t="s">
        <v>518</v>
      </c>
      <c r="K48" s="108" t="s">
        <v>518</v>
      </c>
      <c r="L48" s="108" t="s">
        <v>518</v>
      </c>
      <c r="M48" s="109" t="s">
        <v>518</v>
      </c>
    </row>
    <row r="49" spans="2:13" ht="27.75" customHeight="1" x14ac:dyDescent="0.15">
      <c r="B49" s="1280"/>
      <c r="C49" s="1281"/>
      <c r="D49" s="106"/>
      <c r="E49" s="1282" t="s">
        <v>39</v>
      </c>
      <c r="F49" s="1282"/>
      <c r="G49" s="1282"/>
      <c r="H49" s="1283"/>
      <c r="I49" s="107" t="s">
        <v>518</v>
      </c>
      <c r="J49" s="108" t="s">
        <v>518</v>
      </c>
      <c r="K49" s="108" t="s">
        <v>518</v>
      </c>
      <c r="L49" s="108" t="s">
        <v>518</v>
      </c>
      <c r="M49" s="109" t="s">
        <v>518</v>
      </c>
    </row>
    <row r="50" spans="2:13" ht="27.75" customHeight="1" x14ac:dyDescent="0.15">
      <c r="B50" s="1276" t="s">
        <v>40</v>
      </c>
      <c r="C50" s="1277"/>
      <c r="D50" s="112"/>
      <c r="E50" s="1282" t="s">
        <v>41</v>
      </c>
      <c r="F50" s="1282"/>
      <c r="G50" s="1282"/>
      <c r="H50" s="1283"/>
      <c r="I50" s="107">
        <v>2421</v>
      </c>
      <c r="J50" s="108">
        <v>2493</v>
      </c>
      <c r="K50" s="108">
        <v>2407</v>
      </c>
      <c r="L50" s="108">
        <v>2473</v>
      </c>
      <c r="M50" s="109">
        <v>2520</v>
      </c>
    </row>
    <row r="51" spans="2:13" ht="27.75" customHeight="1" x14ac:dyDescent="0.15">
      <c r="B51" s="1278"/>
      <c r="C51" s="1279"/>
      <c r="D51" s="106"/>
      <c r="E51" s="1282" t="s">
        <v>42</v>
      </c>
      <c r="F51" s="1282"/>
      <c r="G51" s="1282"/>
      <c r="H51" s="1283"/>
      <c r="I51" s="107">
        <v>53</v>
      </c>
      <c r="J51" s="108">
        <v>44</v>
      </c>
      <c r="K51" s="108">
        <v>34</v>
      </c>
      <c r="L51" s="108">
        <v>25</v>
      </c>
      <c r="M51" s="109">
        <v>16</v>
      </c>
    </row>
    <row r="52" spans="2:13" ht="27.75" customHeight="1" x14ac:dyDescent="0.15">
      <c r="B52" s="1280"/>
      <c r="C52" s="1281"/>
      <c r="D52" s="106"/>
      <c r="E52" s="1282" t="s">
        <v>43</v>
      </c>
      <c r="F52" s="1282"/>
      <c r="G52" s="1282"/>
      <c r="H52" s="1283"/>
      <c r="I52" s="107">
        <v>12939</v>
      </c>
      <c r="J52" s="108">
        <v>12695</v>
      </c>
      <c r="K52" s="108">
        <v>12478</v>
      </c>
      <c r="L52" s="108">
        <v>12397</v>
      </c>
      <c r="M52" s="109">
        <v>12043</v>
      </c>
    </row>
    <row r="53" spans="2:13" ht="27.75" customHeight="1" thickBot="1" x14ac:dyDescent="0.2">
      <c r="B53" s="1284" t="s">
        <v>44</v>
      </c>
      <c r="C53" s="1285"/>
      <c r="D53" s="113"/>
      <c r="E53" s="1286" t="s">
        <v>45</v>
      </c>
      <c r="F53" s="1286"/>
      <c r="G53" s="1286"/>
      <c r="H53" s="1287"/>
      <c r="I53" s="114">
        <v>3730</v>
      </c>
      <c r="J53" s="115">
        <v>2931</v>
      </c>
      <c r="K53" s="115">
        <v>3190</v>
      </c>
      <c r="L53" s="115">
        <v>3161</v>
      </c>
      <c r="M53" s="116">
        <v>3202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E54Tt405f1tD2qP48+D63O9SEoIc0/SQUOtzrvY2pVrbRpUjyU8XSiX4n6cssRZ/9uFnHftE4YQsLzA+LJpHQ==" saltValue="Q1uE4/EwnxEsMQWGQVhE3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297" t="s">
        <v>48</v>
      </c>
      <c r="D55" s="1297"/>
      <c r="E55" s="1298"/>
      <c r="F55" s="128">
        <v>1465</v>
      </c>
      <c r="G55" s="128">
        <v>1476</v>
      </c>
      <c r="H55" s="129">
        <v>1477</v>
      </c>
    </row>
    <row r="56" spans="2:8" ht="52.5" customHeight="1" x14ac:dyDescent="0.15">
      <c r="B56" s="130"/>
      <c r="C56" s="1299" t="s">
        <v>49</v>
      </c>
      <c r="D56" s="1299"/>
      <c r="E56" s="1300"/>
      <c r="F56" s="131">
        <v>191</v>
      </c>
      <c r="G56" s="131">
        <v>191</v>
      </c>
      <c r="H56" s="132">
        <v>192</v>
      </c>
    </row>
    <row r="57" spans="2:8" ht="53.25" customHeight="1" x14ac:dyDescent="0.15">
      <c r="B57" s="130"/>
      <c r="C57" s="1301" t="s">
        <v>50</v>
      </c>
      <c r="D57" s="1301"/>
      <c r="E57" s="1302"/>
      <c r="F57" s="133">
        <v>570</v>
      </c>
      <c r="G57" s="133">
        <v>567</v>
      </c>
      <c r="H57" s="134">
        <v>567</v>
      </c>
    </row>
    <row r="58" spans="2:8" ht="45.75" customHeight="1" x14ac:dyDescent="0.15">
      <c r="B58" s="135"/>
      <c r="C58" s="1303" t="s">
        <v>580</v>
      </c>
      <c r="D58" s="1304"/>
      <c r="E58" s="1305"/>
      <c r="F58" s="384">
        <v>256</v>
      </c>
      <c r="G58" s="384">
        <v>266</v>
      </c>
      <c r="H58" s="136">
        <v>266</v>
      </c>
    </row>
    <row r="59" spans="2:8" ht="45.75" customHeight="1" x14ac:dyDescent="0.15">
      <c r="B59" s="135"/>
      <c r="C59" s="1303" t="s">
        <v>581</v>
      </c>
      <c r="D59" s="1304"/>
      <c r="E59" s="1305"/>
      <c r="F59" s="384">
        <v>179</v>
      </c>
      <c r="G59" s="384">
        <v>173</v>
      </c>
      <c r="H59" s="136">
        <v>173</v>
      </c>
    </row>
    <row r="60" spans="2:8" ht="45.75" customHeight="1" x14ac:dyDescent="0.15">
      <c r="B60" s="135"/>
      <c r="C60" s="1303" t="s">
        <v>582</v>
      </c>
      <c r="D60" s="1304"/>
      <c r="E60" s="1305"/>
      <c r="F60" s="384">
        <v>56</v>
      </c>
      <c r="G60" s="384">
        <v>57</v>
      </c>
      <c r="H60" s="136">
        <v>46</v>
      </c>
    </row>
    <row r="61" spans="2:8" ht="45.75" customHeight="1" x14ac:dyDescent="0.15">
      <c r="B61" s="135"/>
      <c r="C61" s="1303" t="s">
        <v>583</v>
      </c>
      <c r="D61" s="1304"/>
      <c r="E61" s="1305"/>
      <c r="F61" s="384">
        <v>41</v>
      </c>
      <c r="G61" s="384">
        <v>41</v>
      </c>
      <c r="H61" s="136">
        <v>50</v>
      </c>
    </row>
    <row r="62" spans="2:8" ht="45.75" customHeight="1" thickBot="1" x14ac:dyDescent="0.2">
      <c r="B62" s="137"/>
      <c r="C62" s="1306" t="s">
        <v>584</v>
      </c>
      <c r="D62" s="1307"/>
      <c r="E62" s="1308"/>
      <c r="F62" s="385">
        <v>20</v>
      </c>
      <c r="G62" s="385">
        <v>20</v>
      </c>
      <c r="H62" s="138">
        <v>20</v>
      </c>
    </row>
    <row r="63" spans="2:8" ht="52.5" customHeight="1" thickBot="1" x14ac:dyDescent="0.2">
      <c r="B63" s="139"/>
      <c r="C63" s="1295" t="s">
        <v>51</v>
      </c>
      <c r="D63" s="1295"/>
      <c r="E63" s="1296"/>
      <c r="F63" s="140">
        <v>2227</v>
      </c>
      <c r="G63" s="140">
        <v>2235</v>
      </c>
      <c r="H63" s="141">
        <v>2236</v>
      </c>
    </row>
    <row r="64" spans="2:8" ht="15" customHeight="1" x14ac:dyDescent="0.15"/>
  </sheetData>
  <sheetProtection algorithmName="SHA-512" hashValue="HS/cS4taAbvyB33fBHyCt806dXM1+HAbDA8JCzC0bk8cUxvqoJ3yad4XgXZ0PGuBdW7zJbu3RSR0MQDps8/JIA==" saltValue="rKiRgffvaSFMNrR3AtrirQ=="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BL41" sqref="BL41"/>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89"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0"/>
      <c r="DG4" s="290"/>
      <c r="DH4" s="290"/>
      <c r="DI4" s="290"/>
      <c r="DJ4" s="290"/>
      <c r="DK4" s="290"/>
      <c r="DL4" s="290"/>
      <c r="DM4" s="290"/>
      <c r="DN4" s="290"/>
      <c r="DO4" s="290"/>
      <c r="DP4" s="290"/>
      <c r="DQ4" s="290"/>
      <c r="DR4" s="290"/>
      <c r="DS4" s="290"/>
      <c r="DT4" s="290"/>
      <c r="DU4" s="290"/>
      <c r="DV4" s="290"/>
      <c r="DW4" s="290"/>
    </row>
    <row r="5" spans="1:143" s="289"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0"/>
      <c r="DG5" s="290"/>
      <c r="DH5" s="290"/>
      <c r="DI5" s="290"/>
      <c r="DJ5" s="290"/>
      <c r="DK5" s="290"/>
      <c r="DL5" s="290"/>
      <c r="DM5" s="290"/>
      <c r="DN5" s="290"/>
      <c r="DO5" s="290"/>
      <c r="DP5" s="290"/>
      <c r="DQ5" s="290"/>
      <c r="DR5" s="290"/>
      <c r="DS5" s="290"/>
      <c r="DT5" s="290"/>
      <c r="DU5" s="290"/>
      <c r="DV5" s="290"/>
      <c r="DW5" s="290"/>
    </row>
    <row r="6" spans="1:143" s="289"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0"/>
      <c r="DG6" s="290"/>
      <c r="DH6" s="290"/>
      <c r="DI6" s="290"/>
      <c r="DJ6" s="290"/>
      <c r="DK6" s="290"/>
      <c r="DL6" s="290"/>
      <c r="DM6" s="290"/>
      <c r="DN6" s="290"/>
      <c r="DO6" s="290"/>
      <c r="DP6" s="290"/>
      <c r="DQ6" s="290"/>
      <c r="DR6" s="290"/>
      <c r="DS6" s="290"/>
      <c r="DT6" s="290"/>
      <c r="DU6" s="290"/>
      <c r="DV6" s="290"/>
      <c r="DW6" s="290"/>
    </row>
    <row r="7" spans="1:143" s="289"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0"/>
      <c r="DG7" s="290"/>
      <c r="DH7" s="290"/>
      <c r="DI7" s="290"/>
      <c r="DJ7" s="290"/>
      <c r="DK7" s="290"/>
      <c r="DL7" s="290"/>
      <c r="DM7" s="290"/>
      <c r="DN7" s="290"/>
      <c r="DO7" s="290"/>
      <c r="DP7" s="290"/>
      <c r="DQ7" s="290"/>
      <c r="DR7" s="290"/>
      <c r="DS7" s="290"/>
      <c r="DT7" s="290"/>
      <c r="DU7" s="290"/>
      <c r="DV7" s="290"/>
      <c r="DW7" s="290"/>
    </row>
    <row r="8" spans="1:143" s="289"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0"/>
      <c r="DG8" s="290"/>
      <c r="DH8" s="290"/>
      <c r="DI8" s="290"/>
      <c r="DJ8" s="290"/>
      <c r="DK8" s="290"/>
      <c r="DL8" s="290"/>
      <c r="DM8" s="290"/>
      <c r="DN8" s="290"/>
      <c r="DO8" s="290"/>
      <c r="DP8" s="290"/>
      <c r="DQ8" s="290"/>
      <c r="DR8" s="290"/>
      <c r="DS8" s="290"/>
      <c r="DT8" s="290"/>
      <c r="DU8" s="290"/>
      <c r="DV8" s="290"/>
      <c r="DW8" s="290"/>
    </row>
    <row r="9" spans="1:143" s="289"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0"/>
      <c r="DG9" s="290"/>
      <c r="DH9" s="290"/>
      <c r="DI9" s="290"/>
      <c r="DJ9" s="290"/>
      <c r="DK9" s="290"/>
      <c r="DL9" s="290"/>
      <c r="DM9" s="290"/>
      <c r="DN9" s="290"/>
      <c r="DO9" s="290"/>
      <c r="DP9" s="290"/>
      <c r="DQ9" s="290"/>
      <c r="DR9" s="290"/>
      <c r="DS9" s="290"/>
      <c r="DT9" s="290"/>
      <c r="DU9" s="290"/>
      <c r="DV9" s="290"/>
      <c r="DW9" s="290"/>
    </row>
    <row r="10" spans="1:143" s="289"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0"/>
      <c r="DG10" s="290"/>
      <c r="DH10" s="290"/>
      <c r="DI10" s="290"/>
      <c r="DJ10" s="290"/>
      <c r="DK10" s="290"/>
      <c r="DL10" s="290"/>
      <c r="DM10" s="290"/>
      <c r="DN10" s="290"/>
      <c r="DO10" s="290"/>
      <c r="DP10" s="290"/>
      <c r="DQ10" s="290"/>
      <c r="DR10" s="290"/>
      <c r="DS10" s="290"/>
      <c r="DT10" s="290"/>
      <c r="DU10" s="290"/>
      <c r="DV10" s="290"/>
      <c r="DW10" s="290"/>
      <c r="EM10" s="289" t="s">
        <v>604</v>
      </c>
    </row>
    <row r="11" spans="1:143" s="289"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0"/>
      <c r="DG11" s="290"/>
      <c r="DH11" s="290"/>
      <c r="DI11" s="290"/>
      <c r="DJ11" s="290"/>
      <c r="DK11" s="290"/>
      <c r="DL11" s="290"/>
      <c r="DM11" s="290"/>
      <c r="DN11" s="290"/>
      <c r="DO11" s="290"/>
      <c r="DP11" s="290"/>
      <c r="DQ11" s="290"/>
      <c r="DR11" s="290"/>
      <c r="DS11" s="290"/>
      <c r="DT11" s="290"/>
      <c r="DU11" s="290"/>
      <c r="DV11" s="290"/>
      <c r="DW11" s="290"/>
    </row>
    <row r="12" spans="1:143" s="289"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0"/>
      <c r="DG12" s="290"/>
      <c r="DH12" s="290"/>
      <c r="DI12" s="290"/>
      <c r="DJ12" s="290"/>
      <c r="DK12" s="290"/>
      <c r="DL12" s="290"/>
      <c r="DM12" s="290"/>
      <c r="DN12" s="290"/>
      <c r="DO12" s="290"/>
      <c r="DP12" s="290"/>
      <c r="DQ12" s="290"/>
      <c r="DR12" s="290"/>
      <c r="DS12" s="290"/>
      <c r="DT12" s="290"/>
      <c r="DU12" s="290"/>
      <c r="DV12" s="290"/>
      <c r="DW12" s="290"/>
      <c r="EM12" s="289" t="s">
        <v>604</v>
      </c>
    </row>
    <row r="13" spans="1:143" s="289"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0"/>
      <c r="DG13" s="290"/>
      <c r="DH13" s="290"/>
      <c r="DI13" s="290"/>
      <c r="DJ13" s="290"/>
      <c r="DK13" s="290"/>
      <c r="DL13" s="290"/>
      <c r="DM13" s="290"/>
      <c r="DN13" s="290"/>
      <c r="DO13" s="290"/>
      <c r="DP13" s="290"/>
      <c r="DQ13" s="290"/>
      <c r="DR13" s="290"/>
      <c r="DS13" s="290"/>
      <c r="DT13" s="290"/>
      <c r="DU13" s="290"/>
      <c r="DV13" s="290"/>
      <c r="DW13" s="290"/>
    </row>
    <row r="14" spans="1:143" s="289"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0"/>
      <c r="DG14" s="290"/>
      <c r="DH14" s="290"/>
      <c r="DI14" s="290"/>
      <c r="DJ14" s="290"/>
      <c r="DK14" s="290"/>
      <c r="DL14" s="290"/>
      <c r="DM14" s="290"/>
      <c r="DN14" s="290"/>
      <c r="DO14" s="290"/>
      <c r="DP14" s="290"/>
      <c r="DQ14" s="290"/>
      <c r="DR14" s="290"/>
      <c r="DS14" s="290"/>
      <c r="DT14" s="290"/>
      <c r="DU14" s="290"/>
      <c r="DV14" s="290"/>
      <c r="DW14" s="290"/>
    </row>
    <row r="15" spans="1:143" s="289"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0"/>
      <c r="DG15" s="290"/>
      <c r="DH15" s="290"/>
      <c r="DI15" s="290"/>
      <c r="DJ15" s="290"/>
      <c r="DK15" s="290"/>
      <c r="DL15" s="290"/>
      <c r="DM15" s="290"/>
      <c r="DN15" s="290"/>
      <c r="DO15" s="290"/>
      <c r="DP15" s="290"/>
      <c r="DQ15" s="290"/>
      <c r="DR15" s="290"/>
      <c r="DS15" s="290"/>
      <c r="DT15" s="290"/>
      <c r="DU15" s="290"/>
      <c r="DV15" s="290"/>
      <c r="DW15" s="290"/>
    </row>
    <row r="16" spans="1:143" s="289"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0"/>
      <c r="DG16" s="290"/>
      <c r="DH16" s="290"/>
      <c r="DI16" s="290"/>
      <c r="DJ16" s="290"/>
      <c r="DK16" s="290"/>
      <c r="DL16" s="290"/>
      <c r="DM16" s="290"/>
      <c r="DN16" s="290"/>
      <c r="DO16" s="290"/>
      <c r="DP16" s="290"/>
      <c r="DQ16" s="290"/>
      <c r="DR16" s="290"/>
      <c r="DS16" s="290"/>
      <c r="DT16" s="290"/>
      <c r="DU16" s="290"/>
      <c r="DV16" s="290"/>
      <c r="DW16" s="290"/>
    </row>
    <row r="17" spans="1:351" s="289"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0"/>
      <c r="DG17" s="290"/>
      <c r="DH17" s="290"/>
      <c r="DI17" s="290"/>
      <c r="DJ17" s="290"/>
      <c r="DK17" s="290"/>
      <c r="DL17" s="290"/>
      <c r="DM17" s="290"/>
      <c r="DN17" s="290"/>
      <c r="DO17" s="290"/>
      <c r="DP17" s="290"/>
      <c r="DQ17" s="290"/>
      <c r="DR17" s="290"/>
      <c r="DS17" s="290"/>
      <c r="DT17" s="290"/>
      <c r="DU17" s="290"/>
      <c r="DV17" s="290"/>
      <c r="DW17" s="290"/>
    </row>
    <row r="18" spans="1:351" s="289"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0"/>
      <c r="DG18" s="290"/>
      <c r="DH18" s="290"/>
      <c r="DI18" s="290"/>
      <c r="DJ18" s="290"/>
      <c r="DK18" s="290"/>
      <c r="DL18" s="290"/>
      <c r="DM18" s="290"/>
      <c r="DN18" s="290"/>
      <c r="DO18" s="290"/>
      <c r="DP18" s="290"/>
      <c r="DQ18" s="290"/>
      <c r="DR18" s="290"/>
      <c r="DS18" s="290"/>
      <c r="DT18" s="290"/>
      <c r="DU18" s="290"/>
      <c r="DV18" s="290"/>
      <c r="DW18" s="290"/>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615</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607</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559</v>
      </c>
      <c r="BQ50" s="1322"/>
      <c r="BR50" s="1322"/>
      <c r="BS50" s="1322"/>
      <c r="BT50" s="1322"/>
      <c r="BU50" s="1322"/>
      <c r="BV50" s="1322"/>
      <c r="BW50" s="1322"/>
      <c r="BX50" s="1322" t="s">
        <v>560</v>
      </c>
      <c r="BY50" s="1322"/>
      <c r="BZ50" s="1322"/>
      <c r="CA50" s="1322"/>
      <c r="CB50" s="1322"/>
      <c r="CC50" s="1322"/>
      <c r="CD50" s="1322"/>
      <c r="CE50" s="1322"/>
      <c r="CF50" s="1322" t="s">
        <v>561</v>
      </c>
      <c r="CG50" s="1322"/>
      <c r="CH50" s="1322"/>
      <c r="CI50" s="1322"/>
      <c r="CJ50" s="1322"/>
      <c r="CK50" s="1322"/>
      <c r="CL50" s="1322"/>
      <c r="CM50" s="1322"/>
      <c r="CN50" s="1322" t="s">
        <v>562</v>
      </c>
      <c r="CO50" s="1322"/>
      <c r="CP50" s="1322"/>
      <c r="CQ50" s="1322"/>
      <c r="CR50" s="1322"/>
      <c r="CS50" s="1322"/>
      <c r="CT50" s="1322"/>
      <c r="CU50" s="1322"/>
      <c r="CV50" s="1322" t="s">
        <v>563</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608</v>
      </c>
      <c r="AO51" s="1325"/>
      <c r="AP51" s="1325"/>
      <c r="AQ51" s="1325"/>
      <c r="AR51" s="1325"/>
      <c r="AS51" s="1325"/>
      <c r="AT51" s="1325"/>
      <c r="AU51" s="1325"/>
      <c r="AV51" s="1325"/>
      <c r="AW51" s="1325"/>
      <c r="AX51" s="1325"/>
      <c r="AY51" s="1325"/>
      <c r="AZ51" s="1325"/>
      <c r="BA51" s="1325"/>
      <c r="BB51" s="1325" t="s">
        <v>609</v>
      </c>
      <c r="BC51" s="1325"/>
      <c r="BD51" s="1325"/>
      <c r="BE51" s="1325"/>
      <c r="BF51" s="1325"/>
      <c r="BG51" s="1325"/>
      <c r="BH51" s="1325"/>
      <c r="BI51" s="1325"/>
      <c r="BJ51" s="1325"/>
      <c r="BK51" s="1325"/>
      <c r="BL51" s="1325"/>
      <c r="BM51" s="1325"/>
      <c r="BN51" s="1325"/>
      <c r="BO51" s="1325"/>
      <c r="BP51" s="1323">
        <v>69.400000000000006</v>
      </c>
      <c r="BQ51" s="1323"/>
      <c r="BR51" s="1323"/>
      <c r="BS51" s="1323"/>
      <c r="BT51" s="1323"/>
      <c r="BU51" s="1323"/>
      <c r="BV51" s="1323"/>
      <c r="BW51" s="1323"/>
      <c r="BX51" s="1323">
        <v>55.2</v>
      </c>
      <c r="BY51" s="1323"/>
      <c r="BZ51" s="1323"/>
      <c r="CA51" s="1323"/>
      <c r="CB51" s="1323"/>
      <c r="CC51" s="1323"/>
      <c r="CD51" s="1323"/>
      <c r="CE51" s="1323"/>
      <c r="CF51" s="1323">
        <v>60.1</v>
      </c>
      <c r="CG51" s="1323"/>
      <c r="CH51" s="1323"/>
      <c r="CI51" s="1323"/>
      <c r="CJ51" s="1323"/>
      <c r="CK51" s="1323"/>
      <c r="CL51" s="1323"/>
      <c r="CM51" s="1323"/>
      <c r="CN51" s="1323">
        <v>59.6</v>
      </c>
      <c r="CO51" s="1323"/>
      <c r="CP51" s="1323"/>
      <c r="CQ51" s="1323"/>
      <c r="CR51" s="1323"/>
      <c r="CS51" s="1323"/>
      <c r="CT51" s="1323"/>
      <c r="CU51" s="1323"/>
      <c r="CV51" s="1323">
        <v>59.4</v>
      </c>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610</v>
      </c>
      <c r="BC53" s="1325"/>
      <c r="BD53" s="1325"/>
      <c r="BE53" s="1325"/>
      <c r="BF53" s="1325"/>
      <c r="BG53" s="1325"/>
      <c r="BH53" s="1325"/>
      <c r="BI53" s="1325"/>
      <c r="BJ53" s="1325"/>
      <c r="BK53" s="1325"/>
      <c r="BL53" s="1325"/>
      <c r="BM53" s="1325"/>
      <c r="BN53" s="1325"/>
      <c r="BO53" s="1325"/>
      <c r="BP53" s="1323">
        <v>58.3</v>
      </c>
      <c r="BQ53" s="1323"/>
      <c r="BR53" s="1323"/>
      <c r="BS53" s="1323"/>
      <c r="BT53" s="1323"/>
      <c r="BU53" s="1323"/>
      <c r="BV53" s="1323"/>
      <c r="BW53" s="1323"/>
      <c r="BX53" s="1323">
        <v>57.8</v>
      </c>
      <c r="BY53" s="1323"/>
      <c r="BZ53" s="1323"/>
      <c r="CA53" s="1323"/>
      <c r="CB53" s="1323"/>
      <c r="CC53" s="1323"/>
      <c r="CD53" s="1323"/>
      <c r="CE53" s="1323"/>
      <c r="CF53" s="1323">
        <v>60.8</v>
      </c>
      <c r="CG53" s="1323"/>
      <c r="CH53" s="1323"/>
      <c r="CI53" s="1323"/>
      <c r="CJ53" s="1323"/>
      <c r="CK53" s="1323"/>
      <c r="CL53" s="1323"/>
      <c r="CM53" s="1323"/>
      <c r="CN53" s="1323">
        <v>62.5</v>
      </c>
      <c r="CO53" s="1323"/>
      <c r="CP53" s="1323"/>
      <c r="CQ53" s="1323"/>
      <c r="CR53" s="1323"/>
      <c r="CS53" s="1323"/>
      <c r="CT53" s="1323"/>
      <c r="CU53" s="1323"/>
      <c r="CV53" s="1323">
        <v>64.3</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611</v>
      </c>
      <c r="AO55" s="1322"/>
      <c r="AP55" s="1322"/>
      <c r="AQ55" s="1322"/>
      <c r="AR55" s="1322"/>
      <c r="AS55" s="1322"/>
      <c r="AT55" s="1322"/>
      <c r="AU55" s="1322"/>
      <c r="AV55" s="1322"/>
      <c r="AW55" s="1322"/>
      <c r="AX55" s="1322"/>
      <c r="AY55" s="1322"/>
      <c r="AZ55" s="1322"/>
      <c r="BA55" s="1322"/>
      <c r="BB55" s="1325" t="s">
        <v>609</v>
      </c>
      <c r="BC55" s="1325"/>
      <c r="BD55" s="1325"/>
      <c r="BE55" s="1325"/>
      <c r="BF55" s="1325"/>
      <c r="BG55" s="1325"/>
      <c r="BH55" s="1325"/>
      <c r="BI55" s="1325"/>
      <c r="BJ55" s="1325"/>
      <c r="BK55" s="1325"/>
      <c r="BL55" s="1325"/>
      <c r="BM55" s="1325"/>
      <c r="BN55" s="1325"/>
      <c r="BO55" s="1325"/>
      <c r="BP55" s="1323">
        <v>20.2</v>
      </c>
      <c r="BQ55" s="1323"/>
      <c r="BR55" s="1323"/>
      <c r="BS55" s="1323"/>
      <c r="BT55" s="1323"/>
      <c r="BU55" s="1323"/>
      <c r="BV55" s="1323"/>
      <c r="BW55" s="1323"/>
      <c r="BX55" s="1323">
        <v>15.5</v>
      </c>
      <c r="BY55" s="1323"/>
      <c r="BZ55" s="1323"/>
      <c r="CA55" s="1323"/>
      <c r="CB55" s="1323"/>
      <c r="CC55" s="1323"/>
      <c r="CD55" s="1323"/>
      <c r="CE55" s="1323"/>
      <c r="CF55" s="1323">
        <v>14</v>
      </c>
      <c r="CG55" s="1323"/>
      <c r="CH55" s="1323"/>
      <c r="CI55" s="1323"/>
      <c r="CJ55" s="1323"/>
      <c r="CK55" s="1323"/>
      <c r="CL55" s="1323"/>
      <c r="CM55" s="1323"/>
      <c r="CN55" s="1323">
        <v>11.4</v>
      </c>
      <c r="CO55" s="1323"/>
      <c r="CP55" s="1323"/>
      <c r="CQ55" s="1323"/>
      <c r="CR55" s="1323"/>
      <c r="CS55" s="1323"/>
      <c r="CT55" s="1323"/>
      <c r="CU55" s="1323"/>
      <c r="CV55" s="1323">
        <v>10.4</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610</v>
      </c>
      <c r="BC57" s="1325"/>
      <c r="BD57" s="1325"/>
      <c r="BE57" s="1325"/>
      <c r="BF57" s="1325"/>
      <c r="BG57" s="1325"/>
      <c r="BH57" s="1325"/>
      <c r="BI57" s="1325"/>
      <c r="BJ57" s="1325"/>
      <c r="BK57" s="1325"/>
      <c r="BL57" s="1325"/>
      <c r="BM57" s="1325"/>
      <c r="BN57" s="1325"/>
      <c r="BO57" s="1325"/>
      <c r="BP57" s="1323">
        <v>54.5</v>
      </c>
      <c r="BQ57" s="1323"/>
      <c r="BR57" s="1323"/>
      <c r="BS57" s="1323"/>
      <c r="BT57" s="1323"/>
      <c r="BU57" s="1323"/>
      <c r="BV57" s="1323"/>
      <c r="BW57" s="1323"/>
      <c r="BX57" s="1323">
        <v>57.7</v>
      </c>
      <c r="BY57" s="1323"/>
      <c r="BZ57" s="1323"/>
      <c r="CA57" s="1323"/>
      <c r="CB57" s="1323"/>
      <c r="CC57" s="1323"/>
      <c r="CD57" s="1323"/>
      <c r="CE57" s="1323"/>
      <c r="CF57" s="1323">
        <v>57.8</v>
      </c>
      <c r="CG57" s="1323"/>
      <c r="CH57" s="1323"/>
      <c r="CI57" s="1323"/>
      <c r="CJ57" s="1323"/>
      <c r="CK57" s="1323"/>
      <c r="CL57" s="1323"/>
      <c r="CM57" s="1323"/>
      <c r="CN57" s="1323">
        <v>59.5</v>
      </c>
      <c r="CO57" s="1323"/>
      <c r="CP57" s="1323"/>
      <c r="CQ57" s="1323"/>
      <c r="CR57" s="1323"/>
      <c r="CS57" s="1323"/>
      <c r="CT57" s="1323"/>
      <c r="CU57" s="1323"/>
      <c r="CV57" s="1323">
        <v>60.4</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612</v>
      </c>
    </row>
    <row r="64" spans="1:109" x14ac:dyDescent="0.15">
      <c r="B64" s="395"/>
      <c r="G64" s="402"/>
      <c r="I64" s="415"/>
      <c r="J64" s="415"/>
      <c r="K64" s="415"/>
      <c r="L64" s="415"/>
      <c r="M64" s="415"/>
      <c r="N64" s="416"/>
      <c r="AM64" s="402"/>
      <c r="AN64" s="402" t="s">
        <v>606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614</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607</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559</v>
      </c>
      <c r="BQ72" s="1322"/>
      <c r="BR72" s="1322"/>
      <c r="BS72" s="1322"/>
      <c r="BT72" s="1322"/>
      <c r="BU72" s="1322"/>
      <c r="BV72" s="1322"/>
      <c r="BW72" s="1322"/>
      <c r="BX72" s="1322" t="s">
        <v>560</v>
      </c>
      <c r="BY72" s="1322"/>
      <c r="BZ72" s="1322"/>
      <c r="CA72" s="1322"/>
      <c r="CB72" s="1322"/>
      <c r="CC72" s="1322"/>
      <c r="CD72" s="1322"/>
      <c r="CE72" s="1322"/>
      <c r="CF72" s="1322" t="s">
        <v>561</v>
      </c>
      <c r="CG72" s="1322"/>
      <c r="CH72" s="1322"/>
      <c r="CI72" s="1322"/>
      <c r="CJ72" s="1322"/>
      <c r="CK72" s="1322"/>
      <c r="CL72" s="1322"/>
      <c r="CM72" s="1322"/>
      <c r="CN72" s="1322" t="s">
        <v>562</v>
      </c>
      <c r="CO72" s="1322"/>
      <c r="CP72" s="1322"/>
      <c r="CQ72" s="1322"/>
      <c r="CR72" s="1322"/>
      <c r="CS72" s="1322"/>
      <c r="CT72" s="1322"/>
      <c r="CU72" s="1322"/>
      <c r="CV72" s="1322" t="s">
        <v>563</v>
      </c>
      <c r="CW72" s="1322"/>
      <c r="CX72" s="1322"/>
      <c r="CY72" s="1322"/>
      <c r="CZ72" s="1322"/>
      <c r="DA72" s="1322"/>
      <c r="DB72" s="1322"/>
      <c r="DC72" s="1322"/>
    </row>
    <row r="73" spans="2:107" x14ac:dyDescent="0.15">
      <c r="B73" s="395"/>
      <c r="G73" s="1328"/>
      <c r="H73" s="1328"/>
      <c r="I73" s="1328"/>
      <c r="J73" s="1328"/>
      <c r="K73" s="1329"/>
      <c r="L73" s="1329"/>
      <c r="M73" s="1329"/>
      <c r="N73" s="1329"/>
      <c r="AM73" s="404"/>
      <c r="AN73" s="1325" t="s">
        <v>608</v>
      </c>
      <c r="AO73" s="1325"/>
      <c r="AP73" s="1325"/>
      <c r="AQ73" s="1325"/>
      <c r="AR73" s="1325"/>
      <c r="AS73" s="1325"/>
      <c r="AT73" s="1325"/>
      <c r="AU73" s="1325"/>
      <c r="AV73" s="1325"/>
      <c r="AW73" s="1325"/>
      <c r="AX73" s="1325"/>
      <c r="AY73" s="1325"/>
      <c r="AZ73" s="1325"/>
      <c r="BA73" s="1325"/>
      <c r="BB73" s="1325" t="s">
        <v>609</v>
      </c>
      <c r="BC73" s="1325"/>
      <c r="BD73" s="1325"/>
      <c r="BE73" s="1325"/>
      <c r="BF73" s="1325"/>
      <c r="BG73" s="1325"/>
      <c r="BH73" s="1325"/>
      <c r="BI73" s="1325"/>
      <c r="BJ73" s="1325"/>
      <c r="BK73" s="1325"/>
      <c r="BL73" s="1325"/>
      <c r="BM73" s="1325"/>
      <c r="BN73" s="1325"/>
      <c r="BO73" s="1325"/>
      <c r="BP73" s="1323">
        <v>69.400000000000006</v>
      </c>
      <c r="BQ73" s="1323"/>
      <c r="BR73" s="1323"/>
      <c r="BS73" s="1323"/>
      <c r="BT73" s="1323"/>
      <c r="BU73" s="1323"/>
      <c r="BV73" s="1323"/>
      <c r="BW73" s="1323"/>
      <c r="BX73" s="1323">
        <v>55.2</v>
      </c>
      <c r="BY73" s="1323"/>
      <c r="BZ73" s="1323"/>
      <c r="CA73" s="1323"/>
      <c r="CB73" s="1323"/>
      <c r="CC73" s="1323"/>
      <c r="CD73" s="1323"/>
      <c r="CE73" s="1323"/>
      <c r="CF73" s="1323">
        <v>60.1</v>
      </c>
      <c r="CG73" s="1323"/>
      <c r="CH73" s="1323"/>
      <c r="CI73" s="1323"/>
      <c r="CJ73" s="1323"/>
      <c r="CK73" s="1323"/>
      <c r="CL73" s="1323"/>
      <c r="CM73" s="1323"/>
      <c r="CN73" s="1323">
        <v>59.6</v>
      </c>
      <c r="CO73" s="1323"/>
      <c r="CP73" s="1323"/>
      <c r="CQ73" s="1323"/>
      <c r="CR73" s="1323"/>
      <c r="CS73" s="1323"/>
      <c r="CT73" s="1323"/>
      <c r="CU73" s="1323"/>
      <c r="CV73" s="1323">
        <v>59.4</v>
      </c>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613</v>
      </c>
      <c r="BC75" s="1325"/>
      <c r="BD75" s="1325"/>
      <c r="BE75" s="1325"/>
      <c r="BF75" s="1325"/>
      <c r="BG75" s="1325"/>
      <c r="BH75" s="1325"/>
      <c r="BI75" s="1325"/>
      <c r="BJ75" s="1325"/>
      <c r="BK75" s="1325"/>
      <c r="BL75" s="1325"/>
      <c r="BM75" s="1325"/>
      <c r="BN75" s="1325"/>
      <c r="BO75" s="1325"/>
      <c r="BP75" s="1323">
        <v>10.3</v>
      </c>
      <c r="BQ75" s="1323"/>
      <c r="BR75" s="1323"/>
      <c r="BS75" s="1323"/>
      <c r="BT75" s="1323"/>
      <c r="BU75" s="1323"/>
      <c r="BV75" s="1323"/>
      <c r="BW75" s="1323"/>
      <c r="BX75" s="1323">
        <v>9.9</v>
      </c>
      <c r="BY75" s="1323"/>
      <c r="BZ75" s="1323"/>
      <c r="CA75" s="1323"/>
      <c r="CB75" s="1323"/>
      <c r="CC75" s="1323"/>
      <c r="CD75" s="1323"/>
      <c r="CE75" s="1323"/>
      <c r="CF75" s="1323">
        <v>10.1</v>
      </c>
      <c r="CG75" s="1323"/>
      <c r="CH75" s="1323"/>
      <c r="CI75" s="1323"/>
      <c r="CJ75" s="1323"/>
      <c r="CK75" s="1323"/>
      <c r="CL75" s="1323"/>
      <c r="CM75" s="1323"/>
      <c r="CN75" s="1323">
        <v>10.3</v>
      </c>
      <c r="CO75" s="1323"/>
      <c r="CP75" s="1323"/>
      <c r="CQ75" s="1323"/>
      <c r="CR75" s="1323"/>
      <c r="CS75" s="1323"/>
      <c r="CT75" s="1323"/>
      <c r="CU75" s="1323"/>
      <c r="CV75" s="1323">
        <v>9.9</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29"/>
      <c r="L77" s="1329"/>
      <c r="M77" s="1329"/>
      <c r="N77" s="1329"/>
      <c r="AN77" s="1322" t="s">
        <v>611</v>
      </c>
      <c r="AO77" s="1322"/>
      <c r="AP77" s="1322"/>
      <c r="AQ77" s="1322"/>
      <c r="AR77" s="1322"/>
      <c r="AS77" s="1322"/>
      <c r="AT77" s="1322"/>
      <c r="AU77" s="1322"/>
      <c r="AV77" s="1322"/>
      <c r="AW77" s="1322"/>
      <c r="AX77" s="1322"/>
      <c r="AY77" s="1322"/>
      <c r="AZ77" s="1322"/>
      <c r="BA77" s="1322"/>
      <c r="BB77" s="1325" t="s">
        <v>609</v>
      </c>
      <c r="BC77" s="1325"/>
      <c r="BD77" s="1325"/>
      <c r="BE77" s="1325"/>
      <c r="BF77" s="1325"/>
      <c r="BG77" s="1325"/>
      <c r="BH77" s="1325"/>
      <c r="BI77" s="1325"/>
      <c r="BJ77" s="1325"/>
      <c r="BK77" s="1325"/>
      <c r="BL77" s="1325"/>
      <c r="BM77" s="1325"/>
      <c r="BN77" s="1325"/>
      <c r="BO77" s="1325"/>
      <c r="BP77" s="1323">
        <v>20.2</v>
      </c>
      <c r="BQ77" s="1323"/>
      <c r="BR77" s="1323"/>
      <c r="BS77" s="1323"/>
      <c r="BT77" s="1323"/>
      <c r="BU77" s="1323"/>
      <c r="BV77" s="1323"/>
      <c r="BW77" s="1323"/>
      <c r="BX77" s="1323">
        <v>15.5</v>
      </c>
      <c r="BY77" s="1323"/>
      <c r="BZ77" s="1323"/>
      <c r="CA77" s="1323"/>
      <c r="CB77" s="1323"/>
      <c r="CC77" s="1323"/>
      <c r="CD77" s="1323"/>
      <c r="CE77" s="1323"/>
      <c r="CF77" s="1323">
        <v>14</v>
      </c>
      <c r="CG77" s="1323"/>
      <c r="CH77" s="1323"/>
      <c r="CI77" s="1323"/>
      <c r="CJ77" s="1323"/>
      <c r="CK77" s="1323"/>
      <c r="CL77" s="1323"/>
      <c r="CM77" s="1323"/>
      <c r="CN77" s="1323">
        <v>11.4</v>
      </c>
      <c r="CO77" s="1323"/>
      <c r="CP77" s="1323"/>
      <c r="CQ77" s="1323"/>
      <c r="CR77" s="1323"/>
      <c r="CS77" s="1323"/>
      <c r="CT77" s="1323"/>
      <c r="CU77" s="1323"/>
      <c r="CV77" s="1323">
        <v>10.4</v>
      </c>
      <c r="CW77" s="1323"/>
      <c r="CX77" s="1323"/>
      <c r="CY77" s="1323"/>
      <c r="CZ77" s="1323"/>
      <c r="DA77" s="1323"/>
      <c r="DB77" s="1323"/>
      <c r="DC77" s="1323"/>
    </row>
    <row r="78" spans="2:107"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613</v>
      </c>
      <c r="BC79" s="1325"/>
      <c r="BD79" s="1325"/>
      <c r="BE79" s="1325"/>
      <c r="BF79" s="1325"/>
      <c r="BG79" s="1325"/>
      <c r="BH79" s="1325"/>
      <c r="BI79" s="1325"/>
      <c r="BJ79" s="1325"/>
      <c r="BK79" s="1325"/>
      <c r="BL79" s="1325"/>
      <c r="BM79" s="1325"/>
      <c r="BN79" s="1325"/>
      <c r="BO79" s="1325"/>
      <c r="BP79" s="1323">
        <v>7.1</v>
      </c>
      <c r="BQ79" s="1323"/>
      <c r="BR79" s="1323"/>
      <c r="BS79" s="1323"/>
      <c r="BT79" s="1323"/>
      <c r="BU79" s="1323"/>
      <c r="BV79" s="1323"/>
      <c r="BW79" s="1323"/>
      <c r="BX79" s="1323">
        <v>6.6</v>
      </c>
      <c r="BY79" s="1323"/>
      <c r="BZ79" s="1323"/>
      <c r="CA79" s="1323"/>
      <c r="CB79" s="1323"/>
      <c r="CC79" s="1323"/>
      <c r="CD79" s="1323"/>
      <c r="CE79" s="1323"/>
      <c r="CF79" s="1323">
        <v>6.5</v>
      </c>
      <c r="CG79" s="1323"/>
      <c r="CH79" s="1323"/>
      <c r="CI79" s="1323"/>
      <c r="CJ79" s="1323"/>
      <c r="CK79" s="1323"/>
      <c r="CL79" s="1323"/>
      <c r="CM79" s="1323"/>
      <c r="CN79" s="1323">
        <v>6.7</v>
      </c>
      <c r="CO79" s="1323"/>
      <c r="CP79" s="1323"/>
      <c r="CQ79" s="1323"/>
      <c r="CR79" s="1323"/>
      <c r="CS79" s="1323"/>
      <c r="CT79" s="1323"/>
      <c r="CU79" s="1323"/>
      <c r="CV79" s="1323">
        <v>6.6</v>
      </c>
      <c r="CW79" s="1323"/>
      <c r="CX79" s="1323"/>
      <c r="CY79" s="1323"/>
      <c r="CZ79" s="1323"/>
      <c r="DA79" s="1323"/>
      <c r="DB79" s="1323"/>
      <c r="DC79" s="1323"/>
    </row>
    <row r="80" spans="2:107"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U6m490xSP8+tq8n4Ppm8+5AeldU4d5YvVee9eeXKtLsLmblqgtQApTsFtrzwxSMg4QISTA0ioQMX94DL5f6Ckw==" saltValue="6zGkguuUyam76loIBznh8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0" customWidth="1"/>
    <col min="35" max="122" width="2.5" style="289" customWidth="1"/>
    <col min="123" max="16384" width="2.5" style="289" hidden="1"/>
  </cols>
  <sheetData>
    <row r="1" spans="1:34"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x14ac:dyDescent="0.15">
      <c r="S2" s="289"/>
      <c r="AH2" s="289"/>
    </row>
    <row r="3" spans="1: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x14ac:dyDescent="0.15"/>
    <row r="5" spans="1:34" x14ac:dyDescent="0.15"/>
    <row r="6" spans="1:34" x14ac:dyDescent="0.15"/>
    <row r="7" spans="1:34" x14ac:dyDescent="0.15"/>
    <row r="8" spans="1:34" x14ac:dyDescent="0.15"/>
    <row r="9" spans="1:34" x14ac:dyDescent="0.15">
      <c r="AH9" s="28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505</v>
      </c>
    </row>
  </sheetData>
  <sheetProtection algorithmName="SHA-512" hashValue="LmZ9xIHHkbrZlPi/0yUXPUNbw8fyC/aIYF8LioAohH5LsE6VKw2104Krunj9zs7YB1MncpNtKeo5FjPOBWihbg==" saltValue="h/c0OWgvDt05EMDqqepqM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B117" sqref="B117"/>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505</v>
      </c>
    </row>
  </sheetData>
  <sheetProtection algorithmName="SHA-512" hashValue="PeXPpb8L60ORDeslvoS8xLF2aCQRuBOQLGc6lBqWzb88OfLDFSCf7AkIfD2IGDZrGk+58ToQJCzud9M2S9INdA==" saltValue="ftjk/w9exAWx3LNrMqmj7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556</v>
      </c>
      <c r="G2" s="155"/>
      <c r="H2" s="156"/>
    </row>
    <row r="3" spans="1:8" x14ac:dyDescent="0.15">
      <c r="A3" s="152" t="s">
        <v>549</v>
      </c>
      <c r="B3" s="157"/>
      <c r="C3" s="158"/>
      <c r="D3" s="159">
        <v>31774</v>
      </c>
      <c r="E3" s="160"/>
      <c r="F3" s="161">
        <v>56894</v>
      </c>
      <c r="G3" s="162"/>
      <c r="H3" s="163"/>
    </row>
    <row r="4" spans="1:8" x14ac:dyDescent="0.15">
      <c r="A4" s="164"/>
      <c r="B4" s="165"/>
      <c r="C4" s="166"/>
      <c r="D4" s="167">
        <v>14964</v>
      </c>
      <c r="E4" s="168"/>
      <c r="F4" s="169">
        <v>32548</v>
      </c>
      <c r="G4" s="170"/>
      <c r="H4" s="171"/>
    </row>
    <row r="5" spans="1:8" x14ac:dyDescent="0.15">
      <c r="A5" s="152" t="s">
        <v>551</v>
      </c>
      <c r="B5" s="157"/>
      <c r="C5" s="158"/>
      <c r="D5" s="159">
        <v>27653</v>
      </c>
      <c r="E5" s="160"/>
      <c r="F5" s="161">
        <v>57122</v>
      </c>
      <c r="G5" s="162"/>
      <c r="H5" s="163"/>
    </row>
    <row r="6" spans="1:8" x14ac:dyDescent="0.15">
      <c r="A6" s="164"/>
      <c r="B6" s="165"/>
      <c r="C6" s="166"/>
      <c r="D6" s="167">
        <v>18670</v>
      </c>
      <c r="E6" s="168"/>
      <c r="F6" s="169">
        <v>36191</v>
      </c>
      <c r="G6" s="170"/>
      <c r="H6" s="171"/>
    </row>
    <row r="7" spans="1:8" x14ac:dyDescent="0.15">
      <c r="A7" s="152" t="s">
        <v>552</v>
      </c>
      <c r="B7" s="157"/>
      <c r="C7" s="158"/>
      <c r="D7" s="159">
        <v>61428</v>
      </c>
      <c r="E7" s="160"/>
      <c r="F7" s="161">
        <v>53655</v>
      </c>
      <c r="G7" s="162"/>
      <c r="H7" s="163"/>
    </row>
    <row r="8" spans="1:8" x14ac:dyDescent="0.15">
      <c r="A8" s="164"/>
      <c r="B8" s="165"/>
      <c r="C8" s="166"/>
      <c r="D8" s="167">
        <v>46237</v>
      </c>
      <c r="E8" s="168"/>
      <c r="F8" s="169">
        <v>32719</v>
      </c>
      <c r="G8" s="170"/>
      <c r="H8" s="171"/>
    </row>
    <row r="9" spans="1:8" x14ac:dyDescent="0.15">
      <c r="A9" s="152" t="s">
        <v>553</v>
      </c>
      <c r="B9" s="157"/>
      <c r="C9" s="158"/>
      <c r="D9" s="159">
        <v>32077</v>
      </c>
      <c r="E9" s="160"/>
      <c r="F9" s="161">
        <v>53869</v>
      </c>
      <c r="G9" s="162"/>
      <c r="H9" s="163"/>
    </row>
    <row r="10" spans="1:8" x14ac:dyDescent="0.15">
      <c r="A10" s="164"/>
      <c r="B10" s="165"/>
      <c r="C10" s="166"/>
      <c r="D10" s="167">
        <v>25456</v>
      </c>
      <c r="E10" s="168"/>
      <c r="F10" s="169">
        <v>35046</v>
      </c>
      <c r="G10" s="170"/>
      <c r="H10" s="171"/>
    </row>
    <row r="11" spans="1:8" x14ac:dyDescent="0.15">
      <c r="A11" s="152" t="s">
        <v>554</v>
      </c>
      <c r="B11" s="157"/>
      <c r="C11" s="158"/>
      <c r="D11" s="159">
        <v>44248</v>
      </c>
      <c r="E11" s="160"/>
      <c r="F11" s="161">
        <v>59119</v>
      </c>
      <c r="G11" s="162"/>
      <c r="H11" s="163"/>
    </row>
    <row r="12" spans="1:8" x14ac:dyDescent="0.15">
      <c r="A12" s="164"/>
      <c r="B12" s="165"/>
      <c r="C12" s="172"/>
      <c r="D12" s="167">
        <v>22443</v>
      </c>
      <c r="E12" s="168"/>
      <c r="F12" s="169">
        <v>29900</v>
      </c>
      <c r="G12" s="170"/>
      <c r="H12" s="171"/>
    </row>
    <row r="13" spans="1:8" x14ac:dyDescent="0.15">
      <c r="A13" s="152"/>
      <c r="B13" s="157"/>
      <c r="C13" s="173"/>
      <c r="D13" s="174">
        <v>39436</v>
      </c>
      <c r="E13" s="175"/>
      <c r="F13" s="176">
        <v>56132</v>
      </c>
      <c r="G13" s="177"/>
      <c r="H13" s="163"/>
    </row>
    <row r="14" spans="1:8" x14ac:dyDescent="0.15">
      <c r="A14" s="164"/>
      <c r="B14" s="165"/>
      <c r="C14" s="166"/>
      <c r="D14" s="167">
        <v>25554</v>
      </c>
      <c r="E14" s="168"/>
      <c r="F14" s="169">
        <v>33281</v>
      </c>
      <c r="G14" s="170"/>
      <c r="H14" s="171"/>
    </row>
    <row r="17" spans="1:11" x14ac:dyDescent="0.15">
      <c r="A17" s="148" t="s">
        <v>53</v>
      </c>
    </row>
    <row r="18" spans="1:11" x14ac:dyDescent="0.15">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15">
      <c r="A19" s="178" t="s">
        <v>54</v>
      </c>
      <c r="B19" s="178">
        <f>ROUND(VALUE(SUBSTITUTE(実質収支比率等に係る経年分析!F$48,"▲","-")),2)</f>
        <v>8.2799999999999994</v>
      </c>
      <c r="C19" s="178">
        <f>ROUND(VALUE(SUBSTITUTE(実質収支比率等に係る経年分析!G$48,"▲","-")),2)</f>
        <v>5.95</v>
      </c>
      <c r="D19" s="178">
        <f>ROUND(VALUE(SUBSTITUTE(実質収支比率等に係る経年分析!H$48,"▲","-")),2)</f>
        <v>8.65</v>
      </c>
      <c r="E19" s="178">
        <f>ROUND(VALUE(SUBSTITUTE(実質収支比率等に係る経年分析!I$48,"▲","-")),2)</f>
        <v>9.56</v>
      </c>
      <c r="F19" s="178">
        <f>ROUND(VALUE(SUBSTITUTE(実質収支比率等に係る経年分析!J$48,"▲","-")),2)</f>
        <v>8.74</v>
      </c>
    </row>
    <row r="20" spans="1:11" x14ac:dyDescent="0.15">
      <c r="A20" s="178" t="s">
        <v>55</v>
      </c>
      <c r="B20" s="178">
        <f>ROUND(VALUE(SUBSTITUTE(実質収支比率等に係る経年分析!F$47,"▲","-")),2)</f>
        <v>23.5</v>
      </c>
      <c r="C20" s="178">
        <f>ROUND(VALUE(SUBSTITUTE(実質収支比率等に係る経年分析!G$47,"▲","-")),2)</f>
        <v>23.81</v>
      </c>
      <c r="D20" s="178">
        <f>ROUND(VALUE(SUBSTITUTE(実質収支比率等に係る経年分析!H$47,"▲","-")),2)</f>
        <v>23.04</v>
      </c>
      <c r="E20" s="178">
        <f>ROUND(VALUE(SUBSTITUTE(実質収支比率等に係る経年分析!I$47,"▲","-")),2)</f>
        <v>23.25</v>
      </c>
      <c r="F20" s="178">
        <f>ROUND(VALUE(SUBSTITUTE(実質収支比率等に係る経年分析!J$47,"▲","-")),2)</f>
        <v>23.06</v>
      </c>
    </row>
    <row r="21" spans="1:11" x14ac:dyDescent="0.15">
      <c r="A21" s="178" t="s">
        <v>56</v>
      </c>
      <c r="B21" s="178">
        <f>IF(ISNUMBER(VALUE(SUBSTITUTE(実質収支比率等に係る経年分析!F$49,"▲","-"))),ROUND(VALUE(SUBSTITUTE(実質収支比率等に係る経年分析!F$49,"▲","-")),2),NA())</f>
        <v>3.07</v>
      </c>
      <c r="C21" s="178">
        <f>IF(ISNUMBER(VALUE(SUBSTITUTE(実質収支比率等に係る経年分析!G$49,"▲","-"))),ROUND(VALUE(SUBSTITUTE(実質収支比率等に係る経年分析!G$49,"▲","-")),2),NA())</f>
        <v>-2.39</v>
      </c>
      <c r="D21" s="178">
        <f>IF(ISNUMBER(VALUE(SUBSTITUTE(実質収支比率等に係る経年分析!H$49,"▲","-"))),ROUND(VALUE(SUBSTITUTE(実質収支比率等に係る経年分析!H$49,"▲","-")),2),NA())</f>
        <v>1.75</v>
      </c>
      <c r="E21" s="178">
        <f>IF(ISNUMBER(VALUE(SUBSTITUTE(実質収支比率等に係る経年分析!I$49,"▲","-"))),ROUND(VALUE(SUBSTITUTE(実質収支比率等に係る経年分析!I$49,"▲","-")),2),NA())</f>
        <v>1.07</v>
      </c>
      <c r="F21" s="178">
        <f>IF(ISNUMBER(VALUE(SUBSTITUTE(実質収支比率等に係る経年分析!J$49,"▲","-"))),ROUND(VALUE(SUBSTITUTE(実質収支比率等に係る経年分析!J$49,"▲","-")),2),NA())</f>
        <v>-0.72</v>
      </c>
    </row>
    <row r="24" spans="1:11" x14ac:dyDescent="0.15">
      <c r="A24" s="148" t="s">
        <v>57</v>
      </c>
    </row>
    <row r="25" spans="1:11" x14ac:dyDescent="0.15">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#VALUE!</v>
      </c>
      <c r="C27" s="179" t="e">
        <f>IF(ROUND(VALUE(SUBSTITUTE(連結実質赤字比率に係る赤字・黒字の構成分析!F$43,"▲", "-")), 2) &gt;= 0, ABS(ROUND(VALUE(SUBSTITUTE(連結実質赤字比率に係る赤字・黒字の構成分析!F$43,"▲", "-")), 2)), NA())</f>
        <v>#VALUE!</v>
      </c>
      <c r="D27" s="179" t="e">
        <f>IF(ROUND(VALUE(SUBSTITUTE(連結実質赤字比率に係る赤字・黒字の構成分析!G$43,"▲", "-")), 2) &lt; 0, ABS(ROUND(VALUE(SUBSTITUTE(連結実質赤字比率に係る赤字・黒字の構成分析!G$43,"▲", "-")), 2)), NA())</f>
        <v>#VALUE!</v>
      </c>
      <c r="E27" s="179" t="e">
        <f>IF(ROUND(VALUE(SUBSTITUTE(連結実質赤字比率に係る赤字・黒字の構成分析!G$43,"▲", "-")), 2) &gt;= 0, ABS(ROUND(VALUE(SUBSTITUTE(連結実質赤字比率に係る赤字・黒字の構成分析!G$43,"▲", "-")), 2)), NA())</f>
        <v>#VALUE!</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x14ac:dyDescent="0.15">
      <c r="A30" s="179" t="e">
        <f>IF(連結実質赤字比率に係る赤字・黒字の構成分析!C$40="",NA(),連結実質赤字比率に係る赤字・黒字の構成分析!C$40)</f>
        <v>#N/A</v>
      </c>
      <c r="B30" s="179" t="e">
        <f>IF(ROUND(VALUE(SUBSTITUTE(連結実質赤字比率に係る赤字・黒字の構成分析!F$40,"▲", "-")), 2) &lt; 0, ABS(ROUND(VALUE(SUBSTITUTE(連結実質赤字比率に係る赤字・黒字の構成分析!F$40,"▲", "-")), 2)), NA())</f>
        <v>#VALUE!</v>
      </c>
      <c r="C30" s="179" t="e">
        <f>IF(ROUND(VALUE(SUBSTITUTE(連結実質赤字比率に係る赤字・黒字の構成分析!F$40,"▲", "-")), 2) &gt;= 0, ABS(ROUND(VALUE(SUBSTITUTE(連結実質赤字比率に係る赤字・黒字の構成分析!F$40,"▲", "-")), 2)), NA())</f>
        <v>#VALUE!</v>
      </c>
      <c r="D30" s="179" t="e">
        <f>IF(ROUND(VALUE(SUBSTITUTE(連結実質赤字比率に係る赤字・黒字の構成分析!G$40,"▲", "-")), 2) &lt; 0, ABS(ROUND(VALUE(SUBSTITUTE(連結実質赤字比率に係る赤字・黒字の構成分析!G$40,"▲", "-")), 2)), NA())</f>
        <v>#VALUE!</v>
      </c>
      <c r="E30" s="179" t="e">
        <f>IF(ROUND(VALUE(SUBSTITUTE(連結実質赤字比率に係る赤字・黒字の構成分析!G$40,"▲", "-")), 2) &gt;= 0, ABS(ROUND(VALUE(SUBSTITUTE(連結実質赤字比率に係る赤字・黒字の構成分析!G$40,"▲", "-")), 2)), NA())</f>
        <v>#VALUE!</v>
      </c>
      <c r="F30" s="179" t="e">
        <f>IF(ROUND(VALUE(SUBSTITUTE(連結実質赤字比率に係る赤字・黒字の構成分析!H$40,"▲", "-")), 2) &lt; 0, ABS(ROUND(VALUE(SUBSTITUTE(連結実質赤字比率に係る赤字・黒字の構成分析!H$40,"▲", "-")), 2)), NA())</f>
        <v>#VALUE!</v>
      </c>
      <c r="G30" s="179" t="e">
        <f>IF(ROUND(VALUE(SUBSTITUTE(連結実質赤字比率に係る赤字・黒字の構成分析!H$40,"▲", "-")), 2) &gt;= 0, ABS(ROUND(VALUE(SUBSTITUTE(連結実質赤字比率に係る赤字・黒字の構成分析!H$40,"▲", "-")), 2)), NA())</f>
        <v>#VALUE!</v>
      </c>
      <c r="H30" s="179" t="e">
        <f>IF(ROUND(VALUE(SUBSTITUTE(連結実質赤字比率に係る赤字・黒字の構成分析!I$40,"▲", "-")), 2) &lt; 0, ABS(ROUND(VALUE(SUBSTITUTE(連結実質赤字比率に係る赤字・黒字の構成分析!I$40,"▲", "-")), 2)), NA())</f>
        <v>#VALUE!</v>
      </c>
      <c r="I30" s="179" t="e">
        <f>IF(ROUND(VALUE(SUBSTITUTE(連結実質赤字比率に係る赤字・黒字の構成分析!I$40,"▲", "-")), 2) &gt;= 0, ABS(ROUND(VALUE(SUBSTITUTE(連結実質赤字比率に係る赤字・黒字の構成分析!I$40,"▲", "-")), 2)), NA())</f>
        <v>#VALUE!</v>
      </c>
      <c r="J30" s="179" t="e">
        <f>IF(ROUND(VALUE(SUBSTITUTE(連結実質赤字比率に係る赤字・黒字の構成分析!J$40,"▲", "-")), 2) &lt; 0, ABS(ROUND(VALUE(SUBSTITUTE(連結実質赤字比率に係る赤字・黒字の構成分析!J$40,"▲", "-")), 2)), NA())</f>
        <v>#VALUE!</v>
      </c>
      <c r="K30" s="179" t="e">
        <f>IF(ROUND(VALUE(SUBSTITUTE(連結実質赤字比率に係る赤字・黒字の構成分析!J$40,"▲", "-")), 2) &gt;= 0, ABS(ROUND(VALUE(SUBSTITUTE(連結実質赤字比率に係る赤字・黒字の構成分析!J$40,"▲", "-")), 2)), NA())</f>
        <v>#VALUE!</v>
      </c>
    </row>
    <row r="31" spans="1:11" x14ac:dyDescent="0.15">
      <c r="A31" s="179" t="str">
        <f>IF(連結実質赤字比率に係る赤字・黒字の構成分析!C$39="",NA(),連結実質赤字比率に係る赤字・黒字の構成分析!C$39)</f>
        <v>後期高齢者医療特別会計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7.0000000000000007E-2</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0.08</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0.08</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0.1</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0.09</v>
      </c>
    </row>
    <row r="32" spans="1:11" x14ac:dyDescent="0.15">
      <c r="A32" s="179" t="str">
        <f>IF(連結実質赤字比率に係る赤字・黒字の構成分析!C$38="",NA(),連結実質赤字比率に係る赤字・黒字の構成分析!C$38)</f>
        <v>国民健康保険特別会計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0.64</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0.72</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1.23</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0.64</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0.57999999999999996</v>
      </c>
    </row>
    <row r="33" spans="1:16" x14ac:dyDescent="0.15">
      <c r="A33" s="179" t="str">
        <f>IF(連結実質赤字比率に係る赤字・黒字の構成分析!C$37="",NA(),連結実質赤字比率に係る赤字・黒字の構成分析!C$37)</f>
        <v>介護保険特別会計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0.73</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1.1499999999999999</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0.57999999999999996</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0.57999999999999996</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0.67</v>
      </c>
    </row>
    <row r="34" spans="1:16" x14ac:dyDescent="0.15">
      <c r="A34" s="179" t="str">
        <f>IF(連結実質赤字比率に係る赤字・黒字の構成分析!C$36="",NA(),連結実質赤字比率に係る赤字・黒字の構成分析!C$36)</f>
        <v>下水道事業会計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2.74</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3.71</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3.59</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3.66</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4.0999999999999996</v>
      </c>
    </row>
    <row r="35" spans="1:16" x14ac:dyDescent="0.15">
      <c r="A35" s="179" t="str">
        <f>IF(連結実質赤字比率に係る赤字・黒字の構成分析!C$35="",NA(),連結実質赤字比率に係る赤字・黒字の構成分析!C$35)</f>
        <v>一般会計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8.2799999999999994</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5.95</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8.64</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9.5500000000000007</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8.73</v>
      </c>
    </row>
    <row r="36" spans="1:16" x14ac:dyDescent="0.15">
      <c r="A36" s="179" t="str">
        <f>IF(連結実質赤字比率に係る赤字・黒字の構成分析!C$34="",NA(),連結実質赤字比率に係る赤字・黒字の構成分析!C$34)</f>
        <v>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12.72</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12.6</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12.48</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12.4</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12.65</v>
      </c>
    </row>
    <row r="39" spans="1:16" x14ac:dyDescent="0.15">
      <c r="A39" s="148" t="s">
        <v>60</v>
      </c>
    </row>
    <row r="40" spans="1:16" x14ac:dyDescent="0.15">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1111</v>
      </c>
      <c r="E42" s="180"/>
      <c r="F42" s="180"/>
      <c r="G42" s="180">
        <f>'実質公債費比率（分子）の構造'!L$52</f>
        <v>1104</v>
      </c>
      <c r="H42" s="180"/>
      <c r="I42" s="180"/>
      <c r="J42" s="180">
        <f>'実質公債費比率（分子）の構造'!M$52</f>
        <v>1062</v>
      </c>
      <c r="K42" s="180"/>
      <c r="L42" s="180"/>
      <c r="M42" s="180">
        <f>'実質公債費比率（分子）の構造'!N$52</f>
        <v>1053</v>
      </c>
      <c r="N42" s="180"/>
      <c r="O42" s="180"/>
      <c r="P42" s="180">
        <f>'実質公債費比率（分子）の構造'!O$52</f>
        <v>1026</v>
      </c>
    </row>
    <row r="43" spans="1:16" x14ac:dyDescent="0.15">
      <c r="A43" s="180" t="s">
        <v>64</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65</v>
      </c>
      <c r="B44" s="180">
        <f>'実質公債費比率（分子）の構造'!K$50</f>
        <v>114</v>
      </c>
      <c r="C44" s="180"/>
      <c r="D44" s="180"/>
      <c r="E44" s="180">
        <f>'実質公債費比率（分子）の構造'!L$50</f>
        <v>102</v>
      </c>
      <c r="F44" s="180"/>
      <c r="G44" s="180"/>
      <c r="H44" s="180">
        <f>'実質公債費比率（分子）の構造'!M$50</f>
        <v>45</v>
      </c>
      <c r="I44" s="180"/>
      <c r="J44" s="180"/>
      <c r="K44" s="180">
        <f>'実質公債費比率（分子）の構造'!N$50</f>
        <v>32</v>
      </c>
      <c r="L44" s="180"/>
      <c r="M44" s="180"/>
      <c r="N44" s="180">
        <f>'実質公債費比率（分子）の構造'!O$50</f>
        <v>18</v>
      </c>
      <c r="O44" s="180"/>
      <c r="P44" s="180"/>
    </row>
    <row r="45" spans="1:16" x14ac:dyDescent="0.15">
      <c r="A45" s="180" t="s">
        <v>66</v>
      </c>
      <c r="B45" s="180">
        <f>'実質公債費比率（分子）の構造'!K$49</f>
        <v>167</v>
      </c>
      <c r="C45" s="180"/>
      <c r="D45" s="180"/>
      <c r="E45" s="180">
        <f>'実質公債費比率（分子）の構造'!L$49</f>
        <v>163</v>
      </c>
      <c r="F45" s="180"/>
      <c r="G45" s="180"/>
      <c r="H45" s="180">
        <f>'実質公債費比率（分子）の構造'!M$49</f>
        <v>195</v>
      </c>
      <c r="I45" s="180"/>
      <c r="J45" s="180"/>
      <c r="K45" s="180">
        <f>'実質公債費比率（分子）の構造'!N$49</f>
        <v>210</v>
      </c>
      <c r="L45" s="180"/>
      <c r="M45" s="180"/>
      <c r="N45" s="180">
        <f>'実質公債費比率（分子）の構造'!O$49</f>
        <v>157</v>
      </c>
      <c r="O45" s="180"/>
      <c r="P45" s="180"/>
    </row>
    <row r="46" spans="1:16" x14ac:dyDescent="0.15">
      <c r="A46" s="180" t="s">
        <v>67</v>
      </c>
      <c r="B46" s="180">
        <f>'実質公債費比率（分子）の構造'!K$48</f>
        <v>484</v>
      </c>
      <c r="C46" s="180"/>
      <c r="D46" s="180"/>
      <c r="E46" s="180">
        <f>'実質公債費比率（分子）の構造'!L$48</f>
        <v>482</v>
      </c>
      <c r="F46" s="180"/>
      <c r="G46" s="180"/>
      <c r="H46" s="180">
        <f>'実質公債費比率（分子）の構造'!M$48</f>
        <v>440</v>
      </c>
      <c r="I46" s="180"/>
      <c r="J46" s="180"/>
      <c r="K46" s="180">
        <f>'実質公債費比率（分子）の構造'!N$48</f>
        <v>443</v>
      </c>
      <c r="L46" s="180"/>
      <c r="M46" s="180"/>
      <c r="N46" s="180">
        <f>'実質公債費比率（分子）の構造'!O$48</f>
        <v>464</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864</v>
      </c>
      <c r="C49" s="180"/>
      <c r="D49" s="180"/>
      <c r="E49" s="180">
        <f>'実質公債費比率（分子）の構造'!L$45</f>
        <v>912</v>
      </c>
      <c r="F49" s="180"/>
      <c r="G49" s="180"/>
      <c r="H49" s="180">
        <f>'実質公債費比率（分子）の構造'!M$45</f>
        <v>933</v>
      </c>
      <c r="I49" s="180"/>
      <c r="J49" s="180"/>
      <c r="K49" s="180">
        <f>'実質公債費比率（分子）の構造'!N$45</f>
        <v>915</v>
      </c>
      <c r="L49" s="180"/>
      <c r="M49" s="180"/>
      <c r="N49" s="180">
        <f>'実質公債費比率（分子）の構造'!O$45</f>
        <v>880</v>
      </c>
      <c r="O49" s="180"/>
      <c r="P49" s="180"/>
    </row>
    <row r="50" spans="1:16" x14ac:dyDescent="0.15">
      <c r="A50" s="180" t="s">
        <v>71</v>
      </c>
      <c r="B50" s="180" t="e">
        <f>NA()</f>
        <v>#N/A</v>
      </c>
      <c r="C50" s="180">
        <f>IF(ISNUMBER('実質公債費比率（分子）の構造'!K$53),'実質公債費比率（分子）の構造'!K$53,NA())</f>
        <v>518</v>
      </c>
      <c r="D50" s="180" t="e">
        <f>NA()</f>
        <v>#N/A</v>
      </c>
      <c r="E50" s="180" t="e">
        <f>NA()</f>
        <v>#N/A</v>
      </c>
      <c r="F50" s="180">
        <f>IF(ISNUMBER('実質公債費比率（分子）の構造'!L$53),'実質公債費比率（分子）の構造'!L$53,NA())</f>
        <v>555</v>
      </c>
      <c r="G50" s="180" t="e">
        <f>NA()</f>
        <v>#N/A</v>
      </c>
      <c r="H50" s="180" t="e">
        <f>NA()</f>
        <v>#N/A</v>
      </c>
      <c r="I50" s="180">
        <f>IF(ISNUMBER('実質公債費比率（分子）の構造'!M$53),'実質公債費比率（分子）の構造'!M$53,NA())</f>
        <v>551</v>
      </c>
      <c r="J50" s="180" t="e">
        <f>NA()</f>
        <v>#N/A</v>
      </c>
      <c r="K50" s="180" t="e">
        <f>NA()</f>
        <v>#N/A</v>
      </c>
      <c r="L50" s="180">
        <f>IF(ISNUMBER('実質公債費比率（分子）の構造'!N$53),'実質公債費比率（分子）の構造'!N$53,NA())</f>
        <v>547</v>
      </c>
      <c r="M50" s="180" t="e">
        <f>NA()</f>
        <v>#N/A</v>
      </c>
      <c r="N50" s="180" t="e">
        <f>NA()</f>
        <v>#N/A</v>
      </c>
      <c r="O50" s="180">
        <f>IF(ISNUMBER('実質公債費比率（分子）の構造'!O$53),'実質公債費比率（分子）の構造'!O$53,NA())</f>
        <v>493</v>
      </c>
      <c r="P50" s="180" t="e">
        <f>NA()</f>
        <v>#N/A</v>
      </c>
    </row>
    <row r="53" spans="1:16" x14ac:dyDescent="0.15">
      <c r="A53" s="148" t="s">
        <v>72</v>
      </c>
    </row>
    <row r="54" spans="1:16" x14ac:dyDescent="0.15">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12939</v>
      </c>
      <c r="E56" s="179"/>
      <c r="F56" s="179"/>
      <c r="G56" s="179">
        <f>'将来負担比率（分子）の構造'!J$52</f>
        <v>12695</v>
      </c>
      <c r="H56" s="179"/>
      <c r="I56" s="179"/>
      <c r="J56" s="179">
        <f>'将来負担比率（分子）の構造'!K$52</f>
        <v>12478</v>
      </c>
      <c r="K56" s="179"/>
      <c r="L56" s="179"/>
      <c r="M56" s="179">
        <f>'将来負担比率（分子）の構造'!L$52</f>
        <v>12397</v>
      </c>
      <c r="N56" s="179"/>
      <c r="O56" s="179"/>
      <c r="P56" s="179">
        <f>'将来負担比率（分子）の構造'!M$52</f>
        <v>12043</v>
      </c>
    </row>
    <row r="57" spans="1:16" x14ac:dyDescent="0.15">
      <c r="A57" s="179" t="s">
        <v>42</v>
      </c>
      <c r="B57" s="179"/>
      <c r="C57" s="179"/>
      <c r="D57" s="179">
        <f>'将来負担比率（分子）の構造'!I$51</f>
        <v>53</v>
      </c>
      <c r="E57" s="179"/>
      <c r="F57" s="179"/>
      <c r="G57" s="179">
        <f>'将来負担比率（分子）の構造'!J$51</f>
        <v>44</v>
      </c>
      <c r="H57" s="179"/>
      <c r="I57" s="179"/>
      <c r="J57" s="179">
        <f>'将来負担比率（分子）の構造'!K$51</f>
        <v>34</v>
      </c>
      <c r="K57" s="179"/>
      <c r="L57" s="179"/>
      <c r="M57" s="179">
        <f>'将来負担比率（分子）の構造'!L$51</f>
        <v>25</v>
      </c>
      <c r="N57" s="179"/>
      <c r="O57" s="179"/>
      <c r="P57" s="179">
        <f>'将来負担比率（分子）の構造'!M$51</f>
        <v>16</v>
      </c>
    </row>
    <row r="58" spans="1:16" x14ac:dyDescent="0.15">
      <c r="A58" s="179" t="s">
        <v>41</v>
      </c>
      <c r="B58" s="179"/>
      <c r="C58" s="179"/>
      <c r="D58" s="179">
        <f>'将来負担比率（分子）の構造'!I$50</f>
        <v>2421</v>
      </c>
      <c r="E58" s="179"/>
      <c r="F58" s="179"/>
      <c r="G58" s="179">
        <f>'将来負担比率（分子）の構造'!J$50</f>
        <v>2493</v>
      </c>
      <c r="H58" s="179"/>
      <c r="I58" s="179"/>
      <c r="J58" s="179">
        <f>'将来負担比率（分子）の構造'!K$50</f>
        <v>2407</v>
      </c>
      <c r="K58" s="179"/>
      <c r="L58" s="179"/>
      <c r="M58" s="179">
        <f>'将来負担比率（分子）の構造'!L$50</f>
        <v>2473</v>
      </c>
      <c r="N58" s="179"/>
      <c r="O58" s="179"/>
      <c r="P58" s="179">
        <f>'将来負担比率（分子）の構造'!M$50</f>
        <v>2520</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f>'将来負担比率（分子）の構造'!I$46</f>
        <v>20</v>
      </c>
      <c r="C61" s="179"/>
      <c r="D61" s="179"/>
      <c r="E61" s="179">
        <f>'将来負担比率（分子）の構造'!J$46</f>
        <v>20</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1808</v>
      </c>
      <c r="C62" s="179"/>
      <c r="D62" s="179"/>
      <c r="E62" s="179">
        <f>'将来負担比率（分子）の構造'!J$45</f>
        <v>1761</v>
      </c>
      <c r="F62" s="179"/>
      <c r="G62" s="179"/>
      <c r="H62" s="179">
        <f>'将来負担比率（分子）の構造'!K$45</f>
        <v>1556</v>
      </c>
      <c r="I62" s="179"/>
      <c r="J62" s="179"/>
      <c r="K62" s="179">
        <f>'将来負担比率（分子）の構造'!L$45</f>
        <v>1508</v>
      </c>
      <c r="L62" s="179"/>
      <c r="M62" s="179"/>
      <c r="N62" s="179">
        <f>'将来負担比率（分子）の構造'!M$45</f>
        <v>1482</v>
      </c>
      <c r="O62" s="179"/>
      <c r="P62" s="179"/>
    </row>
    <row r="63" spans="1:16" x14ac:dyDescent="0.15">
      <c r="A63" s="179" t="s">
        <v>34</v>
      </c>
      <c r="B63" s="179">
        <f>'将来負担比率（分子）の構造'!I$44</f>
        <v>839</v>
      </c>
      <c r="C63" s="179"/>
      <c r="D63" s="179"/>
      <c r="E63" s="179">
        <f>'将来負担比率（分子）の構造'!J$44</f>
        <v>972</v>
      </c>
      <c r="F63" s="179"/>
      <c r="G63" s="179"/>
      <c r="H63" s="179">
        <f>'将来負担比率（分子）の構造'!K$44</f>
        <v>1012</v>
      </c>
      <c r="I63" s="179"/>
      <c r="J63" s="179"/>
      <c r="K63" s="179">
        <f>'将来負担比率（分子）の構造'!L$44</f>
        <v>1484</v>
      </c>
      <c r="L63" s="179"/>
      <c r="M63" s="179"/>
      <c r="N63" s="179">
        <f>'将来負担比率（分子）の構造'!M$44</f>
        <v>1424</v>
      </c>
      <c r="O63" s="179"/>
      <c r="P63" s="179"/>
    </row>
    <row r="64" spans="1:16" x14ac:dyDescent="0.15">
      <c r="A64" s="179" t="s">
        <v>33</v>
      </c>
      <c r="B64" s="179">
        <f>'将来負担比率（分子）の構造'!I$43</f>
        <v>7153</v>
      </c>
      <c r="C64" s="179"/>
      <c r="D64" s="179"/>
      <c r="E64" s="179">
        <f>'将来負担比率（分子）の構造'!J$43</f>
        <v>6339</v>
      </c>
      <c r="F64" s="179"/>
      <c r="G64" s="179"/>
      <c r="H64" s="179">
        <f>'将来負担比率（分子）の構造'!K$43</f>
        <v>6063</v>
      </c>
      <c r="I64" s="179"/>
      <c r="J64" s="179"/>
      <c r="K64" s="179">
        <f>'将来負担比率（分子）の構造'!L$43</f>
        <v>5754</v>
      </c>
      <c r="L64" s="179"/>
      <c r="M64" s="179"/>
      <c r="N64" s="179">
        <f>'将来負担比率（分子）の構造'!M$43</f>
        <v>5578</v>
      </c>
      <c r="O64" s="179"/>
      <c r="P64" s="179"/>
    </row>
    <row r="65" spans="1:16" x14ac:dyDescent="0.15">
      <c r="A65" s="179" t="s">
        <v>32</v>
      </c>
      <c r="B65" s="179">
        <f>'将来負担比率（分子）の構造'!I$42</f>
        <v>179</v>
      </c>
      <c r="C65" s="179"/>
      <c r="D65" s="179"/>
      <c r="E65" s="179">
        <f>'将来負担比率（分子）の構造'!J$42</f>
        <v>103</v>
      </c>
      <c r="F65" s="179"/>
      <c r="G65" s="179"/>
      <c r="H65" s="179">
        <f>'将来負担比率（分子）の構造'!K$42</f>
        <v>73</v>
      </c>
      <c r="I65" s="179"/>
      <c r="J65" s="179"/>
      <c r="K65" s="179">
        <f>'将来負担比率（分子）の構造'!L$42</f>
        <v>50</v>
      </c>
      <c r="L65" s="179"/>
      <c r="M65" s="179"/>
      <c r="N65" s="179">
        <f>'将来負担比率（分子）の構造'!M$42</f>
        <v>38</v>
      </c>
      <c r="O65" s="179"/>
      <c r="P65" s="179"/>
    </row>
    <row r="66" spans="1:16" x14ac:dyDescent="0.15">
      <c r="A66" s="179" t="s">
        <v>31</v>
      </c>
      <c r="B66" s="179">
        <f>'将来負担比率（分子）の構造'!I$41</f>
        <v>9144</v>
      </c>
      <c r="C66" s="179"/>
      <c r="D66" s="179"/>
      <c r="E66" s="179">
        <f>'将来負担比率（分子）の構造'!J$41</f>
        <v>8967</v>
      </c>
      <c r="F66" s="179"/>
      <c r="G66" s="179"/>
      <c r="H66" s="179">
        <f>'将来負担比率（分子）の構造'!K$41</f>
        <v>9404</v>
      </c>
      <c r="I66" s="179"/>
      <c r="J66" s="179"/>
      <c r="K66" s="179">
        <f>'将来負担比率（分子）の構造'!L$41</f>
        <v>9259</v>
      </c>
      <c r="L66" s="179"/>
      <c r="M66" s="179"/>
      <c r="N66" s="179">
        <f>'将来負担比率（分子）の構造'!M$41</f>
        <v>9259</v>
      </c>
      <c r="O66" s="179"/>
      <c r="P66" s="179"/>
    </row>
    <row r="67" spans="1:16" x14ac:dyDescent="0.15">
      <c r="A67" s="179" t="s">
        <v>75</v>
      </c>
      <c r="B67" s="179" t="e">
        <f>NA()</f>
        <v>#N/A</v>
      </c>
      <c r="C67" s="179">
        <f>IF(ISNUMBER('将来負担比率（分子）の構造'!I$53), IF('将来負担比率（分子）の構造'!I$53 &lt; 0, 0, '将来負担比率（分子）の構造'!I$53), NA())</f>
        <v>3730</v>
      </c>
      <c r="D67" s="179" t="e">
        <f>NA()</f>
        <v>#N/A</v>
      </c>
      <c r="E67" s="179" t="e">
        <f>NA()</f>
        <v>#N/A</v>
      </c>
      <c r="F67" s="179">
        <f>IF(ISNUMBER('将来負担比率（分子）の構造'!J$53), IF('将来負担比率（分子）の構造'!J$53 &lt; 0, 0, '将来負担比率（分子）の構造'!J$53), NA())</f>
        <v>2931</v>
      </c>
      <c r="G67" s="179" t="e">
        <f>NA()</f>
        <v>#N/A</v>
      </c>
      <c r="H67" s="179" t="e">
        <f>NA()</f>
        <v>#N/A</v>
      </c>
      <c r="I67" s="179">
        <f>IF(ISNUMBER('将来負担比率（分子）の構造'!K$53), IF('将来負担比率（分子）の構造'!K$53 &lt; 0, 0, '将来負担比率（分子）の構造'!K$53), NA())</f>
        <v>3190</v>
      </c>
      <c r="J67" s="179" t="e">
        <f>NA()</f>
        <v>#N/A</v>
      </c>
      <c r="K67" s="179" t="e">
        <f>NA()</f>
        <v>#N/A</v>
      </c>
      <c r="L67" s="179">
        <f>IF(ISNUMBER('将来負担比率（分子）の構造'!L$53), IF('将来負担比率（分子）の構造'!L$53 &lt; 0, 0, '将来負担比率（分子）の構造'!L$53), NA())</f>
        <v>3161</v>
      </c>
      <c r="M67" s="179" t="e">
        <f>NA()</f>
        <v>#N/A</v>
      </c>
      <c r="N67" s="179" t="e">
        <f>NA()</f>
        <v>#N/A</v>
      </c>
      <c r="O67" s="179">
        <f>IF(ISNUMBER('将来負担比率（分子）の構造'!M$53), IF('将来負担比率（分子）の構造'!M$53 &lt; 0, 0, '将来負担比率（分子）の構造'!M$53), NA())</f>
        <v>3202</v>
      </c>
      <c r="P67" s="179" t="e">
        <f>NA()</f>
        <v>#N/A</v>
      </c>
    </row>
    <row r="70" spans="1:16" x14ac:dyDescent="0.15">
      <c r="A70" s="181" t="s">
        <v>76</v>
      </c>
      <c r="B70" s="181"/>
      <c r="C70" s="181"/>
      <c r="D70" s="181"/>
      <c r="E70" s="181"/>
      <c r="F70" s="181"/>
    </row>
    <row r="71" spans="1:16" x14ac:dyDescent="0.15">
      <c r="A71" s="182"/>
      <c r="B71" s="182" t="str">
        <f>基金残高に係る経年分析!F54</f>
        <v>H29</v>
      </c>
      <c r="C71" s="182" t="str">
        <f>基金残高に係る経年分析!G54</f>
        <v>H30</v>
      </c>
      <c r="D71" s="182" t="str">
        <f>基金残高に係る経年分析!H54</f>
        <v>R01</v>
      </c>
    </row>
    <row r="72" spans="1:16" x14ac:dyDescent="0.15">
      <c r="A72" s="182" t="s">
        <v>77</v>
      </c>
      <c r="B72" s="183">
        <f>基金残高に係る経年分析!F55</f>
        <v>1465</v>
      </c>
      <c r="C72" s="183">
        <f>基金残高に係る経年分析!G55</f>
        <v>1476</v>
      </c>
      <c r="D72" s="183">
        <f>基金残高に係る経年分析!H55</f>
        <v>1477</v>
      </c>
    </row>
    <row r="73" spans="1:16" x14ac:dyDescent="0.15">
      <c r="A73" s="182" t="s">
        <v>78</v>
      </c>
      <c r="B73" s="183">
        <f>基金残高に係る経年分析!F56</f>
        <v>191</v>
      </c>
      <c r="C73" s="183">
        <f>基金残高に係る経年分析!G56</f>
        <v>191</v>
      </c>
      <c r="D73" s="183">
        <f>基金残高に係る経年分析!H56</f>
        <v>192</v>
      </c>
    </row>
    <row r="74" spans="1:16" x14ac:dyDescent="0.15">
      <c r="A74" s="182" t="s">
        <v>79</v>
      </c>
      <c r="B74" s="183">
        <f>基金残高に係る経年分析!F57</f>
        <v>570</v>
      </c>
      <c r="C74" s="183">
        <f>基金残高に係る経年分析!G57</f>
        <v>567</v>
      </c>
      <c r="D74" s="183">
        <f>基金残高に係る経年分析!H57</f>
        <v>567</v>
      </c>
    </row>
  </sheetData>
  <sheetProtection algorithmName="SHA-512" hashValue="wfSZMslRRFQgT8rUWRd+quHkjp5v9bRHTewrGJBUm9kkFWOJSMNStv37EBj3xbeUlhIssB5hxB7AtHoQzk2eAQ==" saltValue="Tw8vq9z/cO1pSEUBUbOW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97" t="s">
        <v>214</v>
      </c>
      <c r="DI1" s="798"/>
      <c r="DJ1" s="798"/>
      <c r="DK1" s="798"/>
      <c r="DL1" s="798"/>
      <c r="DM1" s="798"/>
      <c r="DN1" s="799"/>
      <c r="DO1" s="224"/>
      <c r="DP1" s="797" t="s">
        <v>215</v>
      </c>
      <c r="DQ1" s="798"/>
      <c r="DR1" s="798"/>
      <c r="DS1" s="798"/>
      <c r="DT1" s="798"/>
      <c r="DU1" s="798"/>
      <c r="DV1" s="798"/>
      <c r="DW1" s="798"/>
      <c r="DX1" s="798"/>
      <c r="DY1" s="798"/>
      <c r="DZ1" s="798"/>
      <c r="EA1" s="798"/>
      <c r="EB1" s="798"/>
      <c r="EC1" s="799"/>
      <c r="ED1" s="222"/>
      <c r="EE1" s="222"/>
      <c r="EF1" s="222"/>
      <c r="EG1" s="222"/>
      <c r="EH1" s="222"/>
      <c r="EI1" s="222"/>
      <c r="EJ1" s="222"/>
      <c r="EK1" s="222"/>
      <c r="EL1" s="222"/>
      <c r="EM1" s="222"/>
    </row>
    <row r="2" spans="2:143" ht="22.5" customHeight="1" x14ac:dyDescent="0.15">
      <c r="B2" s="225" t="s">
        <v>216</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28" customFormat="1" ht="11.25" customHeight="1" x14ac:dyDescent="0.15">
      <c r="B5" s="744" t="s">
        <v>227</v>
      </c>
      <c r="C5" s="745"/>
      <c r="D5" s="745"/>
      <c r="E5" s="745"/>
      <c r="F5" s="745"/>
      <c r="G5" s="745"/>
      <c r="H5" s="745"/>
      <c r="I5" s="745"/>
      <c r="J5" s="745"/>
      <c r="K5" s="745"/>
      <c r="L5" s="745"/>
      <c r="M5" s="745"/>
      <c r="N5" s="745"/>
      <c r="O5" s="745"/>
      <c r="P5" s="745"/>
      <c r="Q5" s="746"/>
      <c r="R5" s="733">
        <v>3487546</v>
      </c>
      <c r="S5" s="734"/>
      <c r="T5" s="734"/>
      <c r="U5" s="734"/>
      <c r="V5" s="734"/>
      <c r="W5" s="734"/>
      <c r="X5" s="734"/>
      <c r="Y5" s="777"/>
      <c r="Z5" s="795">
        <v>35</v>
      </c>
      <c r="AA5" s="795"/>
      <c r="AB5" s="795"/>
      <c r="AC5" s="795"/>
      <c r="AD5" s="796">
        <v>3487546</v>
      </c>
      <c r="AE5" s="796"/>
      <c r="AF5" s="796"/>
      <c r="AG5" s="796"/>
      <c r="AH5" s="796"/>
      <c r="AI5" s="796"/>
      <c r="AJ5" s="796"/>
      <c r="AK5" s="796"/>
      <c r="AL5" s="778">
        <v>56.6</v>
      </c>
      <c r="AM5" s="749"/>
      <c r="AN5" s="749"/>
      <c r="AO5" s="779"/>
      <c r="AP5" s="744" t="s">
        <v>228</v>
      </c>
      <c r="AQ5" s="745"/>
      <c r="AR5" s="745"/>
      <c r="AS5" s="745"/>
      <c r="AT5" s="745"/>
      <c r="AU5" s="745"/>
      <c r="AV5" s="745"/>
      <c r="AW5" s="745"/>
      <c r="AX5" s="745"/>
      <c r="AY5" s="745"/>
      <c r="AZ5" s="745"/>
      <c r="BA5" s="745"/>
      <c r="BB5" s="745"/>
      <c r="BC5" s="745"/>
      <c r="BD5" s="745"/>
      <c r="BE5" s="745"/>
      <c r="BF5" s="746"/>
      <c r="BG5" s="678">
        <v>3457480</v>
      </c>
      <c r="BH5" s="679"/>
      <c r="BI5" s="679"/>
      <c r="BJ5" s="679"/>
      <c r="BK5" s="679"/>
      <c r="BL5" s="679"/>
      <c r="BM5" s="679"/>
      <c r="BN5" s="680"/>
      <c r="BO5" s="715">
        <v>99.1</v>
      </c>
      <c r="BP5" s="715"/>
      <c r="BQ5" s="715"/>
      <c r="BR5" s="715"/>
      <c r="BS5" s="716" t="s">
        <v>229</v>
      </c>
      <c r="BT5" s="716"/>
      <c r="BU5" s="716"/>
      <c r="BV5" s="716"/>
      <c r="BW5" s="716"/>
      <c r="BX5" s="716"/>
      <c r="BY5" s="716"/>
      <c r="BZ5" s="716"/>
      <c r="CA5" s="716"/>
      <c r="CB5" s="775"/>
      <c r="CD5" s="782" t="s">
        <v>223</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221</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15">
      <c r="B6" s="675" t="s">
        <v>233</v>
      </c>
      <c r="C6" s="676"/>
      <c r="D6" s="676"/>
      <c r="E6" s="676"/>
      <c r="F6" s="676"/>
      <c r="G6" s="676"/>
      <c r="H6" s="676"/>
      <c r="I6" s="676"/>
      <c r="J6" s="676"/>
      <c r="K6" s="676"/>
      <c r="L6" s="676"/>
      <c r="M6" s="676"/>
      <c r="N6" s="676"/>
      <c r="O6" s="676"/>
      <c r="P6" s="676"/>
      <c r="Q6" s="677"/>
      <c r="R6" s="678">
        <v>112740</v>
      </c>
      <c r="S6" s="679"/>
      <c r="T6" s="679"/>
      <c r="U6" s="679"/>
      <c r="V6" s="679"/>
      <c r="W6" s="679"/>
      <c r="X6" s="679"/>
      <c r="Y6" s="680"/>
      <c r="Z6" s="715">
        <v>1.1000000000000001</v>
      </c>
      <c r="AA6" s="715"/>
      <c r="AB6" s="715"/>
      <c r="AC6" s="715"/>
      <c r="AD6" s="716">
        <v>112740</v>
      </c>
      <c r="AE6" s="716"/>
      <c r="AF6" s="716"/>
      <c r="AG6" s="716"/>
      <c r="AH6" s="716"/>
      <c r="AI6" s="716"/>
      <c r="AJ6" s="716"/>
      <c r="AK6" s="716"/>
      <c r="AL6" s="681">
        <v>1.8</v>
      </c>
      <c r="AM6" s="682"/>
      <c r="AN6" s="682"/>
      <c r="AO6" s="717"/>
      <c r="AP6" s="675" t="s">
        <v>234</v>
      </c>
      <c r="AQ6" s="676"/>
      <c r="AR6" s="676"/>
      <c r="AS6" s="676"/>
      <c r="AT6" s="676"/>
      <c r="AU6" s="676"/>
      <c r="AV6" s="676"/>
      <c r="AW6" s="676"/>
      <c r="AX6" s="676"/>
      <c r="AY6" s="676"/>
      <c r="AZ6" s="676"/>
      <c r="BA6" s="676"/>
      <c r="BB6" s="676"/>
      <c r="BC6" s="676"/>
      <c r="BD6" s="676"/>
      <c r="BE6" s="676"/>
      <c r="BF6" s="677"/>
      <c r="BG6" s="678">
        <v>3457480</v>
      </c>
      <c r="BH6" s="679"/>
      <c r="BI6" s="679"/>
      <c r="BJ6" s="679"/>
      <c r="BK6" s="679"/>
      <c r="BL6" s="679"/>
      <c r="BM6" s="679"/>
      <c r="BN6" s="680"/>
      <c r="BO6" s="715">
        <v>99.1</v>
      </c>
      <c r="BP6" s="715"/>
      <c r="BQ6" s="715"/>
      <c r="BR6" s="715"/>
      <c r="BS6" s="716" t="s">
        <v>229</v>
      </c>
      <c r="BT6" s="716"/>
      <c r="BU6" s="716"/>
      <c r="BV6" s="716"/>
      <c r="BW6" s="716"/>
      <c r="BX6" s="716"/>
      <c r="BY6" s="716"/>
      <c r="BZ6" s="716"/>
      <c r="CA6" s="716"/>
      <c r="CB6" s="775"/>
      <c r="CD6" s="736" t="s">
        <v>235</v>
      </c>
      <c r="CE6" s="737"/>
      <c r="CF6" s="737"/>
      <c r="CG6" s="737"/>
      <c r="CH6" s="737"/>
      <c r="CI6" s="737"/>
      <c r="CJ6" s="737"/>
      <c r="CK6" s="737"/>
      <c r="CL6" s="737"/>
      <c r="CM6" s="737"/>
      <c r="CN6" s="737"/>
      <c r="CO6" s="737"/>
      <c r="CP6" s="737"/>
      <c r="CQ6" s="738"/>
      <c r="CR6" s="678">
        <v>96953</v>
      </c>
      <c r="CS6" s="679"/>
      <c r="CT6" s="679"/>
      <c r="CU6" s="679"/>
      <c r="CV6" s="679"/>
      <c r="CW6" s="679"/>
      <c r="CX6" s="679"/>
      <c r="CY6" s="680"/>
      <c r="CZ6" s="778">
        <v>1</v>
      </c>
      <c r="DA6" s="749"/>
      <c r="DB6" s="749"/>
      <c r="DC6" s="781"/>
      <c r="DD6" s="684" t="s">
        <v>129</v>
      </c>
      <c r="DE6" s="679"/>
      <c r="DF6" s="679"/>
      <c r="DG6" s="679"/>
      <c r="DH6" s="679"/>
      <c r="DI6" s="679"/>
      <c r="DJ6" s="679"/>
      <c r="DK6" s="679"/>
      <c r="DL6" s="679"/>
      <c r="DM6" s="679"/>
      <c r="DN6" s="679"/>
      <c r="DO6" s="679"/>
      <c r="DP6" s="680"/>
      <c r="DQ6" s="684">
        <v>96948</v>
      </c>
      <c r="DR6" s="679"/>
      <c r="DS6" s="679"/>
      <c r="DT6" s="679"/>
      <c r="DU6" s="679"/>
      <c r="DV6" s="679"/>
      <c r="DW6" s="679"/>
      <c r="DX6" s="679"/>
      <c r="DY6" s="679"/>
      <c r="DZ6" s="679"/>
      <c r="EA6" s="679"/>
      <c r="EB6" s="679"/>
      <c r="EC6" s="722"/>
    </row>
    <row r="7" spans="2:143" ht="11.25" customHeight="1" x14ac:dyDescent="0.15">
      <c r="B7" s="675" t="s">
        <v>236</v>
      </c>
      <c r="C7" s="676"/>
      <c r="D7" s="676"/>
      <c r="E7" s="676"/>
      <c r="F7" s="676"/>
      <c r="G7" s="676"/>
      <c r="H7" s="676"/>
      <c r="I7" s="676"/>
      <c r="J7" s="676"/>
      <c r="K7" s="676"/>
      <c r="L7" s="676"/>
      <c r="M7" s="676"/>
      <c r="N7" s="676"/>
      <c r="O7" s="676"/>
      <c r="P7" s="676"/>
      <c r="Q7" s="677"/>
      <c r="R7" s="678">
        <v>2960</v>
      </c>
      <c r="S7" s="679"/>
      <c r="T7" s="679"/>
      <c r="U7" s="679"/>
      <c r="V7" s="679"/>
      <c r="W7" s="679"/>
      <c r="X7" s="679"/>
      <c r="Y7" s="680"/>
      <c r="Z7" s="715">
        <v>0</v>
      </c>
      <c r="AA7" s="715"/>
      <c r="AB7" s="715"/>
      <c r="AC7" s="715"/>
      <c r="AD7" s="716">
        <v>2960</v>
      </c>
      <c r="AE7" s="716"/>
      <c r="AF7" s="716"/>
      <c r="AG7" s="716"/>
      <c r="AH7" s="716"/>
      <c r="AI7" s="716"/>
      <c r="AJ7" s="716"/>
      <c r="AK7" s="716"/>
      <c r="AL7" s="681">
        <v>0</v>
      </c>
      <c r="AM7" s="682"/>
      <c r="AN7" s="682"/>
      <c r="AO7" s="717"/>
      <c r="AP7" s="675" t="s">
        <v>237</v>
      </c>
      <c r="AQ7" s="676"/>
      <c r="AR7" s="676"/>
      <c r="AS7" s="676"/>
      <c r="AT7" s="676"/>
      <c r="AU7" s="676"/>
      <c r="AV7" s="676"/>
      <c r="AW7" s="676"/>
      <c r="AX7" s="676"/>
      <c r="AY7" s="676"/>
      <c r="AZ7" s="676"/>
      <c r="BA7" s="676"/>
      <c r="BB7" s="676"/>
      <c r="BC7" s="676"/>
      <c r="BD7" s="676"/>
      <c r="BE7" s="676"/>
      <c r="BF7" s="677"/>
      <c r="BG7" s="678">
        <v>1621103</v>
      </c>
      <c r="BH7" s="679"/>
      <c r="BI7" s="679"/>
      <c r="BJ7" s="679"/>
      <c r="BK7" s="679"/>
      <c r="BL7" s="679"/>
      <c r="BM7" s="679"/>
      <c r="BN7" s="680"/>
      <c r="BO7" s="715">
        <v>46.5</v>
      </c>
      <c r="BP7" s="715"/>
      <c r="BQ7" s="715"/>
      <c r="BR7" s="715"/>
      <c r="BS7" s="716" t="s">
        <v>129</v>
      </c>
      <c r="BT7" s="716"/>
      <c r="BU7" s="716"/>
      <c r="BV7" s="716"/>
      <c r="BW7" s="716"/>
      <c r="BX7" s="716"/>
      <c r="BY7" s="716"/>
      <c r="BZ7" s="716"/>
      <c r="CA7" s="716"/>
      <c r="CB7" s="775"/>
      <c r="CD7" s="711" t="s">
        <v>238</v>
      </c>
      <c r="CE7" s="712"/>
      <c r="CF7" s="712"/>
      <c r="CG7" s="712"/>
      <c r="CH7" s="712"/>
      <c r="CI7" s="712"/>
      <c r="CJ7" s="712"/>
      <c r="CK7" s="712"/>
      <c r="CL7" s="712"/>
      <c r="CM7" s="712"/>
      <c r="CN7" s="712"/>
      <c r="CO7" s="712"/>
      <c r="CP7" s="712"/>
      <c r="CQ7" s="713"/>
      <c r="CR7" s="678">
        <v>1219260</v>
      </c>
      <c r="CS7" s="679"/>
      <c r="CT7" s="679"/>
      <c r="CU7" s="679"/>
      <c r="CV7" s="679"/>
      <c r="CW7" s="679"/>
      <c r="CX7" s="679"/>
      <c r="CY7" s="680"/>
      <c r="CZ7" s="715">
        <v>13.1</v>
      </c>
      <c r="DA7" s="715"/>
      <c r="DB7" s="715"/>
      <c r="DC7" s="715"/>
      <c r="DD7" s="684">
        <v>91358</v>
      </c>
      <c r="DE7" s="679"/>
      <c r="DF7" s="679"/>
      <c r="DG7" s="679"/>
      <c r="DH7" s="679"/>
      <c r="DI7" s="679"/>
      <c r="DJ7" s="679"/>
      <c r="DK7" s="679"/>
      <c r="DL7" s="679"/>
      <c r="DM7" s="679"/>
      <c r="DN7" s="679"/>
      <c r="DO7" s="679"/>
      <c r="DP7" s="680"/>
      <c r="DQ7" s="684">
        <v>968286</v>
      </c>
      <c r="DR7" s="679"/>
      <c r="DS7" s="679"/>
      <c r="DT7" s="679"/>
      <c r="DU7" s="679"/>
      <c r="DV7" s="679"/>
      <c r="DW7" s="679"/>
      <c r="DX7" s="679"/>
      <c r="DY7" s="679"/>
      <c r="DZ7" s="679"/>
      <c r="EA7" s="679"/>
      <c r="EB7" s="679"/>
      <c r="EC7" s="722"/>
    </row>
    <row r="8" spans="2:143" ht="11.25" customHeight="1" x14ac:dyDescent="0.15">
      <c r="B8" s="675" t="s">
        <v>239</v>
      </c>
      <c r="C8" s="676"/>
      <c r="D8" s="676"/>
      <c r="E8" s="676"/>
      <c r="F8" s="676"/>
      <c r="G8" s="676"/>
      <c r="H8" s="676"/>
      <c r="I8" s="676"/>
      <c r="J8" s="676"/>
      <c r="K8" s="676"/>
      <c r="L8" s="676"/>
      <c r="M8" s="676"/>
      <c r="N8" s="676"/>
      <c r="O8" s="676"/>
      <c r="P8" s="676"/>
      <c r="Q8" s="677"/>
      <c r="R8" s="678">
        <v>13052</v>
      </c>
      <c r="S8" s="679"/>
      <c r="T8" s="679"/>
      <c r="U8" s="679"/>
      <c r="V8" s="679"/>
      <c r="W8" s="679"/>
      <c r="X8" s="679"/>
      <c r="Y8" s="680"/>
      <c r="Z8" s="715">
        <v>0.1</v>
      </c>
      <c r="AA8" s="715"/>
      <c r="AB8" s="715"/>
      <c r="AC8" s="715"/>
      <c r="AD8" s="716">
        <v>13052</v>
      </c>
      <c r="AE8" s="716"/>
      <c r="AF8" s="716"/>
      <c r="AG8" s="716"/>
      <c r="AH8" s="716"/>
      <c r="AI8" s="716"/>
      <c r="AJ8" s="716"/>
      <c r="AK8" s="716"/>
      <c r="AL8" s="681">
        <v>0.2</v>
      </c>
      <c r="AM8" s="682"/>
      <c r="AN8" s="682"/>
      <c r="AO8" s="717"/>
      <c r="AP8" s="675" t="s">
        <v>240</v>
      </c>
      <c r="AQ8" s="676"/>
      <c r="AR8" s="676"/>
      <c r="AS8" s="676"/>
      <c r="AT8" s="676"/>
      <c r="AU8" s="676"/>
      <c r="AV8" s="676"/>
      <c r="AW8" s="676"/>
      <c r="AX8" s="676"/>
      <c r="AY8" s="676"/>
      <c r="AZ8" s="676"/>
      <c r="BA8" s="676"/>
      <c r="BB8" s="676"/>
      <c r="BC8" s="676"/>
      <c r="BD8" s="676"/>
      <c r="BE8" s="676"/>
      <c r="BF8" s="677"/>
      <c r="BG8" s="678">
        <v>47419</v>
      </c>
      <c r="BH8" s="679"/>
      <c r="BI8" s="679"/>
      <c r="BJ8" s="679"/>
      <c r="BK8" s="679"/>
      <c r="BL8" s="679"/>
      <c r="BM8" s="679"/>
      <c r="BN8" s="680"/>
      <c r="BO8" s="715">
        <v>1.4</v>
      </c>
      <c r="BP8" s="715"/>
      <c r="BQ8" s="715"/>
      <c r="BR8" s="715"/>
      <c r="BS8" s="684" t="s">
        <v>229</v>
      </c>
      <c r="BT8" s="679"/>
      <c r="BU8" s="679"/>
      <c r="BV8" s="679"/>
      <c r="BW8" s="679"/>
      <c r="BX8" s="679"/>
      <c r="BY8" s="679"/>
      <c r="BZ8" s="679"/>
      <c r="CA8" s="679"/>
      <c r="CB8" s="722"/>
      <c r="CD8" s="711" t="s">
        <v>241</v>
      </c>
      <c r="CE8" s="712"/>
      <c r="CF8" s="712"/>
      <c r="CG8" s="712"/>
      <c r="CH8" s="712"/>
      <c r="CI8" s="712"/>
      <c r="CJ8" s="712"/>
      <c r="CK8" s="712"/>
      <c r="CL8" s="712"/>
      <c r="CM8" s="712"/>
      <c r="CN8" s="712"/>
      <c r="CO8" s="712"/>
      <c r="CP8" s="712"/>
      <c r="CQ8" s="713"/>
      <c r="CR8" s="678">
        <v>3171245</v>
      </c>
      <c r="CS8" s="679"/>
      <c r="CT8" s="679"/>
      <c r="CU8" s="679"/>
      <c r="CV8" s="679"/>
      <c r="CW8" s="679"/>
      <c r="CX8" s="679"/>
      <c r="CY8" s="680"/>
      <c r="CZ8" s="715">
        <v>34.1</v>
      </c>
      <c r="DA8" s="715"/>
      <c r="DB8" s="715"/>
      <c r="DC8" s="715"/>
      <c r="DD8" s="684">
        <v>159987</v>
      </c>
      <c r="DE8" s="679"/>
      <c r="DF8" s="679"/>
      <c r="DG8" s="679"/>
      <c r="DH8" s="679"/>
      <c r="DI8" s="679"/>
      <c r="DJ8" s="679"/>
      <c r="DK8" s="679"/>
      <c r="DL8" s="679"/>
      <c r="DM8" s="679"/>
      <c r="DN8" s="679"/>
      <c r="DO8" s="679"/>
      <c r="DP8" s="680"/>
      <c r="DQ8" s="684">
        <v>1898981</v>
      </c>
      <c r="DR8" s="679"/>
      <c r="DS8" s="679"/>
      <c r="DT8" s="679"/>
      <c r="DU8" s="679"/>
      <c r="DV8" s="679"/>
      <c r="DW8" s="679"/>
      <c r="DX8" s="679"/>
      <c r="DY8" s="679"/>
      <c r="DZ8" s="679"/>
      <c r="EA8" s="679"/>
      <c r="EB8" s="679"/>
      <c r="EC8" s="722"/>
    </row>
    <row r="9" spans="2:143" ht="11.25" customHeight="1" x14ac:dyDescent="0.15">
      <c r="B9" s="675" t="s">
        <v>242</v>
      </c>
      <c r="C9" s="676"/>
      <c r="D9" s="676"/>
      <c r="E9" s="676"/>
      <c r="F9" s="676"/>
      <c r="G9" s="676"/>
      <c r="H9" s="676"/>
      <c r="I9" s="676"/>
      <c r="J9" s="676"/>
      <c r="K9" s="676"/>
      <c r="L9" s="676"/>
      <c r="M9" s="676"/>
      <c r="N9" s="676"/>
      <c r="O9" s="676"/>
      <c r="P9" s="676"/>
      <c r="Q9" s="677"/>
      <c r="R9" s="678">
        <v>7520</v>
      </c>
      <c r="S9" s="679"/>
      <c r="T9" s="679"/>
      <c r="U9" s="679"/>
      <c r="V9" s="679"/>
      <c r="W9" s="679"/>
      <c r="X9" s="679"/>
      <c r="Y9" s="680"/>
      <c r="Z9" s="715">
        <v>0.1</v>
      </c>
      <c r="AA9" s="715"/>
      <c r="AB9" s="715"/>
      <c r="AC9" s="715"/>
      <c r="AD9" s="716">
        <v>7520</v>
      </c>
      <c r="AE9" s="716"/>
      <c r="AF9" s="716"/>
      <c r="AG9" s="716"/>
      <c r="AH9" s="716"/>
      <c r="AI9" s="716"/>
      <c r="AJ9" s="716"/>
      <c r="AK9" s="716"/>
      <c r="AL9" s="681">
        <v>0.1</v>
      </c>
      <c r="AM9" s="682"/>
      <c r="AN9" s="682"/>
      <c r="AO9" s="717"/>
      <c r="AP9" s="675" t="s">
        <v>243</v>
      </c>
      <c r="AQ9" s="676"/>
      <c r="AR9" s="676"/>
      <c r="AS9" s="676"/>
      <c r="AT9" s="676"/>
      <c r="AU9" s="676"/>
      <c r="AV9" s="676"/>
      <c r="AW9" s="676"/>
      <c r="AX9" s="676"/>
      <c r="AY9" s="676"/>
      <c r="AZ9" s="676"/>
      <c r="BA9" s="676"/>
      <c r="BB9" s="676"/>
      <c r="BC9" s="676"/>
      <c r="BD9" s="676"/>
      <c r="BE9" s="676"/>
      <c r="BF9" s="677"/>
      <c r="BG9" s="678">
        <v>1269786</v>
      </c>
      <c r="BH9" s="679"/>
      <c r="BI9" s="679"/>
      <c r="BJ9" s="679"/>
      <c r="BK9" s="679"/>
      <c r="BL9" s="679"/>
      <c r="BM9" s="679"/>
      <c r="BN9" s="680"/>
      <c r="BO9" s="715">
        <v>36.4</v>
      </c>
      <c r="BP9" s="715"/>
      <c r="BQ9" s="715"/>
      <c r="BR9" s="715"/>
      <c r="BS9" s="684" t="s">
        <v>229</v>
      </c>
      <c r="BT9" s="679"/>
      <c r="BU9" s="679"/>
      <c r="BV9" s="679"/>
      <c r="BW9" s="679"/>
      <c r="BX9" s="679"/>
      <c r="BY9" s="679"/>
      <c r="BZ9" s="679"/>
      <c r="CA9" s="679"/>
      <c r="CB9" s="722"/>
      <c r="CD9" s="711" t="s">
        <v>244</v>
      </c>
      <c r="CE9" s="712"/>
      <c r="CF9" s="712"/>
      <c r="CG9" s="712"/>
      <c r="CH9" s="712"/>
      <c r="CI9" s="712"/>
      <c r="CJ9" s="712"/>
      <c r="CK9" s="712"/>
      <c r="CL9" s="712"/>
      <c r="CM9" s="712"/>
      <c r="CN9" s="712"/>
      <c r="CO9" s="712"/>
      <c r="CP9" s="712"/>
      <c r="CQ9" s="713"/>
      <c r="CR9" s="678">
        <v>554824</v>
      </c>
      <c r="CS9" s="679"/>
      <c r="CT9" s="679"/>
      <c r="CU9" s="679"/>
      <c r="CV9" s="679"/>
      <c r="CW9" s="679"/>
      <c r="CX9" s="679"/>
      <c r="CY9" s="680"/>
      <c r="CZ9" s="715">
        <v>6</v>
      </c>
      <c r="DA9" s="715"/>
      <c r="DB9" s="715"/>
      <c r="DC9" s="715"/>
      <c r="DD9" s="684">
        <v>1160</v>
      </c>
      <c r="DE9" s="679"/>
      <c r="DF9" s="679"/>
      <c r="DG9" s="679"/>
      <c r="DH9" s="679"/>
      <c r="DI9" s="679"/>
      <c r="DJ9" s="679"/>
      <c r="DK9" s="679"/>
      <c r="DL9" s="679"/>
      <c r="DM9" s="679"/>
      <c r="DN9" s="679"/>
      <c r="DO9" s="679"/>
      <c r="DP9" s="680"/>
      <c r="DQ9" s="684">
        <v>506753</v>
      </c>
      <c r="DR9" s="679"/>
      <c r="DS9" s="679"/>
      <c r="DT9" s="679"/>
      <c r="DU9" s="679"/>
      <c r="DV9" s="679"/>
      <c r="DW9" s="679"/>
      <c r="DX9" s="679"/>
      <c r="DY9" s="679"/>
      <c r="DZ9" s="679"/>
      <c r="EA9" s="679"/>
      <c r="EB9" s="679"/>
      <c r="EC9" s="722"/>
    </row>
    <row r="10" spans="2:143" ht="11.25" customHeight="1" x14ac:dyDescent="0.15">
      <c r="B10" s="675" t="s">
        <v>245</v>
      </c>
      <c r="C10" s="676"/>
      <c r="D10" s="676"/>
      <c r="E10" s="676"/>
      <c r="F10" s="676"/>
      <c r="G10" s="676"/>
      <c r="H10" s="676"/>
      <c r="I10" s="676"/>
      <c r="J10" s="676"/>
      <c r="K10" s="676"/>
      <c r="L10" s="676"/>
      <c r="M10" s="676"/>
      <c r="N10" s="676"/>
      <c r="O10" s="676"/>
      <c r="P10" s="676"/>
      <c r="Q10" s="677"/>
      <c r="R10" s="678" t="s">
        <v>246</v>
      </c>
      <c r="S10" s="679"/>
      <c r="T10" s="679"/>
      <c r="U10" s="679"/>
      <c r="V10" s="679"/>
      <c r="W10" s="679"/>
      <c r="X10" s="679"/>
      <c r="Y10" s="680"/>
      <c r="Z10" s="715" t="s">
        <v>229</v>
      </c>
      <c r="AA10" s="715"/>
      <c r="AB10" s="715"/>
      <c r="AC10" s="715"/>
      <c r="AD10" s="716" t="s">
        <v>129</v>
      </c>
      <c r="AE10" s="716"/>
      <c r="AF10" s="716"/>
      <c r="AG10" s="716"/>
      <c r="AH10" s="716"/>
      <c r="AI10" s="716"/>
      <c r="AJ10" s="716"/>
      <c r="AK10" s="716"/>
      <c r="AL10" s="681" t="s">
        <v>129</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104780</v>
      </c>
      <c r="BH10" s="679"/>
      <c r="BI10" s="679"/>
      <c r="BJ10" s="679"/>
      <c r="BK10" s="679"/>
      <c r="BL10" s="679"/>
      <c r="BM10" s="679"/>
      <c r="BN10" s="680"/>
      <c r="BO10" s="715">
        <v>3</v>
      </c>
      <c r="BP10" s="715"/>
      <c r="BQ10" s="715"/>
      <c r="BR10" s="715"/>
      <c r="BS10" s="684" t="s">
        <v>229</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v>20293</v>
      </c>
      <c r="CS10" s="679"/>
      <c r="CT10" s="679"/>
      <c r="CU10" s="679"/>
      <c r="CV10" s="679"/>
      <c r="CW10" s="679"/>
      <c r="CX10" s="679"/>
      <c r="CY10" s="680"/>
      <c r="CZ10" s="715">
        <v>0.2</v>
      </c>
      <c r="DA10" s="715"/>
      <c r="DB10" s="715"/>
      <c r="DC10" s="715"/>
      <c r="DD10" s="684" t="s">
        <v>229</v>
      </c>
      <c r="DE10" s="679"/>
      <c r="DF10" s="679"/>
      <c r="DG10" s="679"/>
      <c r="DH10" s="679"/>
      <c r="DI10" s="679"/>
      <c r="DJ10" s="679"/>
      <c r="DK10" s="679"/>
      <c r="DL10" s="679"/>
      <c r="DM10" s="679"/>
      <c r="DN10" s="679"/>
      <c r="DO10" s="679"/>
      <c r="DP10" s="680"/>
      <c r="DQ10" s="684">
        <v>20293</v>
      </c>
      <c r="DR10" s="679"/>
      <c r="DS10" s="679"/>
      <c r="DT10" s="679"/>
      <c r="DU10" s="679"/>
      <c r="DV10" s="679"/>
      <c r="DW10" s="679"/>
      <c r="DX10" s="679"/>
      <c r="DY10" s="679"/>
      <c r="DZ10" s="679"/>
      <c r="EA10" s="679"/>
      <c r="EB10" s="679"/>
      <c r="EC10" s="722"/>
    </row>
    <row r="11" spans="2:143" ht="11.25" customHeight="1" x14ac:dyDescent="0.15">
      <c r="B11" s="675" t="s">
        <v>249</v>
      </c>
      <c r="C11" s="676"/>
      <c r="D11" s="676"/>
      <c r="E11" s="676"/>
      <c r="F11" s="676"/>
      <c r="G11" s="676"/>
      <c r="H11" s="676"/>
      <c r="I11" s="676"/>
      <c r="J11" s="676"/>
      <c r="K11" s="676"/>
      <c r="L11" s="676"/>
      <c r="M11" s="676"/>
      <c r="N11" s="676"/>
      <c r="O11" s="676"/>
      <c r="P11" s="676"/>
      <c r="Q11" s="677"/>
      <c r="R11" s="678">
        <v>484543</v>
      </c>
      <c r="S11" s="679"/>
      <c r="T11" s="679"/>
      <c r="U11" s="679"/>
      <c r="V11" s="679"/>
      <c r="W11" s="679"/>
      <c r="X11" s="679"/>
      <c r="Y11" s="680"/>
      <c r="Z11" s="681">
        <v>4.9000000000000004</v>
      </c>
      <c r="AA11" s="682"/>
      <c r="AB11" s="682"/>
      <c r="AC11" s="683"/>
      <c r="AD11" s="684">
        <v>484543</v>
      </c>
      <c r="AE11" s="679"/>
      <c r="AF11" s="679"/>
      <c r="AG11" s="679"/>
      <c r="AH11" s="679"/>
      <c r="AI11" s="679"/>
      <c r="AJ11" s="679"/>
      <c r="AK11" s="680"/>
      <c r="AL11" s="681">
        <v>7.9</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199118</v>
      </c>
      <c r="BH11" s="679"/>
      <c r="BI11" s="679"/>
      <c r="BJ11" s="679"/>
      <c r="BK11" s="679"/>
      <c r="BL11" s="679"/>
      <c r="BM11" s="679"/>
      <c r="BN11" s="680"/>
      <c r="BO11" s="715">
        <v>5.7</v>
      </c>
      <c r="BP11" s="715"/>
      <c r="BQ11" s="715"/>
      <c r="BR11" s="715"/>
      <c r="BS11" s="684" t="s">
        <v>129</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498569</v>
      </c>
      <c r="CS11" s="679"/>
      <c r="CT11" s="679"/>
      <c r="CU11" s="679"/>
      <c r="CV11" s="679"/>
      <c r="CW11" s="679"/>
      <c r="CX11" s="679"/>
      <c r="CY11" s="680"/>
      <c r="CZ11" s="715">
        <v>5.4</v>
      </c>
      <c r="DA11" s="715"/>
      <c r="DB11" s="715"/>
      <c r="DC11" s="715"/>
      <c r="DD11" s="684">
        <v>100444</v>
      </c>
      <c r="DE11" s="679"/>
      <c r="DF11" s="679"/>
      <c r="DG11" s="679"/>
      <c r="DH11" s="679"/>
      <c r="DI11" s="679"/>
      <c r="DJ11" s="679"/>
      <c r="DK11" s="679"/>
      <c r="DL11" s="679"/>
      <c r="DM11" s="679"/>
      <c r="DN11" s="679"/>
      <c r="DO11" s="679"/>
      <c r="DP11" s="680"/>
      <c r="DQ11" s="684">
        <v>384776</v>
      </c>
      <c r="DR11" s="679"/>
      <c r="DS11" s="679"/>
      <c r="DT11" s="679"/>
      <c r="DU11" s="679"/>
      <c r="DV11" s="679"/>
      <c r="DW11" s="679"/>
      <c r="DX11" s="679"/>
      <c r="DY11" s="679"/>
      <c r="DZ11" s="679"/>
      <c r="EA11" s="679"/>
      <c r="EB11" s="679"/>
      <c r="EC11" s="722"/>
    </row>
    <row r="12" spans="2:143" ht="11.25" customHeight="1" x14ac:dyDescent="0.15">
      <c r="B12" s="675" t="s">
        <v>252</v>
      </c>
      <c r="C12" s="676"/>
      <c r="D12" s="676"/>
      <c r="E12" s="676"/>
      <c r="F12" s="676"/>
      <c r="G12" s="676"/>
      <c r="H12" s="676"/>
      <c r="I12" s="676"/>
      <c r="J12" s="676"/>
      <c r="K12" s="676"/>
      <c r="L12" s="676"/>
      <c r="M12" s="676"/>
      <c r="N12" s="676"/>
      <c r="O12" s="676"/>
      <c r="P12" s="676"/>
      <c r="Q12" s="677"/>
      <c r="R12" s="678" t="s">
        <v>229</v>
      </c>
      <c r="S12" s="679"/>
      <c r="T12" s="679"/>
      <c r="U12" s="679"/>
      <c r="V12" s="679"/>
      <c r="W12" s="679"/>
      <c r="X12" s="679"/>
      <c r="Y12" s="680"/>
      <c r="Z12" s="715" t="s">
        <v>229</v>
      </c>
      <c r="AA12" s="715"/>
      <c r="AB12" s="715"/>
      <c r="AC12" s="715"/>
      <c r="AD12" s="716" t="s">
        <v>229</v>
      </c>
      <c r="AE12" s="716"/>
      <c r="AF12" s="716"/>
      <c r="AG12" s="716"/>
      <c r="AH12" s="716"/>
      <c r="AI12" s="716"/>
      <c r="AJ12" s="716"/>
      <c r="AK12" s="716"/>
      <c r="AL12" s="681" t="s">
        <v>229</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1581177</v>
      </c>
      <c r="BH12" s="679"/>
      <c r="BI12" s="679"/>
      <c r="BJ12" s="679"/>
      <c r="BK12" s="679"/>
      <c r="BL12" s="679"/>
      <c r="BM12" s="679"/>
      <c r="BN12" s="680"/>
      <c r="BO12" s="715">
        <v>45.3</v>
      </c>
      <c r="BP12" s="715"/>
      <c r="BQ12" s="715"/>
      <c r="BR12" s="715"/>
      <c r="BS12" s="684" t="s">
        <v>229</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502792</v>
      </c>
      <c r="CS12" s="679"/>
      <c r="CT12" s="679"/>
      <c r="CU12" s="679"/>
      <c r="CV12" s="679"/>
      <c r="CW12" s="679"/>
      <c r="CX12" s="679"/>
      <c r="CY12" s="680"/>
      <c r="CZ12" s="715">
        <v>5.4</v>
      </c>
      <c r="DA12" s="715"/>
      <c r="DB12" s="715"/>
      <c r="DC12" s="715"/>
      <c r="DD12" s="684">
        <v>27546</v>
      </c>
      <c r="DE12" s="679"/>
      <c r="DF12" s="679"/>
      <c r="DG12" s="679"/>
      <c r="DH12" s="679"/>
      <c r="DI12" s="679"/>
      <c r="DJ12" s="679"/>
      <c r="DK12" s="679"/>
      <c r="DL12" s="679"/>
      <c r="DM12" s="679"/>
      <c r="DN12" s="679"/>
      <c r="DO12" s="679"/>
      <c r="DP12" s="680"/>
      <c r="DQ12" s="684">
        <v>482363</v>
      </c>
      <c r="DR12" s="679"/>
      <c r="DS12" s="679"/>
      <c r="DT12" s="679"/>
      <c r="DU12" s="679"/>
      <c r="DV12" s="679"/>
      <c r="DW12" s="679"/>
      <c r="DX12" s="679"/>
      <c r="DY12" s="679"/>
      <c r="DZ12" s="679"/>
      <c r="EA12" s="679"/>
      <c r="EB12" s="679"/>
      <c r="EC12" s="722"/>
    </row>
    <row r="13" spans="2:143" ht="11.25" customHeight="1" x14ac:dyDescent="0.15">
      <c r="B13" s="675" t="s">
        <v>255</v>
      </c>
      <c r="C13" s="676"/>
      <c r="D13" s="676"/>
      <c r="E13" s="676"/>
      <c r="F13" s="676"/>
      <c r="G13" s="676"/>
      <c r="H13" s="676"/>
      <c r="I13" s="676"/>
      <c r="J13" s="676"/>
      <c r="K13" s="676"/>
      <c r="L13" s="676"/>
      <c r="M13" s="676"/>
      <c r="N13" s="676"/>
      <c r="O13" s="676"/>
      <c r="P13" s="676"/>
      <c r="Q13" s="677"/>
      <c r="R13" s="678" t="s">
        <v>229</v>
      </c>
      <c r="S13" s="679"/>
      <c r="T13" s="679"/>
      <c r="U13" s="679"/>
      <c r="V13" s="679"/>
      <c r="W13" s="679"/>
      <c r="X13" s="679"/>
      <c r="Y13" s="680"/>
      <c r="Z13" s="715" t="s">
        <v>229</v>
      </c>
      <c r="AA13" s="715"/>
      <c r="AB13" s="715"/>
      <c r="AC13" s="715"/>
      <c r="AD13" s="716" t="s">
        <v>229</v>
      </c>
      <c r="AE13" s="716"/>
      <c r="AF13" s="716"/>
      <c r="AG13" s="716"/>
      <c r="AH13" s="716"/>
      <c r="AI13" s="716"/>
      <c r="AJ13" s="716"/>
      <c r="AK13" s="716"/>
      <c r="AL13" s="681" t="s">
        <v>129</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1579103</v>
      </c>
      <c r="BH13" s="679"/>
      <c r="BI13" s="679"/>
      <c r="BJ13" s="679"/>
      <c r="BK13" s="679"/>
      <c r="BL13" s="679"/>
      <c r="BM13" s="679"/>
      <c r="BN13" s="680"/>
      <c r="BO13" s="715">
        <v>45.3</v>
      </c>
      <c r="BP13" s="715"/>
      <c r="BQ13" s="715"/>
      <c r="BR13" s="715"/>
      <c r="BS13" s="684" t="s">
        <v>229</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827162</v>
      </c>
      <c r="CS13" s="679"/>
      <c r="CT13" s="679"/>
      <c r="CU13" s="679"/>
      <c r="CV13" s="679"/>
      <c r="CW13" s="679"/>
      <c r="CX13" s="679"/>
      <c r="CY13" s="680"/>
      <c r="CZ13" s="715">
        <v>8.9</v>
      </c>
      <c r="DA13" s="715"/>
      <c r="DB13" s="715"/>
      <c r="DC13" s="715"/>
      <c r="DD13" s="684">
        <v>317004</v>
      </c>
      <c r="DE13" s="679"/>
      <c r="DF13" s="679"/>
      <c r="DG13" s="679"/>
      <c r="DH13" s="679"/>
      <c r="DI13" s="679"/>
      <c r="DJ13" s="679"/>
      <c r="DK13" s="679"/>
      <c r="DL13" s="679"/>
      <c r="DM13" s="679"/>
      <c r="DN13" s="679"/>
      <c r="DO13" s="679"/>
      <c r="DP13" s="680"/>
      <c r="DQ13" s="684">
        <v>602833</v>
      </c>
      <c r="DR13" s="679"/>
      <c r="DS13" s="679"/>
      <c r="DT13" s="679"/>
      <c r="DU13" s="679"/>
      <c r="DV13" s="679"/>
      <c r="DW13" s="679"/>
      <c r="DX13" s="679"/>
      <c r="DY13" s="679"/>
      <c r="DZ13" s="679"/>
      <c r="EA13" s="679"/>
      <c r="EB13" s="679"/>
      <c r="EC13" s="722"/>
    </row>
    <row r="14" spans="2:143" ht="11.25" customHeight="1" x14ac:dyDescent="0.15">
      <c r="B14" s="675" t="s">
        <v>258</v>
      </c>
      <c r="C14" s="676"/>
      <c r="D14" s="676"/>
      <c r="E14" s="676"/>
      <c r="F14" s="676"/>
      <c r="G14" s="676"/>
      <c r="H14" s="676"/>
      <c r="I14" s="676"/>
      <c r="J14" s="676"/>
      <c r="K14" s="676"/>
      <c r="L14" s="676"/>
      <c r="M14" s="676"/>
      <c r="N14" s="676"/>
      <c r="O14" s="676"/>
      <c r="P14" s="676"/>
      <c r="Q14" s="677"/>
      <c r="R14" s="678">
        <v>15379</v>
      </c>
      <c r="S14" s="679"/>
      <c r="T14" s="679"/>
      <c r="U14" s="679"/>
      <c r="V14" s="679"/>
      <c r="W14" s="679"/>
      <c r="X14" s="679"/>
      <c r="Y14" s="680"/>
      <c r="Z14" s="715">
        <v>0.2</v>
      </c>
      <c r="AA14" s="715"/>
      <c r="AB14" s="715"/>
      <c r="AC14" s="715"/>
      <c r="AD14" s="716">
        <v>15379</v>
      </c>
      <c r="AE14" s="716"/>
      <c r="AF14" s="716"/>
      <c r="AG14" s="716"/>
      <c r="AH14" s="716"/>
      <c r="AI14" s="716"/>
      <c r="AJ14" s="716"/>
      <c r="AK14" s="716"/>
      <c r="AL14" s="681">
        <v>0.2</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97928</v>
      </c>
      <c r="BH14" s="679"/>
      <c r="BI14" s="679"/>
      <c r="BJ14" s="679"/>
      <c r="BK14" s="679"/>
      <c r="BL14" s="679"/>
      <c r="BM14" s="679"/>
      <c r="BN14" s="680"/>
      <c r="BO14" s="715">
        <v>2.8</v>
      </c>
      <c r="BP14" s="715"/>
      <c r="BQ14" s="715"/>
      <c r="BR14" s="715"/>
      <c r="BS14" s="684" t="s">
        <v>229</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372865</v>
      </c>
      <c r="CS14" s="679"/>
      <c r="CT14" s="679"/>
      <c r="CU14" s="679"/>
      <c r="CV14" s="679"/>
      <c r="CW14" s="679"/>
      <c r="CX14" s="679"/>
      <c r="CY14" s="680"/>
      <c r="CZ14" s="715">
        <v>4</v>
      </c>
      <c r="DA14" s="715"/>
      <c r="DB14" s="715"/>
      <c r="DC14" s="715"/>
      <c r="DD14" s="684">
        <v>36104</v>
      </c>
      <c r="DE14" s="679"/>
      <c r="DF14" s="679"/>
      <c r="DG14" s="679"/>
      <c r="DH14" s="679"/>
      <c r="DI14" s="679"/>
      <c r="DJ14" s="679"/>
      <c r="DK14" s="679"/>
      <c r="DL14" s="679"/>
      <c r="DM14" s="679"/>
      <c r="DN14" s="679"/>
      <c r="DO14" s="679"/>
      <c r="DP14" s="680"/>
      <c r="DQ14" s="684">
        <v>342414</v>
      </c>
      <c r="DR14" s="679"/>
      <c r="DS14" s="679"/>
      <c r="DT14" s="679"/>
      <c r="DU14" s="679"/>
      <c r="DV14" s="679"/>
      <c r="DW14" s="679"/>
      <c r="DX14" s="679"/>
      <c r="DY14" s="679"/>
      <c r="DZ14" s="679"/>
      <c r="EA14" s="679"/>
      <c r="EB14" s="679"/>
      <c r="EC14" s="722"/>
    </row>
    <row r="15" spans="2:143" ht="11.25" customHeight="1" x14ac:dyDescent="0.15">
      <c r="B15" s="675" t="s">
        <v>261</v>
      </c>
      <c r="C15" s="676"/>
      <c r="D15" s="676"/>
      <c r="E15" s="676"/>
      <c r="F15" s="676"/>
      <c r="G15" s="676"/>
      <c r="H15" s="676"/>
      <c r="I15" s="676"/>
      <c r="J15" s="676"/>
      <c r="K15" s="676"/>
      <c r="L15" s="676"/>
      <c r="M15" s="676"/>
      <c r="N15" s="676"/>
      <c r="O15" s="676"/>
      <c r="P15" s="676"/>
      <c r="Q15" s="677"/>
      <c r="R15" s="678" t="s">
        <v>129</v>
      </c>
      <c r="S15" s="679"/>
      <c r="T15" s="679"/>
      <c r="U15" s="679"/>
      <c r="V15" s="679"/>
      <c r="W15" s="679"/>
      <c r="X15" s="679"/>
      <c r="Y15" s="680"/>
      <c r="Z15" s="715" t="s">
        <v>129</v>
      </c>
      <c r="AA15" s="715"/>
      <c r="AB15" s="715"/>
      <c r="AC15" s="715"/>
      <c r="AD15" s="716" t="s">
        <v>129</v>
      </c>
      <c r="AE15" s="716"/>
      <c r="AF15" s="716"/>
      <c r="AG15" s="716"/>
      <c r="AH15" s="716"/>
      <c r="AI15" s="716"/>
      <c r="AJ15" s="716"/>
      <c r="AK15" s="716"/>
      <c r="AL15" s="681" t="s">
        <v>229</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157272</v>
      </c>
      <c r="BH15" s="679"/>
      <c r="BI15" s="679"/>
      <c r="BJ15" s="679"/>
      <c r="BK15" s="679"/>
      <c r="BL15" s="679"/>
      <c r="BM15" s="679"/>
      <c r="BN15" s="680"/>
      <c r="BO15" s="715">
        <v>4.5</v>
      </c>
      <c r="BP15" s="715"/>
      <c r="BQ15" s="715"/>
      <c r="BR15" s="715"/>
      <c r="BS15" s="684" t="s">
        <v>229</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1103115</v>
      </c>
      <c r="CS15" s="679"/>
      <c r="CT15" s="679"/>
      <c r="CU15" s="679"/>
      <c r="CV15" s="679"/>
      <c r="CW15" s="679"/>
      <c r="CX15" s="679"/>
      <c r="CY15" s="680"/>
      <c r="CZ15" s="715">
        <v>11.9</v>
      </c>
      <c r="DA15" s="715"/>
      <c r="DB15" s="715"/>
      <c r="DC15" s="715"/>
      <c r="DD15" s="684">
        <v>373656</v>
      </c>
      <c r="DE15" s="679"/>
      <c r="DF15" s="679"/>
      <c r="DG15" s="679"/>
      <c r="DH15" s="679"/>
      <c r="DI15" s="679"/>
      <c r="DJ15" s="679"/>
      <c r="DK15" s="679"/>
      <c r="DL15" s="679"/>
      <c r="DM15" s="679"/>
      <c r="DN15" s="679"/>
      <c r="DO15" s="679"/>
      <c r="DP15" s="680"/>
      <c r="DQ15" s="684">
        <v>759826</v>
      </c>
      <c r="DR15" s="679"/>
      <c r="DS15" s="679"/>
      <c r="DT15" s="679"/>
      <c r="DU15" s="679"/>
      <c r="DV15" s="679"/>
      <c r="DW15" s="679"/>
      <c r="DX15" s="679"/>
      <c r="DY15" s="679"/>
      <c r="DZ15" s="679"/>
      <c r="EA15" s="679"/>
      <c r="EB15" s="679"/>
      <c r="EC15" s="722"/>
    </row>
    <row r="16" spans="2:143" ht="11.25" customHeight="1" x14ac:dyDescent="0.15">
      <c r="B16" s="675" t="s">
        <v>264</v>
      </c>
      <c r="C16" s="676"/>
      <c r="D16" s="676"/>
      <c r="E16" s="676"/>
      <c r="F16" s="676"/>
      <c r="G16" s="676"/>
      <c r="H16" s="676"/>
      <c r="I16" s="676"/>
      <c r="J16" s="676"/>
      <c r="K16" s="676"/>
      <c r="L16" s="676"/>
      <c r="M16" s="676"/>
      <c r="N16" s="676"/>
      <c r="O16" s="676"/>
      <c r="P16" s="676"/>
      <c r="Q16" s="677"/>
      <c r="R16" s="678">
        <v>3732</v>
      </c>
      <c r="S16" s="679"/>
      <c r="T16" s="679"/>
      <c r="U16" s="679"/>
      <c r="V16" s="679"/>
      <c r="W16" s="679"/>
      <c r="X16" s="679"/>
      <c r="Y16" s="680"/>
      <c r="Z16" s="715">
        <v>0</v>
      </c>
      <c r="AA16" s="715"/>
      <c r="AB16" s="715"/>
      <c r="AC16" s="715"/>
      <c r="AD16" s="716">
        <v>3732</v>
      </c>
      <c r="AE16" s="716"/>
      <c r="AF16" s="716"/>
      <c r="AG16" s="716"/>
      <c r="AH16" s="716"/>
      <c r="AI16" s="716"/>
      <c r="AJ16" s="716"/>
      <c r="AK16" s="716"/>
      <c r="AL16" s="681">
        <v>0.1</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229</v>
      </c>
      <c r="BH16" s="679"/>
      <c r="BI16" s="679"/>
      <c r="BJ16" s="679"/>
      <c r="BK16" s="679"/>
      <c r="BL16" s="679"/>
      <c r="BM16" s="679"/>
      <c r="BN16" s="680"/>
      <c r="BO16" s="715" t="s">
        <v>129</v>
      </c>
      <c r="BP16" s="715"/>
      <c r="BQ16" s="715"/>
      <c r="BR16" s="715"/>
      <c r="BS16" s="684" t="s">
        <v>129</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v>47974</v>
      </c>
      <c r="CS16" s="679"/>
      <c r="CT16" s="679"/>
      <c r="CU16" s="679"/>
      <c r="CV16" s="679"/>
      <c r="CW16" s="679"/>
      <c r="CX16" s="679"/>
      <c r="CY16" s="680"/>
      <c r="CZ16" s="715">
        <v>0.5</v>
      </c>
      <c r="DA16" s="715"/>
      <c r="DB16" s="715"/>
      <c r="DC16" s="715"/>
      <c r="DD16" s="684" t="s">
        <v>229</v>
      </c>
      <c r="DE16" s="679"/>
      <c r="DF16" s="679"/>
      <c r="DG16" s="679"/>
      <c r="DH16" s="679"/>
      <c r="DI16" s="679"/>
      <c r="DJ16" s="679"/>
      <c r="DK16" s="679"/>
      <c r="DL16" s="679"/>
      <c r="DM16" s="679"/>
      <c r="DN16" s="679"/>
      <c r="DO16" s="679"/>
      <c r="DP16" s="680"/>
      <c r="DQ16" s="684">
        <v>14920</v>
      </c>
      <c r="DR16" s="679"/>
      <c r="DS16" s="679"/>
      <c r="DT16" s="679"/>
      <c r="DU16" s="679"/>
      <c r="DV16" s="679"/>
      <c r="DW16" s="679"/>
      <c r="DX16" s="679"/>
      <c r="DY16" s="679"/>
      <c r="DZ16" s="679"/>
      <c r="EA16" s="679"/>
      <c r="EB16" s="679"/>
      <c r="EC16" s="722"/>
    </row>
    <row r="17" spans="2:133" ht="11.25" customHeight="1" x14ac:dyDescent="0.15">
      <c r="B17" s="675" t="s">
        <v>267</v>
      </c>
      <c r="C17" s="676"/>
      <c r="D17" s="676"/>
      <c r="E17" s="676"/>
      <c r="F17" s="676"/>
      <c r="G17" s="676"/>
      <c r="H17" s="676"/>
      <c r="I17" s="676"/>
      <c r="J17" s="676"/>
      <c r="K17" s="676"/>
      <c r="L17" s="676"/>
      <c r="M17" s="676"/>
      <c r="N17" s="676"/>
      <c r="O17" s="676"/>
      <c r="P17" s="676"/>
      <c r="Q17" s="677"/>
      <c r="R17" s="678">
        <v>128726</v>
      </c>
      <c r="S17" s="679"/>
      <c r="T17" s="679"/>
      <c r="U17" s="679"/>
      <c r="V17" s="679"/>
      <c r="W17" s="679"/>
      <c r="X17" s="679"/>
      <c r="Y17" s="680"/>
      <c r="Z17" s="715">
        <v>1.3</v>
      </c>
      <c r="AA17" s="715"/>
      <c r="AB17" s="715"/>
      <c r="AC17" s="715"/>
      <c r="AD17" s="716">
        <v>128726</v>
      </c>
      <c r="AE17" s="716"/>
      <c r="AF17" s="716"/>
      <c r="AG17" s="716"/>
      <c r="AH17" s="716"/>
      <c r="AI17" s="716"/>
      <c r="AJ17" s="716"/>
      <c r="AK17" s="716"/>
      <c r="AL17" s="681">
        <v>2.1</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129</v>
      </c>
      <c r="BH17" s="679"/>
      <c r="BI17" s="679"/>
      <c r="BJ17" s="679"/>
      <c r="BK17" s="679"/>
      <c r="BL17" s="679"/>
      <c r="BM17" s="679"/>
      <c r="BN17" s="680"/>
      <c r="BO17" s="715" t="s">
        <v>229</v>
      </c>
      <c r="BP17" s="715"/>
      <c r="BQ17" s="715"/>
      <c r="BR17" s="715"/>
      <c r="BS17" s="684" t="s">
        <v>229</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880512</v>
      </c>
      <c r="CS17" s="679"/>
      <c r="CT17" s="679"/>
      <c r="CU17" s="679"/>
      <c r="CV17" s="679"/>
      <c r="CW17" s="679"/>
      <c r="CX17" s="679"/>
      <c r="CY17" s="680"/>
      <c r="CZ17" s="715">
        <v>9.5</v>
      </c>
      <c r="DA17" s="715"/>
      <c r="DB17" s="715"/>
      <c r="DC17" s="715"/>
      <c r="DD17" s="684" t="s">
        <v>229</v>
      </c>
      <c r="DE17" s="679"/>
      <c r="DF17" s="679"/>
      <c r="DG17" s="679"/>
      <c r="DH17" s="679"/>
      <c r="DI17" s="679"/>
      <c r="DJ17" s="679"/>
      <c r="DK17" s="679"/>
      <c r="DL17" s="679"/>
      <c r="DM17" s="679"/>
      <c r="DN17" s="679"/>
      <c r="DO17" s="679"/>
      <c r="DP17" s="680"/>
      <c r="DQ17" s="684">
        <v>871895</v>
      </c>
      <c r="DR17" s="679"/>
      <c r="DS17" s="679"/>
      <c r="DT17" s="679"/>
      <c r="DU17" s="679"/>
      <c r="DV17" s="679"/>
      <c r="DW17" s="679"/>
      <c r="DX17" s="679"/>
      <c r="DY17" s="679"/>
      <c r="DZ17" s="679"/>
      <c r="EA17" s="679"/>
      <c r="EB17" s="679"/>
      <c r="EC17" s="722"/>
    </row>
    <row r="18" spans="2:133" ht="11.25" customHeight="1" x14ac:dyDescent="0.15">
      <c r="B18" s="675" t="s">
        <v>270</v>
      </c>
      <c r="C18" s="676"/>
      <c r="D18" s="676"/>
      <c r="E18" s="676"/>
      <c r="F18" s="676"/>
      <c r="G18" s="676"/>
      <c r="H18" s="676"/>
      <c r="I18" s="676"/>
      <c r="J18" s="676"/>
      <c r="K18" s="676"/>
      <c r="L18" s="676"/>
      <c r="M18" s="676"/>
      <c r="N18" s="676"/>
      <c r="O18" s="676"/>
      <c r="P18" s="676"/>
      <c r="Q18" s="677"/>
      <c r="R18" s="678">
        <v>20962</v>
      </c>
      <c r="S18" s="679"/>
      <c r="T18" s="679"/>
      <c r="U18" s="679"/>
      <c r="V18" s="679"/>
      <c r="W18" s="679"/>
      <c r="X18" s="679"/>
      <c r="Y18" s="680"/>
      <c r="Z18" s="715">
        <v>0.2</v>
      </c>
      <c r="AA18" s="715"/>
      <c r="AB18" s="715"/>
      <c r="AC18" s="715"/>
      <c r="AD18" s="716">
        <v>20962</v>
      </c>
      <c r="AE18" s="716"/>
      <c r="AF18" s="716"/>
      <c r="AG18" s="716"/>
      <c r="AH18" s="716"/>
      <c r="AI18" s="716"/>
      <c r="AJ18" s="716"/>
      <c r="AK18" s="716"/>
      <c r="AL18" s="681">
        <v>0.3</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229</v>
      </c>
      <c r="BH18" s="679"/>
      <c r="BI18" s="679"/>
      <c r="BJ18" s="679"/>
      <c r="BK18" s="679"/>
      <c r="BL18" s="679"/>
      <c r="BM18" s="679"/>
      <c r="BN18" s="680"/>
      <c r="BO18" s="715" t="s">
        <v>229</v>
      </c>
      <c r="BP18" s="715"/>
      <c r="BQ18" s="715"/>
      <c r="BR18" s="715"/>
      <c r="BS18" s="684" t="s">
        <v>129</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t="s">
        <v>229</v>
      </c>
      <c r="CS18" s="679"/>
      <c r="CT18" s="679"/>
      <c r="CU18" s="679"/>
      <c r="CV18" s="679"/>
      <c r="CW18" s="679"/>
      <c r="CX18" s="679"/>
      <c r="CY18" s="680"/>
      <c r="CZ18" s="715" t="s">
        <v>229</v>
      </c>
      <c r="DA18" s="715"/>
      <c r="DB18" s="715"/>
      <c r="DC18" s="715"/>
      <c r="DD18" s="684" t="s">
        <v>229</v>
      </c>
      <c r="DE18" s="679"/>
      <c r="DF18" s="679"/>
      <c r="DG18" s="679"/>
      <c r="DH18" s="679"/>
      <c r="DI18" s="679"/>
      <c r="DJ18" s="679"/>
      <c r="DK18" s="679"/>
      <c r="DL18" s="679"/>
      <c r="DM18" s="679"/>
      <c r="DN18" s="679"/>
      <c r="DO18" s="679"/>
      <c r="DP18" s="680"/>
      <c r="DQ18" s="684" t="s">
        <v>129</v>
      </c>
      <c r="DR18" s="679"/>
      <c r="DS18" s="679"/>
      <c r="DT18" s="679"/>
      <c r="DU18" s="679"/>
      <c r="DV18" s="679"/>
      <c r="DW18" s="679"/>
      <c r="DX18" s="679"/>
      <c r="DY18" s="679"/>
      <c r="DZ18" s="679"/>
      <c r="EA18" s="679"/>
      <c r="EB18" s="679"/>
      <c r="EC18" s="722"/>
    </row>
    <row r="19" spans="2:133" ht="11.25" customHeight="1" x14ac:dyDescent="0.15">
      <c r="B19" s="675" t="s">
        <v>273</v>
      </c>
      <c r="C19" s="676"/>
      <c r="D19" s="676"/>
      <c r="E19" s="676"/>
      <c r="F19" s="676"/>
      <c r="G19" s="676"/>
      <c r="H19" s="676"/>
      <c r="I19" s="676"/>
      <c r="J19" s="676"/>
      <c r="K19" s="676"/>
      <c r="L19" s="676"/>
      <c r="M19" s="676"/>
      <c r="N19" s="676"/>
      <c r="O19" s="676"/>
      <c r="P19" s="676"/>
      <c r="Q19" s="677"/>
      <c r="R19" s="678">
        <v>1980</v>
      </c>
      <c r="S19" s="679"/>
      <c r="T19" s="679"/>
      <c r="U19" s="679"/>
      <c r="V19" s="679"/>
      <c r="W19" s="679"/>
      <c r="X19" s="679"/>
      <c r="Y19" s="680"/>
      <c r="Z19" s="715">
        <v>0</v>
      </c>
      <c r="AA19" s="715"/>
      <c r="AB19" s="715"/>
      <c r="AC19" s="715"/>
      <c r="AD19" s="716">
        <v>1980</v>
      </c>
      <c r="AE19" s="716"/>
      <c r="AF19" s="716"/>
      <c r="AG19" s="716"/>
      <c r="AH19" s="716"/>
      <c r="AI19" s="716"/>
      <c r="AJ19" s="716"/>
      <c r="AK19" s="716"/>
      <c r="AL19" s="681">
        <v>0</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v>30066</v>
      </c>
      <c r="BH19" s="679"/>
      <c r="BI19" s="679"/>
      <c r="BJ19" s="679"/>
      <c r="BK19" s="679"/>
      <c r="BL19" s="679"/>
      <c r="BM19" s="679"/>
      <c r="BN19" s="680"/>
      <c r="BO19" s="715">
        <v>0.9</v>
      </c>
      <c r="BP19" s="715"/>
      <c r="BQ19" s="715"/>
      <c r="BR19" s="715"/>
      <c r="BS19" s="684" t="s">
        <v>229</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229</v>
      </c>
      <c r="CS19" s="679"/>
      <c r="CT19" s="679"/>
      <c r="CU19" s="679"/>
      <c r="CV19" s="679"/>
      <c r="CW19" s="679"/>
      <c r="CX19" s="679"/>
      <c r="CY19" s="680"/>
      <c r="CZ19" s="715" t="s">
        <v>229</v>
      </c>
      <c r="DA19" s="715"/>
      <c r="DB19" s="715"/>
      <c r="DC19" s="715"/>
      <c r="DD19" s="684" t="s">
        <v>129</v>
      </c>
      <c r="DE19" s="679"/>
      <c r="DF19" s="679"/>
      <c r="DG19" s="679"/>
      <c r="DH19" s="679"/>
      <c r="DI19" s="679"/>
      <c r="DJ19" s="679"/>
      <c r="DK19" s="679"/>
      <c r="DL19" s="679"/>
      <c r="DM19" s="679"/>
      <c r="DN19" s="679"/>
      <c r="DO19" s="679"/>
      <c r="DP19" s="680"/>
      <c r="DQ19" s="684" t="s">
        <v>229</v>
      </c>
      <c r="DR19" s="679"/>
      <c r="DS19" s="679"/>
      <c r="DT19" s="679"/>
      <c r="DU19" s="679"/>
      <c r="DV19" s="679"/>
      <c r="DW19" s="679"/>
      <c r="DX19" s="679"/>
      <c r="DY19" s="679"/>
      <c r="DZ19" s="679"/>
      <c r="EA19" s="679"/>
      <c r="EB19" s="679"/>
      <c r="EC19" s="722"/>
    </row>
    <row r="20" spans="2:133" ht="11.25" customHeight="1" x14ac:dyDescent="0.15">
      <c r="B20" s="675" t="s">
        <v>276</v>
      </c>
      <c r="C20" s="676"/>
      <c r="D20" s="676"/>
      <c r="E20" s="676"/>
      <c r="F20" s="676"/>
      <c r="G20" s="676"/>
      <c r="H20" s="676"/>
      <c r="I20" s="676"/>
      <c r="J20" s="676"/>
      <c r="K20" s="676"/>
      <c r="L20" s="676"/>
      <c r="M20" s="676"/>
      <c r="N20" s="676"/>
      <c r="O20" s="676"/>
      <c r="P20" s="676"/>
      <c r="Q20" s="677"/>
      <c r="R20" s="678">
        <v>911</v>
      </c>
      <c r="S20" s="679"/>
      <c r="T20" s="679"/>
      <c r="U20" s="679"/>
      <c r="V20" s="679"/>
      <c r="W20" s="679"/>
      <c r="X20" s="679"/>
      <c r="Y20" s="680"/>
      <c r="Z20" s="715">
        <v>0</v>
      </c>
      <c r="AA20" s="715"/>
      <c r="AB20" s="715"/>
      <c r="AC20" s="715"/>
      <c r="AD20" s="716">
        <v>911</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v>30066</v>
      </c>
      <c r="BH20" s="679"/>
      <c r="BI20" s="679"/>
      <c r="BJ20" s="679"/>
      <c r="BK20" s="679"/>
      <c r="BL20" s="679"/>
      <c r="BM20" s="679"/>
      <c r="BN20" s="680"/>
      <c r="BO20" s="715">
        <v>0.9</v>
      </c>
      <c r="BP20" s="715"/>
      <c r="BQ20" s="715"/>
      <c r="BR20" s="715"/>
      <c r="BS20" s="684" t="s">
        <v>129</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9295564</v>
      </c>
      <c r="CS20" s="679"/>
      <c r="CT20" s="679"/>
      <c r="CU20" s="679"/>
      <c r="CV20" s="679"/>
      <c r="CW20" s="679"/>
      <c r="CX20" s="679"/>
      <c r="CY20" s="680"/>
      <c r="CZ20" s="715">
        <v>100</v>
      </c>
      <c r="DA20" s="715"/>
      <c r="DB20" s="715"/>
      <c r="DC20" s="715"/>
      <c r="DD20" s="684">
        <v>1107259</v>
      </c>
      <c r="DE20" s="679"/>
      <c r="DF20" s="679"/>
      <c r="DG20" s="679"/>
      <c r="DH20" s="679"/>
      <c r="DI20" s="679"/>
      <c r="DJ20" s="679"/>
      <c r="DK20" s="679"/>
      <c r="DL20" s="679"/>
      <c r="DM20" s="679"/>
      <c r="DN20" s="679"/>
      <c r="DO20" s="679"/>
      <c r="DP20" s="680"/>
      <c r="DQ20" s="684">
        <v>6950288</v>
      </c>
      <c r="DR20" s="679"/>
      <c r="DS20" s="679"/>
      <c r="DT20" s="679"/>
      <c r="DU20" s="679"/>
      <c r="DV20" s="679"/>
      <c r="DW20" s="679"/>
      <c r="DX20" s="679"/>
      <c r="DY20" s="679"/>
      <c r="DZ20" s="679"/>
      <c r="EA20" s="679"/>
      <c r="EB20" s="679"/>
      <c r="EC20" s="722"/>
    </row>
    <row r="21" spans="2:133" ht="11.25" customHeight="1" x14ac:dyDescent="0.15">
      <c r="B21" s="675" t="s">
        <v>279</v>
      </c>
      <c r="C21" s="676"/>
      <c r="D21" s="676"/>
      <c r="E21" s="676"/>
      <c r="F21" s="676"/>
      <c r="G21" s="676"/>
      <c r="H21" s="676"/>
      <c r="I21" s="676"/>
      <c r="J21" s="676"/>
      <c r="K21" s="676"/>
      <c r="L21" s="676"/>
      <c r="M21" s="676"/>
      <c r="N21" s="676"/>
      <c r="O21" s="676"/>
      <c r="P21" s="676"/>
      <c r="Q21" s="677"/>
      <c r="R21" s="678">
        <v>104873</v>
      </c>
      <c r="S21" s="679"/>
      <c r="T21" s="679"/>
      <c r="U21" s="679"/>
      <c r="V21" s="679"/>
      <c r="W21" s="679"/>
      <c r="X21" s="679"/>
      <c r="Y21" s="680"/>
      <c r="Z21" s="715">
        <v>1.1000000000000001</v>
      </c>
      <c r="AA21" s="715"/>
      <c r="AB21" s="715"/>
      <c r="AC21" s="715"/>
      <c r="AD21" s="716">
        <v>104873</v>
      </c>
      <c r="AE21" s="716"/>
      <c r="AF21" s="716"/>
      <c r="AG21" s="716"/>
      <c r="AH21" s="716"/>
      <c r="AI21" s="716"/>
      <c r="AJ21" s="716"/>
      <c r="AK21" s="716"/>
      <c r="AL21" s="681">
        <v>1.7</v>
      </c>
      <c r="AM21" s="682"/>
      <c r="AN21" s="682"/>
      <c r="AO21" s="717"/>
      <c r="AP21" s="772" t="s">
        <v>280</v>
      </c>
      <c r="AQ21" s="780"/>
      <c r="AR21" s="780"/>
      <c r="AS21" s="780"/>
      <c r="AT21" s="780"/>
      <c r="AU21" s="780"/>
      <c r="AV21" s="780"/>
      <c r="AW21" s="780"/>
      <c r="AX21" s="780"/>
      <c r="AY21" s="780"/>
      <c r="AZ21" s="780"/>
      <c r="BA21" s="780"/>
      <c r="BB21" s="780"/>
      <c r="BC21" s="780"/>
      <c r="BD21" s="780"/>
      <c r="BE21" s="780"/>
      <c r="BF21" s="774"/>
      <c r="BG21" s="678">
        <v>30066</v>
      </c>
      <c r="BH21" s="679"/>
      <c r="BI21" s="679"/>
      <c r="BJ21" s="679"/>
      <c r="BK21" s="679"/>
      <c r="BL21" s="679"/>
      <c r="BM21" s="679"/>
      <c r="BN21" s="680"/>
      <c r="BO21" s="715">
        <v>0.9</v>
      </c>
      <c r="BP21" s="715"/>
      <c r="BQ21" s="715"/>
      <c r="BR21" s="715"/>
      <c r="BS21" s="684" t="s">
        <v>129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281</v>
      </c>
      <c r="C22" s="676"/>
      <c r="D22" s="676"/>
      <c r="E22" s="676"/>
      <c r="F22" s="676"/>
      <c r="G22" s="676"/>
      <c r="H22" s="676"/>
      <c r="I22" s="676"/>
      <c r="J22" s="676"/>
      <c r="K22" s="676"/>
      <c r="L22" s="676"/>
      <c r="M22" s="676"/>
      <c r="N22" s="676"/>
      <c r="O22" s="676"/>
      <c r="P22" s="676"/>
      <c r="Q22" s="677"/>
      <c r="R22" s="678">
        <v>2081472</v>
      </c>
      <c r="S22" s="679"/>
      <c r="T22" s="679"/>
      <c r="U22" s="679"/>
      <c r="V22" s="679"/>
      <c r="W22" s="679"/>
      <c r="X22" s="679"/>
      <c r="Y22" s="680"/>
      <c r="Z22" s="715">
        <v>20.9</v>
      </c>
      <c r="AA22" s="715"/>
      <c r="AB22" s="715"/>
      <c r="AC22" s="715"/>
      <c r="AD22" s="716">
        <v>1905142</v>
      </c>
      <c r="AE22" s="716"/>
      <c r="AF22" s="716"/>
      <c r="AG22" s="716"/>
      <c r="AH22" s="716"/>
      <c r="AI22" s="716"/>
      <c r="AJ22" s="716"/>
      <c r="AK22" s="716"/>
      <c r="AL22" s="681">
        <v>30.9</v>
      </c>
      <c r="AM22" s="682"/>
      <c r="AN22" s="682"/>
      <c r="AO22" s="717"/>
      <c r="AP22" s="772" t="s">
        <v>282</v>
      </c>
      <c r="AQ22" s="780"/>
      <c r="AR22" s="780"/>
      <c r="AS22" s="780"/>
      <c r="AT22" s="780"/>
      <c r="AU22" s="780"/>
      <c r="AV22" s="780"/>
      <c r="AW22" s="780"/>
      <c r="AX22" s="780"/>
      <c r="AY22" s="780"/>
      <c r="AZ22" s="780"/>
      <c r="BA22" s="780"/>
      <c r="BB22" s="780"/>
      <c r="BC22" s="780"/>
      <c r="BD22" s="780"/>
      <c r="BE22" s="780"/>
      <c r="BF22" s="774"/>
      <c r="BG22" s="678" t="s">
        <v>246</v>
      </c>
      <c r="BH22" s="679"/>
      <c r="BI22" s="679"/>
      <c r="BJ22" s="679"/>
      <c r="BK22" s="679"/>
      <c r="BL22" s="679"/>
      <c r="BM22" s="679"/>
      <c r="BN22" s="680"/>
      <c r="BO22" s="715" t="s">
        <v>229</v>
      </c>
      <c r="BP22" s="715"/>
      <c r="BQ22" s="715"/>
      <c r="BR22" s="715"/>
      <c r="BS22" s="684" t="s">
        <v>229</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284</v>
      </c>
      <c r="C23" s="676"/>
      <c r="D23" s="676"/>
      <c r="E23" s="676"/>
      <c r="F23" s="676"/>
      <c r="G23" s="676"/>
      <c r="H23" s="676"/>
      <c r="I23" s="676"/>
      <c r="J23" s="676"/>
      <c r="K23" s="676"/>
      <c r="L23" s="676"/>
      <c r="M23" s="676"/>
      <c r="N23" s="676"/>
      <c r="O23" s="676"/>
      <c r="P23" s="676"/>
      <c r="Q23" s="677"/>
      <c r="R23" s="678">
        <v>1905142</v>
      </c>
      <c r="S23" s="679"/>
      <c r="T23" s="679"/>
      <c r="U23" s="679"/>
      <c r="V23" s="679"/>
      <c r="W23" s="679"/>
      <c r="X23" s="679"/>
      <c r="Y23" s="680"/>
      <c r="Z23" s="715">
        <v>19.100000000000001</v>
      </c>
      <c r="AA23" s="715"/>
      <c r="AB23" s="715"/>
      <c r="AC23" s="715"/>
      <c r="AD23" s="716">
        <v>1905142</v>
      </c>
      <c r="AE23" s="716"/>
      <c r="AF23" s="716"/>
      <c r="AG23" s="716"/>
      <c r="AH23" s="716"/>
      <c r="AI23" s="716"/>
      <c r="AJ23" s="716"/>
      <c r="AK23" s="716"/>
      <c r="AL23" s="681">
        <v>30.9</v>
      </c>
      <c r="AM23" s="682"/>
      <c r="AN23" s="682"/>
      <c r="AO23" s="717"/>
      <c r="AP23" s="772" t="s">
        <v>285</v>
      </c>
      <c r="AQ23" s="780"/>
      <c r="AR23" s="780"/>
      <c r="AS23" s="780"/>
      <c r="AT23" s="780"/>
      <c r="AU23" s="780"/>
      <c r="AV23" s="780"/>
      <c r="AW23" s="780"/>
      <c r="AX23" s="780"/>
      <c r="AY23" s="780"/>
      <c r="AZ23" s="780"/>
      <c r="BA23" s="780"/>
      <c r="BB23" s="780"/>
      <c r="BC23" s="780"/>
      <c r="BD23" s="780"/>
      <c r="BE23" s="780"/>
      <c r="BF23" s="774"/>
      <c r="BG23" s="678" t="s">
        <v>129</v>
      </c>
      <c r="BH23" s="679"/>
      <c r="BI23" s="679"/>
      <c r="BJ23" s="679"/>
      <c r="BK23" s="679"/>
      <c r="BL23" s="679"/>
      <c r="BM23" s="679"/>
      <c r="BN23" s="680"/>
      <c r="BO23" s="715" t="s">
        <v>129</v>
      </c>
      <c r="BP23" s="715"/>
      <c r="BQ23" s="715"/>
      <c r="BR23" s="715"/>
      <c r="BS23" s="684" t="s">
        <v>129</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x14ac:dyDescent="0.15">
      <c r="B24" s="675" t="s">
        <v>291</v>
      </c>
      <c r="C24" s="676"/>
      <c r="D24" s="676"/>
      <c r="E24" s="676"/>
      <c r="F24" s="676"/>
      <c r="G24" s="676"/>
      <c r="H24" s="676"/>
      <c r="I24" s="676"/>
      <c r="J24" s="676"/>
      <c r="K24" s="676"/>
      <c r="L24" s="676"/>
      <c r="M24" s="676"/>
      <c r="N24" s="676"/>
      <c r="O24" s="676"/>
      <c r="P24" s="676"/>
      <c r="Q24" s="677"/>
      <c r="R24" s="678">
        <v>176296</v>
      </c>
      <c r="S24" s="679"/>
      <c r="T24" s="679"/>
      <c r="U24" s="679"/>
      <c r="V24" s="679"/>
      <c r="W24" s="679"/>
      <c r="X24" s="679"/>
      <c r="Y24" s="680"/>
      <c r="Z24" s="715">
        <v>1.8</v>
      </c>
      <c r="AA24" s="715"/>
      <c r="AB24" s="715"/>
      <c r="AC24" s="715"/>
      <c r="AD24" s="716" t="s">
        <v>229</v>
      </c>
      <c r="AE24" s="716"/>
      <c r="AF24" s="716"/>
      <c r="AG24" s="716"/>
      <c r="AH24" s="716"/>
      <c r="AI24" s="716"/>
      <c r="AJ24" s="716"/>
      <c r="AK24" s="716"/>
      <c r="AL24" s="681" t="s">
        <v>229</v>
      </c>
      <c r="AM24" s="682"/>
      <c r="AN24" s="682"/>
      <c r="AO24" s="717"/>
      <c r="AP24" s="772" t="s">
        <v>292</v>
      </c>
      <c r="AQ24" s="780"/>
      <c r="AR24" s="780"/>
      <c r="AS24" s="780"/>
      <c r="AT24" s="780"/>
      <c r="AU24" s="780"/>
      <c r="AV24" s="780"/>
      <c r="AW24" s="780"/>
      <c r="AX24" s="780"/>
      <c r="AY24" s="780"/>
      <c r="AZ24" s="780"/>
      <c r="BA24" s="780"/>
      <c r="BB24" s="780"/>
      <c r="BC24" s="780"/>
      <c r="BD24" s="780"/>
      <c r="BE24" s="780"/>
      <c r="BF24" s="774"/>
      <c r="BG24" s="678" t="s">
        <v>229</v>
      </c>
      <c r="BH24" s="679"/>
      <c r="BI24" s="679"/>
      <c r="BJ24" s="679"/>
      <c r="BK24" s="679"/>
      <c r="BL24" s="679"/>
      <c r="BM24" s="679"/>
      <c r="BN24" s="680"/>
      <c r="BO24" s="715" t="s">
        <v>229</v>
      </c>
      <c r="BP24" s="715"/>
      <c r="BQ24" s="715"/>
      <c r="BR24" s="715"/>
      <c r="BS24" s="684" t="s">
        <v>129</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4226929</v>
      </c>
      <c r="CS24" s="734"/>
      <c r="CT24" s="734"/>
      <c r="CU24" s="734"/>
      <c r="CV24" s="734"/>
      <c r="CW24" s="734"/>
      <c r="CX24" s="734"/>
      <c r="CY24" s="777"/>
      <c r="CZ24" s="778">
        <v>45.5</v>
      </c>
      <c r="DA24" s="749"/>
      <c r="DB24" s="749"/>
      <c r="DC24" s="781"/>
      <c r="DD24" s="776">
        <v>3138639</v>
      </c>
      <c r="DE24" s="734"/>
      <c r="DF24" s="734"/>
      <c r="DG24" s="734"/>
      <c r="DH24" s="734"/>
      <c r="DI24" s="734"/>
      <c r="DJ24" s="734"/>
      <c r="DK24" s="777"/>
      <c r="DL24" s="776">
        <v>3115964</v>
      </c>
      <c r="DM24" s="734"/>
      <c r="DN24" s="734"/>
      <c r="DO24" s="734"/>
      <c r="DP24" s="734"/>
      <c r="DQ24" s="734"/>
      <c r="DR24" s="734"/>
      <c r="DS24" s="734"/>
      <c r="DT24" s="734"/>
      <c r="DU24" s="734"/>
      <c r="DV24" s="777"/>
      <c r="DW24" s="778">
        <v>48</v>
      </c>
      <c r="DX24" s="749"/>
      <c r="DY24" s="749"/>
      <c r="DZ24" s="749"/>
      <c r="EA24" s="749"/>
      <c r="EB24" s="749"/>
      <c r="EC24" s="779"/>
    </row>
    <row r="25" spans="2:133" ht="11.25" customHeight="1" x14ac:dyDescent="0.15">
      <c r="B25" s="675" t="s">
        <v>294</v>
      </c>
      <c r="C25" s="676"/>
      <c r="D25" s="676"/>
      <c r="E25" s="676"/>
      <c r="F25" s="676"/>
      <c r="G25" s="676"/>
      <c r="H25" s="676"/>
      <c r="I25" s="676"/>
      <c r="J25" s="676"/>
      <c r="K25" s="676"/>
      <c r="L25" s="676"/>
      <c r="M25" s="676"/>
      <c r="N25" s="676"/>
      <c r="O25" s="676"/>
      <c r="P25" s="676"/>
      <c r="Q25" s="677"/>
      <c r="R25" s="678">
        <v>34</v>
      </c>
      <c r="S25" s="679"/>
      <c r="T25" s="679"/>
      <c r="U25" s="679"/>
      <c r="V25" s="679"/>
      <c r="W25" s="679"/>
      <c r="X25" s="679"/>
      <c r="Y25" s="680"/>
      <c r="Z25" s="715">
        <v>0</v>
      </c>
      <c r="AA25" s="715"/>
      <c r="AB25" s="715"/>
      <c r="AC25" s="715"/>
      <c r="AD25" s="716" t="s">
        <v>129</v>
      </c>
      <c r="AE25" s="716"/>
      <c r="AF25" s="716"/>
      <c r="AG25" s="716"/>
      <c r="AH25" s="716"/>
      <c r="AI25" s="716"/>
      <c r="AJ25" s="716"/>
      <c r="AK25" s="716"/>
      <c r="AL25" s="681" t="s">
        <v>229</v>
      </c>
      <c r="AM25" s="682"/>
      <c r="AN25" s="682"/>
      <c r="AO25" s="717"/>
      <c r="AP25" s="772" t="s">
        <v>295</v>
      </c>
      <c r="AQ25" s="780"/>
      <c r="AR25" s="780"/>
      <c r="AS25" s="780"/>
      <c r="AT25" s="780"/>
      <c r="AU25" s="780"/>
      <c r="AV25" s="780"/>
      <c r="AW25" s="780"/>
      <c r="AX25" s="780"/>
      <c r="AY25" s="780"/>
      <c r="AZ25" s="780"/>
      <c r="BA25" s="780"/>
      <c r="BB25" s="780"/>
      <c r="BC25" s="780"/>
      <c r="BD25" s="780"/>
      <c r="BE25" s="780"/>
      <c r="BF25" s="774"/>
      <c r="BG25" s="678" t="s">
        <v>229</v>
      </c>
      <c r="BH25" s="679"/>
      <c r="BI25" s="679"/>
      <c r="BJ25" s="679"/>
      <c r="BK25" s="679"/>
      <c r="BL25" s="679"/>
      <c r="BM25" s="679"/>
      <c r="BN25" s="680"/>
      <c r="BO25" s="715" t="s">
        <v>129</v>
      </c>
      <c r="BP25" s="715"/>
      <c r="BQ25" s="715"/>
      <c r="BR25" s="715"/>
      <c r="BS25" s="684" t="s">
        <v>129</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2152749</v>
      </c>
      <c r="CS25" s="697"/>
      <c r="CT25" s="697"/>
      <c r="CU25" s="697"/>
      <c r="CV25" s="697"/>
      <c r="CW25" s="697"/>
      <c r="CX25" s="697"/>
      <c r="CY25" s="698"/>
      <c r="CZ25" s="681">
        <v>23.2</v>
      </c>
      <c r="DA25" s="699"/>
      <c r="DB25" s="699"/>
      <c r="DC25" s="700"/>
      <c r="DD25" s="684">
        <v>1847306</v>
      </c>
      <c r="DE25" s="697"/>
      <c r="DF25" s="697"/>
      <c r="DG25" s="697"/>
      <c r="DH25" s="697"/>
      <c r="DI25" s="697"/>
      <c r="DJ25" s="697"/>
      <c r="DK25" s="698"/>
      <c r="DL25" s="684">
        <v>1828889</v>
      </c>
      <c r="DM25" s="697"/>
      <c r="DN25" s="697"/>
      <c r="DO25" s="697"/>
      <c r="DP25" s="697"/>
      <c r="DQ25" s="697"/>
      <c r="DR25" s="697"/>
      <c r="DS25" s="697"/>
      <c r="DT25" s="697"/>
      <c r="DU25" s="697"/>
      <c r="DV25" s="698"/>
      <c r="DW25" s="681">
        <v>28.2</v>
      </c>
      <c r="DX25" s="699"/>
      <c r="DY25" s="699"/>
      <c r="DZ25" s="699"/>
      <c r="EA25" s="699"/>
      <c r="EB25" s="699"/>
      <c r="EC25" s="714"/>
    </row>
    <row r="26" spans="2:133" ht="11.25" customHeight="1" x14ac:dyDescent="0.15">
      <c r="B26" s="675" t="s">
        <v>297</v>
      </c>
      <c r="C26" s="676"/>
      <c r="D26" s="676"/>
      <c r="E26" s="676"/>
      <c r="F26" s="676"/>
      <c r="G26" s="676"/>
      <c r="H26" s="676"/>
      <c r="I26" s="676"/>
      <c r="J26" s="676"/>
      <c r="K26" s="676"/>
      <c r="L26" s="676"/>
      <c r="M26" s="676"/>
      <c r="N26" s="676"/>
      <c r="O26" s="676"/>
      <c r="P26" s="676"/>
      <c r="Q26" s="677"/>
      <c r="R26" s="678">
        <v>6337670</v>
      </c>
      <c r="S26" s="679"/>
      <c r="T26" s="679"/>
      <c r="U26" s="679"/>
      <c r="V26" s="679"/>
      <c r="W26" s="679"/>
      <c r="X26" s="679"/>
      <c r="Y26" s="680"/>
      <c r="Z26" s="715">
        <v>63.6</v>
      </c>
      <c r="AA26" s="715"/>
      <c r="AB26" s="715"/>
      <c r="AC26" s="715"/>
      <c r="AD26" s="716">
        <v>6161340</v>
      </c>
      <c r="AE26" s="716"/>
      <c r="AF26" s="716"/>
      <c r="AG26" s="716"/>
      <c r="AH26" s="716"/>
      <c r="AI26" s="716"/>
      <c r="AJ26" s="716"/>
      <c r="AK26" s="716"/>
      <c r="AL26" s="681">
        <v>100</v>
      </c>
      <c r="AM26" s="682"/>
      <c r="AN26" s="682"/>
      <c r="AO26" s="717"/>
      <c r="AP26" s="772" t="s">
        <v>298</v>
      </c>
      <c r="AQ26" s="773"/>
      <c r="AR26" s="773"/>
      <c r="AS26" s="773"/>
      <c r="AT26" s="773"/>
      <c r="AU26" s="773"/>
      <c r="AV26" s="773"/>
      <c r="AW26" s="773"/>
      <c r="AX26" s="773"/>
      <c r="AY26" s="773"/>
      <c r="AZ26" s="773"/>
      <c r="BA26" s="773"/>
      <c r="BB26" s="773"/>
      <c r="BC26" s="773"/>
      <c r="BD26" s="773"/>
      <c r="BE26" s="773"/>
      <c r="BF26" s="774"/>
      <c r="BG26" s="678" t="s">
        <v>129</v>
      </c>
      <c r="BH26" s="679"/>
      <c r="BI26" s="679"/>
      <c r="BJ26" s="679"/>
      <c r="BK26" s="679"/>
      <c r="BL26" s="679"/>
      <c r="BM26" s="679"/>
      <c r="BN26" s="680"/>
      <c r="BO26" s="715" t="s">
        <v>229</v>
      </c>
      <c r="BP26" s="715"/>
      <c r="BQ26" s="715"/>
      <c r="BR26" s="715"/>
      <c r="BS26" s="684" t="s">
        <v>129</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1008897</v>
      </c>
      <c r="CS26" s="679"/>
      <c r="CT26" s="679"/>
      <c r="CU26" s="679"/>
      <c r="CV26" s="679"/>
      <c r="CW26" s="679"/>
      <c r="CX26" s="679"/>
      <c r="CY26" s="680"/>
      <c r="CZ26" s="681">
        <v>10.9</v>
      </c>
      <c r="DA26" s="699"/>
      <c r="DB26" s="699"/>
      <c r="DC26" s="700"/>
      <c r="DD26" s="684">
        <v>929042</v>
      </c>
      <c r="DE26" s="679"/>
      <c r="DF26" s="679"/>
      <c r="DG26" s="679"/>
      <c r="DH26" s="679"/>
      <c r="DI26" s="679"/>
      <c r="DJ26" s="679"/>
      <c r="DK26" s="680"/>
      <c r="DL26" s="684" t="s">
        <v>229</v>
      </c>
      <c r="DM26" s="679"/>
      <c r="DN26" s="679"/>
      <c r="DO26" s="679"/>
      <c r="DP26" s="679"/>
      <c r="DQ26" s="679"/>
      <c r="DR26" s="679"/>
      <c r="DS26" s="679"/>
      <c r="DT26" s="679"/>
      <c r="DU26" s="679"/>
      <c r="DV26" s="680"/>
      <c r="DW26" s="681" t="s">
        <v>229</v>
      </c>
      <c r="DX26" s="699"/>
      <c r="DY26" s="699"/>
      <c r="DZ26" s="699"/>
      <c r="EA26" s="699"/>
      <c r="EB26" s="699"/>
      <c r="EC26" s="714"/>
    </row>
    <row r="27" spans="2:133" ht="11.25" customHeight="1" x14ac:dyDescent="0.15">
      <c r="B27" s="675" t="s">
        <v>300</v>
      </c>
      <c r="C27" s="676"/>
      <c r="D27" s="676"/>
      <c r="E27" s="676"/>
      <c r="F27" s="676"/>
      <c r="G27" s="676"/>
      <c r="H27" s="676"/>
      <c r="I27" s="676"/>
      <c r="J27" s="676"/>
      <c r="K27" s="676"/>
      <c r="L27" s="676"/>
      <c r="M27" s="676"/>
      <c r="N27" s="676"/>
      <c r="O27" s="676"/>
      <c r="P27" s="676"/>
      <c r="Q27" s="677"/>
      <c r="R27" s="678">
        <v>1665</v>
      </c>
      <c r="S27" s="679"/>
      <c r="T27" s="679"/>
      <c r="U27" s="679"/>
      <c r="V27" s="679"/>
      <c r="W27" s="679"/>
      <c r="X27" s="679"/>
      <c r="Y27" s="680"/>
      <c r="Z27" s="715">
        <v>0</v>
      </c>
      <c r="AA27" s="715"/>
      <c r="AB27" s="715"/>
      <c r="AC27" s="715"/>
      <c r="AD27" s="716">
        <v>1665</v>
      </c>
      <c r="AE27" s="716"/>
      <c r="AF27" s="716"/>
      <c r="AG27" s="716"/>
      <c r="AH27" s="716"/>
      <c r="AI27" s="716"/>
      <c r="AJ27" s="716"/>
      <c r="AK27" s="716"/>
      <c r="AL27" s="681">
        <v>0</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3487546</v>
      </c>
      <c r="BH27" s="679"/>
      <c r="BI27" s="679"/>
      <c r="BJ27" s="679"/>
      <c r="BK27" s="679"/>
      <c r="BL27" s="679"/>
      <c r="BM27" s="679"/>
      <c r="BN27" s="680"/>
      <c r="BO27" s="715">
        <v>100</v>
      </c>
      <c r="BP27" s="715"/>
      <c r="BQ27" s="715"/>
      <c r="BR27" s="715"/>
      <c r="BS27" s="684" t="s">
        <v>129</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1193668</v>
      </c>
      <c r="CS27" s="697"/>
      <c r="CT27" s="697"/>
      <c r="CU27" s="697"/>
      <c r="CV27" s="697"/>
      <c r="CW27" s="697"/>
      <c r="CX27" s="697"/>
      <c r="CY27" s="698"/>
      <c r="CZ27" s="681">
        <v>12.8</v>
      </c>
      <c r="DA27" s="699"/>
      <c r="DB27" s="699"/>
      <c r="DC27" s="700"/>
      <c r="DD27" s="684">
        <v>419438</v>
      </c>
      <c r="DE27" s="697"/>
      <c r="DF27" s="697"/>
      <c r="DG27" s="697"/>
      <c r="DH27" s="697"/>
      <c r="DI27" s="697"/>
      <c r="DJ27" s="697"/>
      <c r="DK27" s="698"/>
      <c r="DL27" s="684">
        <v>415180</v>
      </c>
      <c r="DM27" s="697"/>
      <c r="DN27" s="697"/>
      <c r="DO27" s="697"/>
      <c r="DP27" s="697"/>
      <c r="DQ27" s="697"/>
      <c r="DR27" s="697"/>
      <c r="DS27" s="697"/>
      <c r="DT27" s="697"/>
      <c r="DU27" s="697"/>
      <c r="DV27" s="698"/>
      <c r="DW27" s="681">
        <v>6.4</v>
      </c>
      <c r="DX27" s="699"/>
      <c r="DY27" s="699"/>
      <c r="DZ27" s="699"/>
      <c r="EA27" s="699"/>
      <c r="EB27" s="699"/>
      <c r="EC27" s="714"/>
    </row>
    <row r="28" spans="2:133" ht="11.25" customHeight="1" x14ac:dyDescent="0.15">
      <c r="B28" s="675" t="s">
        <v>303</v>
      </c>
      <c r="C28" s="676"/>
      <c r="D28" s="676"/>
      <c r="E28" s="676"/>
      <c r="F28" s="676"/>
      <c r="G28" s="676"/>
      <c r="H28" s="676"/>
      <c r="I28" s="676"/>
      <c r="J28" s="676"/>
      <c r="K28" s="676"/>
      <c r="L28" s="676"/>
      <c r="M28" s="676"/>
      <c r="N28" s="676"/>
      <c r="O28" s="676"/>
      <c r="P28" s="676"/>
      <c r="Q28" s="677"/>
      <c r="R28" s="678">
        <v>53782</v>
      </c>
      <c r="S28" s="679"/>
      <c r="T28" s="679"/>
      <c r="U28" s="679"/>
      <c r="V28" s="679"/>
      <c r="W28" s="679"/>
      <c r="X28" s="679"/>
      <c r="Y28" s="680"/>
      <c r="Z28" s="715">
        <v>0.5</v>
      </c>
      <c r="AA28" s="715"/>
      <c r="AB28" s="715"/>
      <c r="AC28" s="715"/>
      <c r="AD28" s="716" t="s">
        <v>229</v>
      </c>
      <c r="AE28" s="716"/>
      <c r="AF28" s="716"/>
      <c r="AG28" s="716"/>
      <c r="AH28" s="716"/>
      <c r="AI28" s="716"/>
      <c r="AJ28" s="716"/>
      <c r="AK28" s="716"/>
      <c r="AL28" s="681" t="s">
        <v>229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880512</v>
      </c>
      <c r="CS28" s="679"/>
      <c r="CT28" s="679"/>
      <c r="CU28" s="679"/>
      <c r="CV28" s="679"/>
      <c r="CW28" s="679"/>
      <c r="CX28" s="679"/>
      <c r="CY28" s="680"/>
      <c r="CZ28" s="681">
        <v>9.5</v>
      </c>
      <c r="DA28" s="699"/>
      <c r="DB28" s="699"/>
      <c r="DC28" s="700"/>
      <c r="DD28" s="684">
        <v>871895</v>
      </c>
      <c r="DE28" s="679"/>
      <c r="DF28" s="679"/>
      <c r="DG28" s="679"/>
      <c r="DH28" s="679"/>
      <c r="DI28" s="679"/>
      <c r="DJ28" s="679"/>
      <c r="DK28" s="680"/>
      <c r="DL28" s="684">
        <v>871895</v>
      </c>
      <c r="DM28" s="679"/>
      <c r="DN28" s="679"/>
      <c r="DO28" s="679"/>
      <c r="DP28" s="679"/>
      <c r="DQ28" s="679"/>
      <c r="DR28" s="679"/>
      <c r="DS28" s="679"/>
      <c r="DT28" s="679"/>
      <c r="DU28" s="679"/>
      <c r="DV28" s="680"/>
      <c r="DW28" s="681">
        <v>13.4</v>
      </c>
      <c r="DX28" s="699"/>
      <c r="DY28" s="699"/>
      <c r="DZ28" s="699"/>
      <c r="EA28" s="699"/>
      <c r="EB28" s="699"/>
      <c r="EC28" s="714"/>
    </row>
    <row r="29" spans="2:133" ht="11.25" customHeight="1" x14ac:dyDescent="0.15">
      <c r="B29" s="675" t="s">
        <v>305</v>
      </c>
      <c r="C29" s="676"/>
      <c r="D29" s="676"/>
      <c r="E29" s="676"/>
      <c r="F29" s="676"/>
      <c r="G29" s="676"/>
      <c r="H29" s="676"/>
      <c r="I29" s="676"/>
      <c r="J29" s="676"/>
      <c r="K29" s="676"/>
      <c r="L29" s="676"/>
      <c r="M29" s="676"/>
      <c r="N29" s="676"/>
      <c r="O29" s="676"/>
      <c r="P29" s="676"/>
      <c r="Q29" s="677"/>
      <c r="R29" s="678">
        <v>164151</v>
      </c>
      <c r="S29" s="679"/>
      <c r="T29" s="679"/>
      <c r="U29" s="679"/>
      <c r="V29" s="679"/>
      <c r="W29" s="679"/>
      <c r="X29" s="679"/>
      <c r="Y29" s="680"/>
      <c r="Z29" s="715">
        <v>1.6</v>
      </c>
      <c r="AA29" s="715"/>
      <c r="AB29" s="715"/>
      <c r="AC29" s="715"/>
      <c r="AD29" s="716" t="s">
        <v>229</v>
      </c>
      <c r="AE29" s="716"/>
      <c r="AF29" s="716"/>
      <c r="AG29" s="716"/>
      <c r="AH29" s="716"/>
      <c r="AI29" s="716"/>
      <c r="AJ29" s="716"/>
      <c r="AK29" s="716"/>
      <c r="AL29" s="681" t="s">
        <v>129</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306</v>
      </c>
      <c r="CE29" s="764"/>
      <c r="CF29" s="711" t="s">
        <v>307</v>
      </c>
      <c r="CG29" s="712"/>
      <c r="CH29" s="712"/>
      <c r="CI29" s="712"/>
      <c r="CJ29" s="712"/>
      <c r="CK29" s="712"/>
      <c r="CL29" s="712"/>
      <c r="CM29" s="712"/>
      <c r="CN29" s="712"/>
      <c r="CO29" s="712"/>
      <c r="CP29" s="712"/>
      <c r="CQ29" s="713"/>
      <c r="CR29" s="678">
        <v>879662</v>
      </c>
      <c r="CS29" s="697"/>
      <c r="CT29" s="697"/>
      <c r="CU29" s="697"/>
      <c r="CV29" s="697"/>
      <c r="CW29" s="697"/>
      <c r="CX29" s="697"/>
      <c r="CY29" s="698"/>
      <c r="CZ29" s="681">
        <v>9.5</v>
      </c>
      <c r="DA29" s="699"/>
      <c r="DB29" s="699"/>
      <c r="DC29" s="700"/>
      <c r="DD29" s="684">
        <v>871045</v>
      </c>
      <c r="DE29" s="697"/>
      <c r="DF29" s="697"/>
      <c r="DG29" s="697"/>
      <c r="DH29" s="697"/>
      <c r="DI29" s="697"/>
      <c r="DJ29" s="697"/>
      <c r="DK29" s="698"/>
      <c r="DL29" s="684">
        <v>871045</v>
      </c>
      <c r="DM29" s="697"/>
      <c r="DN29" s="697"/>
      <c r="DO29" s="697"/>
      <c r="DP29" s="697"/>
      <c r="DQ29" s="697"/>
      <c r="DR29" s="697"/>
      <c r="DS29" s="697"/>
      <c r="DT29" s="697"/>
      <c r="DU29" s="697"/>
      <c r="DV29" s="698"/>
      <c r="DW29" s="681">
        <v>13.4</v>
      </c>
      <c r="DX29" s="699"/>
      <c r="DY29" s="699"/>
      <c r="DZ29" s="699"/>
      <c r="EA29" s="699"/>
      <c r="EB29" s="699"/>
      <c r="EC29" s="714"/>
    </row>
    <row r="30" spans="2:133" ht="11.25" customHeight="1" x14ac:dyDescent="0.15">
      <c r="B30" s="675" t="s">
        <v>308</v>
      </c>
      <c r="C30" s="676"/>
      <c r="D30" s="676"/>
      <c r="E30" s="676"/>
      <c r="F30" s="676"/>
      <c r="G30" s="676"/>
      <c r="H30" s="676"/>
      <c r="I30" s="676"/>
      <c r="J30" s="676"/>
      <c r="K30" s="676"/>
      <c r="L30" s="676"/>
      <c r="M30" s="676"/>
      <c r="N30" s="676"/>
      <c r="O30" s="676"/>
      <c r="P30" s="676"/>
      <c r="Q30" s="677"/>
      <c r="R30" s="678">
        <v>13249</v>
      </c>
      <c r="S30" s="679"/>
      <c r="T30" s="679"/>
      <c r="U30" s="679"/>
      <c r="V30" s="679"/>
      <c r="W30" s="679"/>
      <c r="X30" s="679"/>
      <c r="Y30" s="680"/>
      <c r="Z30" s="715">
        <v>0.1</v>
      </c>
      <c r="AA30" s="715"/>
      <c r="AB30" s="715"/>
      <c r="AC30" s="715"/>
      <c r="AD30" s="716" t="s">
        <v>129</v>
      </c>
      <c r="AE30" s="716"/>
      <c r="AF30" s="716"/>
      <c r="AG30" s="716"/>
      <c r="AH30" s="716"/>
      <c r="AI30" s="716"/>
      <c r="AJ30" s="716"/>
      <c r="AK30" s="716"/>
      <c r="AL30" s="681" t="s">
        <v>229</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309</v>
      </c>
      <c r="BH30" s="752"/>
      <c r="BI30" s="752"/>
      <c r="BJ30" s="752"/>
      <c r="BK30" s="752"/>
      <c r="BL30" s="752"/>
      <c r="BM30" s="752"/>
      <c r="BN30" s="752"/>
      <c r="BO30" s="752"/>
      <c r="BP30" s="752"/>
      <c r="BQ30" s="753"/>
      <c r="BR30" s="739" t="s">
        <v>310</v>
      </c>
      <c r="BS30" s="752"/>
      <c r="BT30" s="752"/>
      <c r="BU30" s="752"/>
      <c r="BV30" s="752"/>
      <c r="BW30" s="752"/>
      <c r="BX30" s="752"/>
      <c r="BY30" s="752"/>
      <c r="BZ30" s="752"/>
      <c r="CA30" s="752"/>
      <c r="CB30" s="753"/>
      <c r="CD30" s="765"/>
      <c r="CE30" s="766"/>
      <c r="CF30" s="711" t="s">
        <v>311</v>
      </c>
      <c r="CG30" s="712"/>
      <c r="CH30" s="712"/>
      <c r="CI30" s="712"/>
      <c r="CJ30" s="712"/>
      <c r="CK30" s="712"/>
      <c r="CL30" s="712"/>
      <c r="CM30" s="712"/>
      <c r="CN30" s="712"/>
      <c r="CO30" s="712"/>
      <c r="CP30" s="712"/>
      <c r="CQ30" s="713"/>
      <c r="CR30" s="678">
        <v>831676</v>
      </c>
      <c r="CS30" s="679"/>
      <c r="CT30" s="679"/>
      <c r="CU30" s="679"/>
      <c r="CV30" s="679"/>
      <c r="CW30" s="679"/>
      <c r="CX30" s="679"/>
      <c r="CY30" s="680"/>
      <c r="CZ30" s="681">
        <v>8.9</v>
      </c>
      <c r="DA30" s="699"/>
      <c r="DB30" s="699"/>
      <c r="DC30" s="700"/>
      <c r="DD30" s="684">
        <v>823299</v>
      </c>
      <c r="DE30" s="679"/>
      <c r="DF30" s="679"/>
      <c r="DG30" s="679"/>
      <c r="DH30" s="679"/>
      <c r="DI30" s="679"/>
      <c r="DJ30" s="679"/>
      <c r="DK30" s="680"/>
      <c r="DL30" s="684">
        <v>823299</v>
      </c>
      <c r="DM30" s="679"/>
      <c r="DN30" s="679"/>
      <c r="DO30" s="679"/>
      <c r="DP30" s="679"/>
      <c r="DQ30" s="679"/>
      <c r="DR30" s="679"/>
      <c r="DS30" s="679"/>
      <c r="DT30" s="679"/>
      <c r="DU30" s="679"/>
      <c r="DV30" s="680"/>
      <c r="DW30" s="681">
        <v>12.7</v>
      </c>
      <c r="DX30" s="699"/>
      <c r="DY30" s="699"/>
      <c r="DZ30" s="699"/>
      <c r="EA30" s="699"/>
      <c r="EB30" s="699"/>
      <c r="EC30" s="714"/>
    </row>
    <row r="31" spans="2:133" ht="11.25" customHeight="1" x14ac:dyDescent="0.15">
      <c r="B31" s="675" t="s">
        <v>312</v>
      </c>
      <c r="C31" s="676"/>
      <c r="D31" s="676"/>
      <c r="E31" s="676"/>
      <c r="F31" s="676"/>
      <c r="G31" s="676"/>
      <c r="H31" s="676"/>
      <c r="I31" s="676"/>
      <c r="J31" s="676"/>
      <c r="K31" s="676"/>
      <c r="L31" s="676"/>
      <c r="M31" s="676"/>
      <c r="N31" s="676"/>
      <c r="O31" s="676"/>
      <c r="P31" s="676"/>
      <c r="Q31" s="677"/>
      <c r="R31" s="678">
        <v>785895</v>
      </c>
      <c r="S31" s="679"/>
      <c r="T31" s="679"/>
      <c r="U31" s="679"/>
      <c r="V31" s="679"/>
      <c r="W31" s="679"/>
      <c r="X31" s="679"/>
      <c r="Y31" s="680"/>
      <c r="Z31" s="715">
        <v>7.9</v>
      </c>
      <c r="AA31" s="715"/>
      <c r="AB31" s="715"/>
      <c r="AC31" s="715"/>
      <c r="AD31" s="716" t="s">
        <v>229</v>
      </c>
      <c r="AE31" s="716"/>
      <c r="AF31" s="716"/>
      <c r="AG31" s="716"/>
      <c r="AH31" s="716"/>
      <c r="AI31" s="716"/>
      <c r="AJ31" s="716"/>
      <c r="AK31" s="716"/>
      <c r="AL31" s="681" t="s">
        <v>246</v>
      </c>
      <c r="AM31" s="682"/>
      <c r="AN31" s="682"/>
      <c r="AO31" s="717"/>
      <c r="AP31" s="754" t="s">
        <v>313</v>
      </c>
      <c r="AQ31" s="755"/>
      <c r="AR31" s="755"/>
      <c r="AS31" s="755"/>
      <c r="AT31" s="760" t="s">
        <v>314</v>
      </c>
      <c r="AU31" s="229"/>
      <c r="AV31" s="229"/>
      <c r="AW31" s="229"/>
      <c r="AX31" s="744" t="s">
        <v>188</v>
      </c>
      <c r="AY31" s="745"/>
      <c r="AZ31" s="745"/>
      <c r="BA31" s="745"/>
      <c r="BB31" s="745"/>
      <c r="BC31" s="745"/>
      <c r="BD31" s="745"/>
      <c r="BE31" s="745"/>
      <c r="BF31" s="746"/>
      <c r="BG31" s="747">
        <v>99.3</v>
      </c>
      <c r="BH31" s="748"/>
      <c r="BI31" s="748"/>
      <c r="BJ31" s="748"/>
      <c r="BK31" s="748"/>
      <c r="BL31" s="748"/>
      <c r="BM31" s="749">
        <v>97.6</v>
      </c>
      <c r="BN31" s="748"/>
      <c r="BO31" s="748"/>
      <c r="BP31" s="748"/>
      <c r="BQ31" s="750"/>
      <c r="BR31" s="747">
        <v>99.3</v>
      </c>
      <c r="BS31" s="748"/>
      <c r="BT31" s="748"/>
      <c r="BU31" s="748"/>
      <c r="BV31" s="748"/>
      <c r="BW31" s="748"/>
      <c r="BX31" s="749">
        <v>97.2</v>
      </c>
      <c r="BY31" s="748"/>
      <c r="BZ31" s="748"/>
      <c r="CA31" s="748"/>
      <c r="CB31" s="750"/>
      <c r="CD31" s="765"/>
      <c r="CE31" s="766"/>
      <c r="CF31" s="711" t="s">
        <v>315</v>
      </c>
      <c r="CG31" s="712"/>
      <c r="CH31" s="712"/>
      <c r="CI31" s="712"/>
      <c r="CJ31" s="712"/>
      <c r="CK31" s="712"/>
      <c r="CL31" s="712"/>
      <c r="CM31" s="712"/>
      <c r="CN31" s="712"/>
      <c r="CO31" s="712"/>
      <c r="CP31" s="712"/>
      <c r="CQ31" s="713"/>
      <c r="CR31" s="678">
        <v>47986</v>
      </c>
      <c r="CS31" s="697"/>
      <c r="CT31" s="697"/>
      <c r="CU31" s="697"/>
      <c r="CV31" s="697"/>
      <c r="CW31" s="697"/>
      <c r="CX31" s="697"/>
      <c r="CY31" s="698"/>
      <c r="CZ31" s="681">
        <v>0.5</v>
      </c>
      <c r="DA31" s="699"/>
      <c r="DB31" s="699"/>
      <c r="DC31" s="700"/>
      <c r="DD31" s="684">
        <v>47746</v>
      </c>
      <c r="DE31" s="697"/>
      <c r="DF31" s="697"/>
      <c r="DG31" s="697"/>
      <c r="DH31" s="697"/>
      <c r="DI31" s="697"/>
      <c r="DJ31" s="697"/>
      <c r="DK31" s="698"/>
      <c r="DL31" s="684">
        <v>47746</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15">
      <c r="B32" s="769" t="s">
        <v>316</v>
      </c>
      <c r="C32" s="770"/>
      <c r="D32" s="770"/>
      <c r="E32" s="770"/>
      <c r="F32" s="770"/>
      <c r="G32" s="770"/>
      <c r="H32" s="770"/>
      <c r="I32" s="770"/>
      <c r="J32" s="770"/>
      <c r="K32" s="770"/>
      <c r="L32" s="770"/>
      <c r="M32" s="770"/>
      <c r="N32" s="770"/>
      <c r="O32" s="770"/>
      <c r="P32" s="770"/>
      <c r="Q32" s="771"/>
      <c r="R32" s="678" t="s">
        <v>129</v>
      </c>
      <c r="S32" s="679"/>
      <c r="T32" s="679"/>
      <c r="U32" s="679"/>
      <c r="V32" s="679"/>
      <c r="W32" s="679"/>
      <c r="X32" s="679"/>
      <c r="Y32" s="680"/>
      <c r="Z32" s="715" t="s">
        <v>129</v>
      </c>
      <c r="AA32" s="715"/>
      <c r="AB32" s="715"/>
      <c r="AC32" s="715"/>
      <c r="AD32" s="716" t="s">
        <v>129</v>
      </c>
      <c r="AE32" s="716"/>
      <c r="AF32" s="716"/>
      <c r="AG32" s="716"/>
      <c r="AH32" s="716"/>
      <c r="AI32" s="716"/>
      <c r="AJ32" s="716"/>
      <c r="AK32" s="716"/>
      <c r="AL32" s="681" t="s">
        <v>129</v>
      </c>
      <c r="AM32" s="682"/>
      <c r="AN32" s="682"/>
      <c r="AO32" s="717"/>
      <c r="AP32" s="756"/>
      <c r="AQ32" s="757"/>
      <c r="AR32" s="757"/>
      <c r="AS32" s="757"/>
      <c r="AT32" s="761"/>
      <c r="AU32" s="228" t="s">
        <v>317</v>
      </c>
      <c r="AV32" s="228"/>
      <c r="AW32" s="228"/>
      <c r="AX32" s="675" t="s">
        <v>318</v>
      </c>
      <c r="AY32" s="676"/>
      <c r="AZ32" s="676"/>
      <c r="BA32" s="676"/>
      <c r="BB32" s="676"/>
      <c r="BC32" s="676"/>
      <c r="BD32" s="676"/>
      <c r="BE32" s="676"/>
      <c r="BF32" s="677"/>
      <c r="BG32" s="751">
        <v>99.3</v>
      </c>
      <c r="BH32" s="697"/>
      <c r="BI32" s="697"/>
      <c r="BJ32" s="697"/>
      <c r="BK32" s="697"/>
      <c r="BL32" s="697"/>
      <c r="BM32" s="682">
        <v>97.8</v>
      </c>
      <c r="BN32" s="743"/>
      <c r="BO32" s="743"/>
      <c r="BP32" s="743"/>
      <c r="BQ32" s="721"/>
      <c r="BR32" s="751">
        <v>99.4</v>
      </c>
      <c r="BS32" s="697"/>
      <c r="BT32" s="697"/>
      <c r="BU32" s="697"/>
      <c r="BV32" s="697"/>
      <c r="BW32" s="697"/>
      <c r="BX32" s="682">
        <v>97.6</v>
      </c>
      <c r="BY32" s="743"/>
      <c r="BZ32" s="743"/>
      <c r="CA32" s="743"/>
      <c r="CB32" s="721"/>
      <c r="CD32" s="767"/>
      <c r="CE32" s="768"/>
      <c r="CF32" s="711" t="s">
        <v>319</v>
      </c>
      <c r="CG32" s="712"/>
      <c r="CH32" s="712"/>
      <c r="CI32" s="712"/>
      <c r="CJ32" s="712"/>
      <c r="CK32" s="712"/>
      <c r="CL32" s="712"/>
      <c r="CM32" s="712"/>
      <c r="CN32" s="712"/>
      <c r="CO32" s="712"/>
      <c r="CP32" s="712"/>
      <c r="CQ32" s="713"/>
      <c r="CR32" s="678">
        <v>850</v>
      </c>
      <c r="CS32" s="679"/>
      <c r="CT32" s="679"/>
      <c r="CU32" s="679"/>
      <c r="CV32" s="679"/>
      <c r="CW32" s="679"/>
      <c r="CX32" s="679"/>
      <c r="CY32" s="680"/>
      <c r="CZ32" s="681">
        <v>0</v>
      </c>
      <c r="DA32" s="699"/>
      <c r="DB32" s="699"/>
      <c r="DC32" s="700"/>
      <c r="DD32" s="684">
        <v>850</v>
      </c>
      <c r="DE32" s="679"/>
      <c r="DF32" s="679"/>
      <c r="DG32" s="679"/>
      <c r="DH32" s="679"/>
      <c r="DI32" s="679"/>
      <c r="DJ32" s="679"/>
      <c r="DK32" s="680"/>
      <c r="DL32" s="684">
        <v>850</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320</v>
      </c>
      <c r="C33" s="676"/>
      <c r="D33" s="676"/>
      <c r="E33" s="676"/>
      <c r="F33" s="676"/>
      <c r="G33" s="676"/>
      <c r="H33" s="676"/>
      <c r="I33" s="676"/>
      <c r="J33" s="676"/>
      <c r="K33" s="676"/>
      <c r="L33" s="676"/>
      <c r="M33" s="676"/>
      <c r="N33" s="676"/>
      <c r="O33" s="676"/>
      <c r="P33" s="676"/>
      <c r="Q33" s="677"/>
      <c r="R33" s="678">
        <v>562737</v>
      </c>
      <c r="S33" s="679"/>
      <c r="T33" s="679"/>
      <c r="U33" s="679"/>
      <c r="V33" s="679"/>
      <c r="W33" s="679"/>
      <c r="X33" s="679"/>
      <c r="Y33" s="680"/>
      <c r="Z33" s="715">
        <v>5.6</v>
      </c>
      <c r="AA33" s="715"/>
      <c r="AB33" s="715"/>
      <c r="AC33" s="715"/>
      <c r="AD33" s="716" t="s">
        <v>229</v>
      </c>
      <c r="AE33" s="716"/>
      <c r="AF33" s="716"/>
      <c r="AG33" s="716"/>
      <c r="AH33" s="716"/>
      <c r="AI33" s="716"/>
      <c r="AJ33" s="716"/>
      <c r="AK33" s="716"/>
      <c r="AL33" s="681" t="s">
        <v>229</v>
      </c>
      <c r="AM33" s="682"/>
      <c r="AN33" s="682"/>
      <c r="AO33" s="717"/>
      <c r="AP33" s="758"/>
      <c r="AQ33" s="759"/>
      <c r="AR33" s="759"/>
      <c r="AS33" s="759"/>
      <c r="AT33" s="762"/>
      <c r="AU33" s="230"/>
      <c r="AV33" s="230"/>
      <c r="AW33" s="230"/>
      <c r="AX33" s="659" t="s">
        <v>321</v>
      </c>
      <c r="AY33" s="660"/>
      <c r="AZ33" s="660"/>
      <c r="BA33" s="660"/>
      <c r="BB33" s="660"/>
      <c r="BC33" s="660"/>
      <c r="BD33" s="660"/>
      <c r="BE33" s="660"/>
      <c r="BF33" s="661"/>
      <c r="BG33" s="742">
        <v>99.3</v>
      </c>
      <c r="BH33" s="663"/>
      <c r="BI33" s="663"/>
      <c r="BJ33" s="663"/>
      <c r="BK33" s="663"/>
      <c r="BL33" s="663"/>
      <c r="BM33" s="706">
        <v>97.2</v>
      </c>
      <c r="BN33" s="663"/>
      <c r="BO33" s="663"/>
      <c r="BP33" s="663"/>
      <c r="BQ33" s="727"/>
      <c r="BR33" s="742">
        <v>99.1</v>
      </c>
      <c r="BS33" s="663"/>
      <c r="BT33" s="663"/>
      <c r="BU33" s="663"/>
      <c r="BV33" s="663"/>
      <c r="BW33" s="663"/>
      <c r="BX33" s="706">
        <v>96.5</v>
      </c>
      <c r="BY33" s="663"/>
      <c r="BZ33" s="663"/>
      <c r="CA33" s="663"/>
      <c r="CB33" s="727"/>
      <c r="CD33" s="711" t="s">
        <v>322</v>
      </c>
      <c r="CE33" s="712"/>
      <c r="CF33" s="712"/>
      <c r="CG33" s="712"/>
      <c r="CH33" s="712"/>
      <c r="CI33" s="712"/>
      <c r="CJ33" s="712"/>
      <c r="CK33" s="712"/>
      <c r="CL33" s="712"/>
      <c r="CM33" s="712"/>
      <c r="CN33" s="712"/>
      <c r="CO33" s="712"/>
      <c r="CP33" s="712"/>
      <c r="CQ33" s="713"/>
      <c r="CR33" s="678">
        <v>3913402</v>
      </c>
      <c r="CS33" s="697"/>
      <c r="CT33" s="697"/>
      <c r="CU33" s="697"/>
      <c r="CV33" s="697"/>
      <c r="CW33" s="697"/>
      <c r="CX33" s="697"/>
      <c r="CY33" s="698"/>
      <c r="CZ33" s="681">
        <v>42.1</v>
      </c>
      <c r="DA33" s="699"/>
      <c r="DB33" s="699"/>
      <c r="DC33" s="700"/>
      <c r="DD33" s="684">
        <v>3394785</v>
      </c>
      <c r="DE33" s="697"/>
      <c r="DF33" s="697"/>
      <c r="DG33" s="697"/>
      <c r="DH33" s="697"/>
      <c r="DI33" s="697"/>
      <c r="DJ33" s="697"/>
      <c r="DK33" s="698"/>
      <c r="DL33" s="684">
        <v>2644449</v>
      </c>
      <c r="DM33" s="697"/>
      <c r="DN33" s="697"/>
      <c r="DO33" s="697"/>
      <c r="DP33" s="697"/>
      <c r="DQ33" s="697"/>
      <c r="DR33" s="697"/>
      <c r="DS33" s="697"/>
      <c r="DT33" s="697"/>
      <c r="DU33" s="697"/>
      <c r="DV33" s="698"/>
      <c r="DW33" s="681">
        <v>40.700000000000003</v>
      </c>
      <c r="DX33" s="699"/>
      <c r="DY33" s="699"/>
      <c r="DZ33" s="699"/>
      <c r="EA33" s="699"/>
      <c r="EB33" s="699"/>
      <c r="EC33" s="714"/>
    </row>
    <row r="34" spans="2:133" ht="11.25" customHeight="1" x14ac:dyDescent="0.15">
      <c r="B34" s="675" t="s">
        <v>323</v>
      </c>
      <c r="C34" s="676"/>
      <c r="D34" s="676"/>
      <c r="E34" s="676"/>
      <c r="F34" s="676"/>
      <c r="G34" s="676"/>
      <c r="H34" s="676"/>
      <c r="I34" s="676"/>
      <c r="J34" s="676"/>
      <c r="K34" s="676"/>
      <c r="L34" s="676"/>
      <c r="M34" s="676"/>
      <c r="N34" s="676"/>
      <c r="O34" s="676"/>
      <c r="P34" s="676"/>
      <c r="Q34" s="677"/>
      <c r="R34" s="678">
        <v>9939</v>
      </c>
      <c r="S34" s="679"/>
      <c r="T34" s="679"/>
      <c r="U34" s="679"/>
      <c r="V34" s="679"/>
      <c r="W34" s="679"/>
      <c r="X34" s="679"/>
      <c r="Y34" s="680"/>
      <c r="Z34" s="715">
        <v>0.1</v>
      </c>
      <c r="AA34" s="715"/>
      <c r="AB34" s="715"/>
      <c r="AC34" s="715"/>
      <c r="AD34" s="716" t="s">
        <v>229</v>
      </c>
      <c r="AE34" s="716"/>
      <c r="AF34" s="716"/>
      <c r="AG34" s="716"/>
      <c r="AH34" s="716"/>
      <c r="AI34" s="716"/>
      <c r="AJ34" s="716"/>
      <c r="AK34" s="716"/>
      <c r="AL34" s="681" t="s">
        <v>229</v>
      </c>
      <c r="AM34" s="682"/>
      <c r="AN34" s="682"/>
      <c r="AO34" s="717"/>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711" t="s">
        <v>324</v>
      </c>
      <c r="CE34" s="712"/>
      <c r="CF34" s="712"/>
      <c r="CG34" s="712"/>
      <c r="CH34" s="712"/>
      <c r="CI34" s="712"/>
      <c r="CJ34" s="712"/>
      <c r="CK34" s="712"/>
      <c r="CL34" s="712"/>
      <c r="CM34" s="712"/>
      <c r="CN34" s="712"/>
      <c r="CO34" s="712"/>
      <c r="CP34" s="712"/>
      <c r="CQ34" s="713"/>
      <c r="CR34" s="678">
        <v>1123224</v>
      </c>
      <c r="CS34" s="679"/>
      <c r="CT34" s="679"/>
      <c r="CU34" s="679"/>
      <c r="CV34" s="679"/>
      <c r="CW34" s="679"/>
      <c r="CX34" s="679"/>
      <c r="CY34" s="680"/>
      <c r="CZ34" s="681">
        <v>12.1</v>
      </c>
      <c r="DA34" s="699"/>
      <c r="DB34" s="699"/>
      <c r="DC34" s="700"/>
      <c r="DD34" s="684">
        <v>937437</v>
      </c>
      <c r="DE34" s="679"/>
      <c r="DF34" s="679"/>
      <c r="DG34" s="679"/>
      <c r="DH34" s="679"/>
      <c r="DI34" s="679"/>
      <c r="DJ34" s="679"/>
      <c r="DK34" s="680"/>
      <c r="DL34" s="684">
        <v>742916</v>
      </c>
      <c r="DM34" s="679"/>
      <c r="DN34" s="679"/>
      <c r="DO34" s="679"/>
      <c r="DP34" s="679"/>
      <c r="DQ34" s="679"/>
      <c r="DR34" s="679"/>
      <c r="DS34" s="679"/>
      <c r="DT34" s="679"/>
      <c r="DU34" s="679"/>
      <c r="DV34" s="680"/>
      <c r="DW34" s="681">
        <v>11.4</v>
      </c>
      <c r="DX34" s="699"/>
      <c r="DY34" s="699"/>
      <c r="DZ34" s="699"/>
      <c r="EA34" s="699"/>
      <c r="EB34" s="699"/>
      <c r="EC34" s="714"/>
    </row>
    <row r="35" spans="2:133" ht="11.25" customHeight="1" x14ac:dyDescent="0.15">
      <c r="B35" s="675" t="s">
        <v>325</v>
      </c>
      <c r="C35" s="676"/>
      <c r="D35" s="676"/>
      <c r="E35" s="676"/>
      <c r="F35" s="676"/>
      <c r="G35" s="676"/>
      <c r="H35" s="676"/>
      <c r="I35" s="676"/>
      <c r="J35" s="676"/>
      <c r="K35" s="676"/>
      <c r="L35" s="676"/>
      <c r="M35" s="676"/>
      <c r="N35" s="676"/>
      <c r="O35" s="676"/>
      <c r="P35" s="676"/>
      <c r="Q35" s="677"/>
      <c r="R35" s="678">
        <v>44644</v>
      </c>
      <c r="S35" s="679"/>
      <c r="T35" s="679"/>
      <c r="U35" s="679"/>
      <c r="V35" s="679"/>
      <c r="W35" s="679"/>
      <c r="X35" s="679"/>
      <c r="Y35" s="680"/>
      <c r="Z35" s="715">
        <v>0.4</v>
      </c>
      <c r="AA35" s="715"/>
      <c r="AB35" s="715"/>
      <c r="AC35" s="715"/>
      <c r="AD35" s="716" t="s">
        <v>129</v>
      </c>
      <c r="AE35" s="716"/>
      <c r="AF35" s="716"/>
      <c r="AG35" s="716"/>
      <c r="AH35" s="716"/>
      <c r="AI35" s="716"/>
      <c r="AJ35" s="716"/>
      <c r="AK35" s="716"/>
      <c r="AL35" s="681" t="s">
        <v>229</v>
      </c>
      <c r="AM35" s="682"/>
      <c r="AN35" s="682"/>
      <c r="AO35" s="717"/>
      <c r="AP35" s="233"/>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72987</v>
      </c>
      <c r="CS35" s="697"/>
      <c r="CT35" s="697"/>
      <c r="CU35" s="697"/>
      <c r="CV35" s="697"/>
      <c r="CW35" s="697"/>
      <c r="CX35" s="697"/>
      <c r="CY35" s="698"/>
      <c r="CZ35" s="681">
        <v>0.8</v>
      </c>
      <c r="DA35" s="699"/>
      <c r="DB35" s="699"/>
      <c r="DC35" s="700"/>
      <c r="DD35" s="684">
        <v>58380</v>
      </c>
      <c r="DE35" s="697"/>
      <c r="DF35" s="697"/>
      <c r="DG35" s="697"/>
      <c r="DH35" s="697"/>
      <c r="DI35" s="697"/>
      <c r="DJ35" s="697"/>
      <c r="DK35" s="698"/>
      <c r="DL35" s="684">
        <v>58380</v>
      </c>
      <c r="DM35" s="697"/>
      <c r="DN35" s="697"/>
      <c r="DO35" s="697"/>
      <c r="DP35" s="697"/>
      <c r="DQ35" s="697"/>
      <c r="DR35" s="697"/>
      <c r="DS35" s="697"/>
      <c r="DT35" s="697"/>
      <c r="DU35" s="697"/>
      <c r="DV35" s="698"/>
      <c r="DW35" s="681">
        <v>0.9</v>
      </c>
      <c r="DX35" s="699"/>
      <c r="DY35" s="699"/>
      <c r="DZ35" s="699"/>
      <c r="EA35" s="699"/>
      <c r="EB35" s="699"/>
      <c r="EC35" s="714"/>
    </row>
    <row r="36" spans="2:133" ht="11.25" customHeight="1" x14ac:dyDescent="0.15">
      <c r="B36" s="675" t="s">
        <v>329</v>
      </c>
      <c r="C36" s="676"/>
      <c r="D36" s="676"/>
      <c r="E36" s="676"/>
      <c r="F36" s="676"/>
      <c r="G36" s="676"/>
      <c r="H36" s="676"/>
      <c r="I36" s="676"/>
      <c r="J36" s="676"/>
      <c r="K36" s="676"/>
      <c r="L36" s="676"/>
      <c r="M36" s="676"/>
      <c r="N36" s="676"/>
      <c r="O36" s="676"/>
      <c r="P36" s="676"/>
      <c r="Q36" s="677"/>
      <c r="R36" s="678">
        <v>70600</v>
      </c>
      <c r="S36" s="679"/>
      <c r="T36" s="679"/>
      <c r="U36" s="679"/>
      <c r="V36" s="679"/>
      <c r="W36" s="679"/>
      <c r="X36" s="679"/>
      <c r="Y36" s="680"/>
      <c r="Z36" s="715">
        <v>0.7</v>
      </c>
      <c r="AA36" s="715"/>
      <c r="AB36" s="715"/>
      <c r="AC36" s="715"/>
      <c r="AD36" s="716" t="s">
        <v>229</v>
      </c>
      <c r="AE36" s="716"/>
      <c r="AF36" s="716"/>
      <c r="AG36" s="716"/>
      <c r="AH36" s="716"/>
      <c r="AI36" s="716"/>
      <c r="AJ36" s="716"/>
      <c r="AK36" s="716"/>
      <c r="AL36" s="681" t="s">
        <v>129</v>
      </c>
      <c r="AM36" s="682"/>
      <c r="AN36" s="682"/>
      <c r="AO36" s="717"/>
      <c r="AP36" s="233"/>
      <c r="AQ36" s="730" t="s">
        <v>330</v>
      </c>
      <c r="AR36" s="731"/>
      <c r="AS36" s="731"/>
      <c r="AT36" s="731"/>
      <c r="AU36" s="731"/>
      <c r="AV36" s="731"/>
      <c r="AW36" s="731"/>
      <c r="AX36" s="731"/>
      <c r="AY36" s="732"/>
      <c r="AZ36" s="733">
        <v>1259276</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37709</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1651033</v>
      </c>
      <c r="CS36" s="679"/>
      <c r="CT36" s="679"/>
      <c r="CU36" s="679"/>
      <c r="CV36" s="679"/>
      <c r="CW36" s="679"/>
      <c r="CX36" s="679"/>
      <c r="CY36" s="680"/>
      <c r="CZ36" s="681">
        <v>17.8</v>
      </c>
      <c r="DA36" s="699"/>
      <c r="DB36" s="699"/>
      <c r="DC36" s="700"/>
      <c r="DD36" s="684">
        <v>1496676</v>
      </c>
      <c r="DE36" s="679"/>
      <c r="DF36" s="679"/>
      <c r="DG36" s="679"/>
      <c r="DH36" s="679"/>
      <c r="DI36" s="679"/>
      <c r="DJ36" s="679"/>
      <c r="DK36" s="680"/>
      <c r="DL36" s="684">
        <v>1276957</v>
      </c>
      <c r="DM36" s="679"/>
      <c r="DN36" s="679"/>
      <c r="DO36" s="679"/>
      <c r="DP36" s="679"/>
      <c r="DQ36" s="679"/>
      <c r="DR36" s="679"/>
      <c r="DS36" s="679"/>
      <c r="DT36" s="679"/>
      <c r="DU36" s="679"/>
      <c r="DV36" s="680"/>
      <c r="DW36" s="681">
        <v>19.7</v>
      </c>
      <c r="DX36" s="699"/>
      <c r="DY36" s="699"/>
      <c r="DZ36" s="699"/>
      <c r="EA36" s="699"/>
      <c r="EB36" s="699"/>
      <c r="EC36" s="714"/>
    </row>
    <row r="37" spans="2:133" ht="11.25" customHeight="1" x14ac:dyDescent="0.15">
      <c r="B37" s="675" t="s">
        <v>333</v>
      </c>
      <c r="C37" s="676"/>
      <c r="D37" s="676"/>
      <c r="E37" s="676"/>
      <c r="F37" s="676"/>
      <c r="G37" s="676"/>
      <c r="H37" s="676"/>
      <c r="I37" s="676"/>
      <c r="J37" s="676"/>
      <c r="K37" s="676"/>
      <c r="L37" s="676"/>
      <c r="M37" s="676"/>
      <c r="N37" s="676"/>
      <c r="O37" s="676"/>
      <c r="P37" s="676"/>
      <c r="Q37" s="677"/>
      <c r="R37" s="678">
        <v>649197</v>
      </c>
      <c r="S37" s="679"/>
      <c r="T37" s="679"/>
      <c r="U37" s="679"/>
      <c r="V37" s="679"/>
      <c r="W37" s="679"/>
      <c r="X37" s="679"/>
      <c r="Y37" s="680"/>
      <c r="Z37" s="715">
        <v>6.5</v>
      </c>
      <c r="AA37" s="715"/>
      <c r="AB37" s="715"/>
      <c r="AC37" s="715"/>
      <c r="AD37" s="716" t="s">
        <v>129</v>
      </c>
      <c r="AE37" s="716"/>
      <c r="AF37" s="716"/>
      <c r="AG37" s="716"/>
      <c r="AH37" s="716"/>
      <c r="AI37" s="716"/>
      <c r="AJ37" s="716"/>
      <c r="AK37" s="716"/>
      <c r="AL37" s="681" t="s">
        <v>129</v>
      </c>
      <c r="AM37" s="682"/>
      <c r="AN37" s="682"/>
      <c r="AO37" s="717"/>
      <c r="AQ37" s="718" t="s">
        <v>334</v>
      </c>
      <c r="AR37" s="719"/>
      <c r="AS37" s="719"/>
      <c r="AT37" s="719"/>
      <c r="AU37" s="719"/>
      <c r="AV37" s="719"/>
      <c r="AW37" s="719"/>
      <c r="AX37" s="719"/>
      <c r="AY37" s="720"/>
      <c r="AZ37" s="678">
        <v>525000</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28917</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543039</v>
      </c>
      <c r="CS37" s="697"/>
      <c r="CT37" s="697"/>
      <c r="CU37" s="697"/>
      <c r="CV37" s="697"/>
      <c r="CW37" s="697"/>
      <c r="CX37" s="697"/>
      <c r="CY37" s="698"/>
      <c r="CZ37" s="681">
        <v>5.8</v>
      </c>
      <c r="DA37" s="699"/>
      <c r="DB37" s="699"/>
      <c r="DC37" s="700"/>
      <c r="DD37" s="684">
        <v>539169</v>
      </c>
      <c r="DE37" s="697"/>
      <c r="DF37" s="697"/>
      <c r="DG37" s="697"/>
      <c r="DH37" s="697"/>
      <c r="DI37" s="697"/>
      <c r="DJ37" s="697"/>
      <c r="DK37" s="698"/>
      <c r="DL37" s="684">
        <v>534235</v>
      </c>
      <c r="DM37" s="697"/>
      <c r="DN37" s="697"/>
      <c r="DO37" s="697"/>
      <c r="DP37" s="697"/>
      <c r="DQ37" s="697"/>
      <c r="DR37" s="697"/>
      <c r="DS37" s="697"/>
      <c r="DT37" s="697"/>
      <c r="DU37" s="697"/>
      <c r="DV37" s="698"/>
      <c r="DW37" s="681">
        <v>8.1999999999999993</v>
      </c>
      <c r="DX37" s="699"/>
      <c r="DY37" s="699"/>
      <c r="DZ37" s="699"/>
      <c r="EA37" s="699"/>
      <c r="EB37" s="699"/>
      <c r="EC37" s="714"/>
    </row>
    <row r="38" spans="2:133" ht="11.25" customHeight="1" x14ac:dyDescent="0.15">
      <c r="B38" s="675" t="s">
        <v>337</v>
      </c>
      <c r="C38" s="676"/>
      <c r="D38" s="676"/>
      <c r="E38" s="676"/>
      <c r="F38" s="676"/>
      <c r="G38" s="676"/>
      <c r="H38" s="676"/>
      <c r="I38" s="676"/>
      <c r="J38" s="676"/>
      <c r="K38" s="676"/>
      <c r="L38" s="676"/>
      <c r="M38" s="676"/>
      <c r="N38" s="676"/>
      <c r="O38" s="676"/>
      <c r="P38" s="676"/>
      <c r="Q38" s="677"/>
      <c r="R38" s="678">
        <v>435291</v>
      </c>
      <c r="S38" s="679"/>
      <c r="T38" s="679"/>
      <c r="U38" s="679"/>
      <c r="V38" s="679"/>
      <c r="W38" s="679"/>
      <c r="X38" s="679"/>
      <c r="Y38" s="680"/>
      <c r="Z38" s="715">
        <v>4.4000000000000004</v>
      </c>
      <c r="AA38" s="715"/>
      <c r="AB38" s="715"/>
      <c r="AC38" s="715"/>
      <c r="AD38" s="716">
        <v>2</v>
      </c>
      <c r="AE38" s="716"/>
      <c r="AF38" s="716"/>
      <c r="AG38" s="716"/>
      <c r="AH38" s="716"/>
      <c r="AI38" s="716"/>
      <c r="AJ38" s="716"/>
      <c r="AK38" s="716"/>
      <c r="AL38" s="681">
        <v>0</v>
      </c>
      <c r="AM38" s="682"/>
      <c r="AN38" s="682"/>
      <c r="AO38" s="717"/>
      <c r="AQ38" s="718" t="s">
        <v>338</v>
      </c>
      <c r="AR38" s="719"/>
      <c r="AS38" s="719"/>
      <c r="AT38" s="719"/>
      <c r="AU38" s="719"/>
      <c r="AV38" s="719"/>
      <c r="AW38" s="719"/>
      <c r="AX38" s="719"/>
      <c r="AY38" s="720"/>
      <c r="AZ38" s="678">
        <v>4440</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3008</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729836</v>
      </c>
      <c r="CS38" s="679"/>
      <c r="CT38" s="679"/>
      <c r="CU38" s="679"/>
      <c r="CV38" s="679"/>
      <c r="CW38" s="679"/>
      <c r="CX38" s="679"/>
      <c r="CY38" s="680"/>
      <c r="CZ38" s="681">
        <v>7.9</v>
      </c>
      <c r="DA38" s="699"/>
      <c r="DB38" s="699"/>
      <c r="DC38" s="700"/>
      <c r="DD38" s="684">
        <v>607683</v>
      </c>
      <c r="DE38" s="679"/>
      <c r="DF38" s="679"/>
      <c r="DG38" s="679"/>
      <c r="DH38" s="679"/>
      <c r="DI38" s="679"/>
      <c r="DJ38" s="679"/>
      <c r="DK38" s="680"/>
      <c r="DL38" s="684">
        <v>566196</v>
      </c>
      <c r="DM38" s="679"/>
      <c r="DN38" s="679"/>
      <c r="DO38" s="679"/>
      <c r="DP38" s="679"/>
      <c r="DQ38" s="679"/>
      <c r="DR38" s="679"/>
      <c r="DS38" s="679"/>
      <c r="DT38" s="679"/>
      <c r="DU38" s="679"/>
      <c r="DV38" s="680"/>
      <c r="DW38" s="681">
        <v>8.6999999999999993</v>
      </c>
      <c r="DX38" s="699"/>
      <c r="DY38" s="699"/>
      <c r="DZ38" s="699"/>
      <c r="EA38" s="699"/>
      <c r="EB38" s="699"/>
      <c r="EC38" s="714"/>
    </row>
    <row r="39" spans="2:133" ht="11.25" customHeight="1" x14ac:dyDescent="0.15">
      <c r="B39" s="675" t="s">
        <v>341</v>
      </c>
      <c r="C39" s="676"/>
      <c r="D39" s="676"/>
      <c r="E39" s="676"/>
      <c r="F39" s="676"/>
      <c r="G39" s="676"/>
      <c r="H39" s="676"/>
      <c r="I39" s="676"/>
      <c r="J39" s="676"/>
      <c r="K39" s="676"/>
      <c r="L39" s="676"/>
      <c r="M39" s="676"/>
      <c r="N39" s="676"/>
      <c r="O39" s="676"/>
      <c r="P39" s="676"/>
      <c r="Q39" s="677"/>
      <c r="R39" s="678">
        <v>831400</v>
      </c>
      <c r="S39" s="679"/>
      <c r="T39" s="679"/>
      <c r="U39" s="679"/>
      <c r="V39" s="679"/>
      <c r="W39" s="679"/>
      <c r="X39" s="679"/>
      <c r="Y39" s="680"/>
      <c r="Z39" s="715">
        <v>8.3000000000000007</v>
      </c>
      <c r="AA39" s="715"/>
      <c r="AB39" s="715"/>
      <c r="AC39" s="715"/>
      <c r="AD39" s="716" t="s">
        <v>129</v>
      </c>
      <c r="AE39" s="716"/>
      <c r="AF39" s="716"/>
      <c r="AG39" s="716"/>
      <c r="AH39" s="716"/>
      <c r="AI39" s="716"/>
      <c r="AJ39" s="716"/>
      <c r="AK39" s="716"/>
      <c r="AL39" s="681" t="s">
        <v>129</v>
      </c>
      <c r="AM39" s="682"/>
      <c r="AN39" s="682"/>
      <c r="AO39" s="717"/>
      <c r="AQ39" s="718" t="s">
        <v>342</v>
      </c>
      <c r="AR39" s="719"/>
      <c r="AS39" s="719"/>
      <c r="AT39" s="719"/>
      <c r="AU39" s="719"/>
      <c r="AV39" s="719"/>
      <c r="AW39" s="719"/>
      <c r="AX39" s="719"/>
      <c r="AY39" s="720"/>
      <c r="AZ39" s="678" t="s">
        <v>229</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4717</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53646</v>
      </c>
      <c r="CS39" s="697"/>
      <c r="CT39" s="697"/>
      <c r="CU39" s="697"/>
      <c r="CV39" s="697"/>
      <c r="CW39" s="697"/>
      <c r="CX39" s="697"/>
      <c r="CY39" s="698"/>
      <c r="CZ39" s="681">
        <v>0.6</v>
      </c>
      <c r="DA39" s="699"/>
      <c r="DB39" s="699"/>
      <c r="DC39" s="700"/>
      <c r="DD39" s="684">
        <v>11933</v>
      </c>
      <c r="DE39" s="697"/>
      <c r="DF39" s="697"/>
      <c r="DG39" s="697"/>
      <c r="DH39" s="697"/>
      <c r="DI39" s="697"/>
      <c r="DJ39" s="697"/>
      <c r="DK39" s="698"/>
      <c r="DL39" s="684" t="s">
        <v>229</v>
      </c>
      <c r="DM39" s="697"/>
      <c r="DN39" s="697"/>
      <c r="DO39" s="697"/>
      <c r="DP39" s="697"/>
      <c r="DQ39" s="697"/>
      <c r="DR39" s="697"/>
      <c r="DS39" s="697"/>
      <c r="DT39" s="697"/>
      <c r="DU39" s="697"/>
      <c r="DV39" s="698"/>
      <c r="DW39" s="681" t="s">
        <v>229</v>
      </c>
      <c r="DX39" s="699"/>
      <c r="DY39" s="699"/>
      <c r="DZ39" s="699"/>
      <c r="EA39" s="699"/>
      <c r="EB39" s="699"/>
      <c r="EC39" s="714"/>
    </row>
    <row r="40" spans="2:133" ht="11.25" customHeight="1" x14ac:dyDescent="0.15">
      <c r="B40" s="675" t="s">
        <v>345</v>
      </c>
      <c r="C40" s="676"/>
      <c r="D40" s="676"/>
      <c r="E40" s="676"/>
      <c r="F40" s="676"/>
      <c r="G40" s="676"/>
      <c r="H40" s="676"/>
      <c r="I40" s="676"/>
      <c r="J40" s="676"/>
      <c r="K40" s="676"/>
      <c r="L40" s="676"/>
      <c r="M40" s="676"/>
      <c r="N40" s="676"/>
      <c r="O40" s="676"/>
      <c r="P40" s="676"/>
      <c r="Q40" s="677"/>
      <c r="R40" s="678" t="s">
        <v>229</v>
      </c>
      <c r="S40" s="679"/>
      <c r="T40" s="679"/>
      <c r="U40" s="679"/>
      <c r="V40" s="679"/>
      <c r="W40" s="679"/>
      <c r="X40" s="679"/>
      <c r="Y40" s="680"/>
      <c r="Z40" s="715" t="s">
        <v>229</v>
      </c>
      <c r="AA40" s="715"/>
      <c r="AB40" s="715"/>
      <c r="AC40" s="715"/>
      <c r="AD40" s="716" t="s">
        <v>229</v>
      </c>
      <c r="AE40" s="716"/>
      <c r="AF40" s="716"/>
      <c r="AG40" s="716"/>
      <c r="AH40" s="716"/>
      <c r="AI40" s="716"/>
      <c r="AJ40" s="716"/>
      <c r="AK40" s="716"/>
      <c r="AL40" s="681" t="s">
        <v>229</v>
      </c>
      <c r="AM40" s="682"/>
      <c r="AN40" s="682"/>
      <c r="AO40" s="717"/>
      <c r="AQ40" s="718" t="s">
        <v>346</v>
      </c>
      <c r="AR40" s="719"/>
      <c r="AS40" s="719"/>
      <c r="AT40" s="719"/>
      <c r="AU40" s="719"/>
      <c r="AV40" s="719"/>
      <c r="AW40" s="719"/>
      <c r="AX40" s="719"/>
      <c r="AY40" s="720"/>
      <c r="AZ40" s="678" t="s">
        <v>129</v>
      </c>
      <c r="BA40" s="679"/>
      <c r="BB40" s="679"/>
      <c r="BC40" s="679"/>
      <c r="BD40" s="697"/>
      <c r="BE40" s="697"/>
      <c r="BF40" s="721"/>
      <c r="BG40" s="723" t="s">
        <v>347</v>
      </c>
      <c r="BH40" s="724"/>
      <c r="BI40" s="724"/>
      <c r="BJ40" s="724"/>
      <c r="BK40" s="724"/>
      <c r="BL40" s="234"/>
      <c r="BM40" s="712" t="s">
        <v>348</v>
      </c>
      <c r="BN40" s="712"/>
      <c r="BO40" s="712"/>
      <c r="BP40" s="712"/>
      <c r="BQ40" s="712"/>
      <c r="BR40" s="712"/>
      <c r="BS40" s="712"/>
      <c r="BT40" s="712"/>
      <c r="BU40" s="713"/>
      <c r="BV40" s="678">
        <v>103</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v>282676</v>
      </c>
      <c r="CS40" s="679"/>
      <c r="CT40" s="679"/>
      <c r="CU40" s="679"/>
      <c r="CV40" s="679"/>
      <c r="CW40" s="679"/>
      <c r="CX40" s="679"/>
      <c r="CY40" s="680"/>
      <c r="CZ40" s="681">
        <v>3</v>
      </c>
      <c r="DA40" s="699"/>
      <c r="DB40" s="699"/>
      <c r="DC40" s="700"/>
      <c r="DD40" s="684">
        <v>282676</v>
      </c>
      <c r="DE40" s="679"/>
      <c r="DF40" s="679"/>
      <c r="DG40" s="679"/>
      <c r="DH40" s="679"/>
      <c r="DI40" s="679"/>
      <c r="DJ40" s="679"/>
      <c r="DK40" s="680"/>
      <c r="DL40" s="684" t="s">
        <v>129</v>
      </c>
      <c r="DM40" s="679"/>
      <c r="DN40" s="679"/>
      <c r="DO40" s="679"/>
      <c r="DP40" s="679"/>
      <c r="DQ40" s="679"/>
      <c r="DR40" s="679"/>
      <c r="DS40" s="679"/>
      <c r="DT40" s="679"/>
      <c r="DU40" s="679"/>
      <c r="DV40" s="680"/>
      <c r="DW40" s="681" t="s">
        <v>229</v>
      </c>
      <c r="DX40" s="699"/>
      <c r="DY40" s="699"/>
      <c r="DZ40" s="699"/>
      <c r="EA40" s="699"/>
      <c r="EB40" s="699"/>
      <c r="EC40" s="714"/>
    </row>
    <row r="41" spans="2:133" ht="11.25" customHeight="1" x14ac:dyDescent="0.15">
      <c r="B41" s="675" t="s">
        <v>350</v>
      </c>
      <c r="C41" s="676"/>
      <c r="D41" s="676"/>
      <c r="E41" s="676"/>
      <c r="F41" s="676"/>
      <c r="G41" s="676"/>
      <c r="H41" s="676"/>
      <c r="I41" s="676"/>
      <c r="J41" s="676"/>
      <c r="K41" s="676"/>
      <c r="L41" s="676"/>
      <c r="M41" s="676"/>
      <c r="N41" s="676"/>
      <c r="O41" s="676"/>
      <c r="P41" s="676"/>
      <c r="Q41" s="677"/>
      <c r="R41" s="678">
        <v>331600</v>
      </c>
      <c r="S41" s="679"/>
      <c r="T41" s="679"/>
      <c r="U41" s="679"/>
      <c r="V41" s="679"/>
      <c r="W41" s="679"/>
      <c r="X41" s="679"/>
      <c r="Y41" s="680"/>
      <c r="Z41" s="715">
        <v>3.3</v>
      </c>
      <c r="AA41" s="715"/>
      <c r="AB41" s="715"/>
      <c r="AC41" s="715"/>
      <c r="AD41" s="716" t="s">
        <v>129</v>
      </c>
      <c r="AE41" s="716"/>
      <c r="AF41" s="716"/>
      <c r="AG41" s="716"/>
      <c r="AH41" s="716"/>
      <c r="AI41" s="716"/>
      <c r="AJ41" s="716"/>
      <c r="AK41" s="716"/>
      <c r="AL41" s="681" t="s">
        <v>129</v>
      </c>
      <c r="AM41" s="682"/>
      <c r="AN41" s="682"/>
      <c r="AO41" s="717"/>
      <c r="AQ41" s="718" t="s">
        <v>351</v>
      </c>
      <c r="AR41" s="719"/>
      <c r="AS41" s="719"/>
      <c r="AT41" s="719"/>
      <c r="AU41" s="719"/>
      <c r="AV41" s="719"/>
      <c r="AW41" s="719"/>
      <c r="AX41" s="719"/>
      <c r="AY41" s="720"/>
      <c r="AZ41" s="678">
        <v>162060</v>
      </c>
      <c r="BA41" s="679"/>
      <c r="BB41" s="679"/>
      <c r="BC41" s="679"/>
      <c r="BD41" s="697"/>
      <c r="BE41" s="697"/>
      <c r="BF41" s="721"/>
      <c r="BG41" s="723"/>
      <c r="BH41" s="724"/>
      <c r="BI41" s="724"/>
      <c r="BJ41" s="724"/>
      <c r="BK41" s="724"/>
      <c r="BL41" s="234"/>
      <c r="BM41" s="712" t="s">
        <v>352</v>
      </c>
      <c r="BN41" s="712"/>
      <c r="BO41" s="712"/>
      <c r="BP41" s="712"/>
      <c r="BQ41" s="712"/>
      <c r="BR41" s="712"/>
      <c r="BS41" s="712"/>
      <c r="BT41" s="712"/>
      <c r="BU41" s="713"/>
      <c r="BV41" s="678" t="s">
        <v>229</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229</v>
      </c>
      <c r="CS41" s="697"/>
      <c r="CT41" s="697"/>
      <c r="CU41" s="697"/>
      <c r="CV41" s="697"/>
      <c r="CW41" s="697"/>
      <c r="CX41" s="697"/>
      <c r="CY41" s="698"/>
      <c r="CZ41" s="681" t="s">
        <v>129</v>
      </c>
      <c r="DA41" s="699"/>
      <c r="DB41" s="699"/>
      <c r="DC41" s="700"/>
      <c r="DD41" s="684" t="s">
        <v>129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354</v>
      </c>
      <c r="C42" s="660"/>
      <c r="D42" s="660"/>
      <c r="E42" s="660"/>
      <c r="F42" s="660"/>
      <c r="G42" s="660"/>
      <c r="H42" s="660"/>
      <c r="I42" s="660"/>
      <c r="J42" s="660"/>
      <c r="K42" s="660"/>
      <c r="L42" s="660"/>
      <c r="M42" s="660"/>
      <c r="N42" s="660"/>
      <c r="O42" s="660"/>
      <c r="P42" s="660"/>
      <c r="Q42" s="661"/>
      <c r="R42" s="662">
        <v>9960220</v>
      </c>
      <c r="S42" s="701"/>
      <c r="T42" s="701"/>
      <c r="U42" s="701"/>
      <c r="V42" s="701"/>
      <c r="W42" s="701"/>
      <c r="X42" s="701"/>
      <c r="Y42" s="703"/>
      <c r="Z42" s="704">
        <v>100</v>
      </c>
      <c r="AA42" s="704"/>
      <c r="AB42" s="704"/>
      <c r="AC42" s="704"/>
      <c r="AD42" s="705">
        <v>6163007</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567776</v>
      </c>
      <c r="BA42" s="701"/>
      <c r="BB42" s="701"/>
      <c r="BC42" s="701"/>
      <c r="BD42" s="663"/>
      <c r="BE42" s="663"/>
      <c r="BF42" s="727"/>
      <c r="BG42" s="725"/>
      <c r="BH42" s="726"/>
      <c r="BI42" s="726"/>
      <c r="BJ42" s="726"/>
      <c r="BK42" s="726"/>
      <c r="BL42" s="235"/>
      <c r="BM42" s="728" t="s">
        <v>356</v>
      </c>
      <c r="BN42" s="728"/>
      <c r="BO42" s="728"/>
      <c r="BP42" s="728"/>
      <c r="BQ42" s="728"/>
      <c r="BR42" s="728"/>
      <c r="BS42" s="728"/>
      <c r="BT42" s="728"/>
      <c r="BU42" s="729"/>
      <c r="BV42" s="662">
        <v>345</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1155233</v>
      </c>
      <c r="CS42" s="679"/>
      <c r="CT42" s="679"/>
      <c r="CU42" s="679"/>
      <c r="CV42" s="679"/>
      <c r="CW42" s="679"/>
      <c r="CX42" s="679"/>
      <c r="CY42" s="680"/>
      <c r="CZ42" s="681">
        <v>12.4</v>
      </c>
      <c r="DA42" s="682"/>
      <c r="DB42" s="682"/>
      <c r="DC42" s="683"/>
      <c r="DD42" s="684">
        <v>416864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6"/>
      <c r="BW43" s="236"/>
      <c r="BX43" s="236"/>
      <c r="BY43" s="236"/>
      <c r="BZ43" s="236"/>
      <c r="CA43" s="236"/>
      <c r="CB43" s="236"/>
      <c r="CD43" s="675" t="s">
        <v>358</v>
      </c>
      <c r="CE43" s="676"/>
      <c r="CF43" s="676"/>
      <c r="CG43" s="676"/>
      <c r="CH43" s="676"/>
      <c r="CI43" s="676"/>
      <c r="CJ43" s="676"/>
      <c r="CK43" s="676"/>
      <c r="CL43" s="676"/>
      <c r="CM43" s="676"/>
      <c r="CN43" s="676"/>
      <c r="CO43" s="676"/>
      <c r="CP43" s="676"/>
      <c r="CQ43" s="677"/>
      <c r="CR43" s="678">
        <v>17637</v>
      </c>
      <c r="CS43" s="697"/>
      <c r="CT43" s="697"/>
      <c r="CU43" s="697"/>
      <c r="CV43" s="697"/>
      <c r="CW43" s="697"/>
      <c r="CX43" s="697"/>
      <c r="CY43" s="698"/>
      <c r="CZ43" s="681">
        <v>0.2</v>
      </c>
      <c r="DA43" s="699"/>
      <c r="DB43" s="699"/>
      <c r="DC43" s="700"/>
      <c r="DD43" s="684">
        <v>17637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306</v>
      </c>
      <c r="CE44" s="692"/>
      <c r="CF44" s="675" t="s">
        <v>359</v>
      </c>
      <c r="CG44" s="676"/>
      <c r="CH44" s="676"/>
      <c r="CI44" s="676"/>
      <c r="CJ44" s="676"/>
      <c r="CK44" s="676"/>
      <c r="CL44" s="676"/>
      <c r="CM44" s="676"/>
      <c r="CN44" s="676"/>
      <c r="CO44" s="676"/>
      <c r="CP44" s="676"/>
      <c r="CQ44" s="677"/>
      <c r="CR44" s="678">
        <v>1107259</v>
      </c>
      <c r="CS44" s="679"/>
      <c r="CT44" s="679"/>
      <c r="CU44" s="679"/>
      <c r="CV44" s="679"/>
      <c r="CW44" s="679"/>
      <c r="CX44" s="679"/>
      <c r="CY44" s="680"/>
      <c r="CZ44" s="681">
        <v>11.9</v>
      </c>
      <c r="DA44" s="682"/>
      <c r="DB44" s="682"/>
      <c r="DC44" s="683"/>
      <c r="DD44" s="684">
        <v>401944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360</v>
      </c>
      <c r="CG45" s="676"/>
      <c r="CH45" s="676"/>
      <c r="CI45" s="676"/>
      <c r="CJ45" s="676"/>
      <c r="CK45" s="676"/>
      <c r="CL45" s="676"/>
      <c r="CM45" s="676"/>
      <c r="CN45" s="676"/>
      <c r="CO45" s="676"/>
      <c r="CP45" s="676"/>
      <c r="CQ45" s="677"/>
      <c r="CR45" s="678">
        <v>535940</v>
      </c>
      <c r="CS45" s="697"/>
      <c r="CT45" s="697"/>
      <c r="CU45" s="697"/>
      <c r="CV45" s="697"/>
      <c r="CW45" s="697"/>
      <c r="CX45" s="697"/>
      <c r="CY45" s="698"/>
      <c r="CZ45" s="681">
        <v>5.8</v>
      </c>
      <c r="DA45" s="699"/>
      <c r="DB45" s="699"/>
      <c r="DC45" s="700"/>
      <c r="DD45" s="684">
        <v>85579</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28" t="s">
        <v>361</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693"/>
      <c r="CE46" s="694"/>
      <c r="CF46" s="675" t="s">
        <v>362</v>
      </c>
      <c r="CG46" s="676"/>
      <c r="CH46" s="676"/>
      <c r="CI46" s="676"/>
      <c r="CJ46" s="676"/>
      <c r="CK46" s="676"/>
      <c r="CL46" s="676"/>
      <c r="CM46" s="676"/>
      <c r="CN46" s="676"/>
      <c r="CO46" s="676"/>
      <c r="CP46" s="676"/>
      <c r="CQ46" s="677"/>
      <c r="CR46" s="678">
        <v>561612</v>
      </c>
      <c r="CS46" s="679"/>
      <c r="CT46" s="679"/>
      <c r="CU46" s="679"/>
      <c r="CV46" s="679"/>
      <c r="CW46" s="679"/>
      <c r="CX46" s="679"/>
      <c r="CY46" s="680"/>
      <c r="CZ46" s="681">
        <v>6</v>
      </c>
      <c r="DA46" s="682"/>
      <c r="DB46" s="682"/>
      <c r="DC46" s="683"/>
      <c r="DD46" s="684">
        <v>306658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38" t="s">
        <v>363</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93"/>
      <c r="CE47" s="694"/>
      <c r="CF47" s="675" t="s">
        <v>364</v>
      </c>
      <c r="CG47" s="676"/>
      <c r="CH47" s="676"/>
      <c r="CI47" s="676"/>
      <c r="CJ47" s="676"/>
      <c r="CK47" s="676"/>
      <c r="CL47" s="676"/>
      <c r="CM47" s="676"/>
      <c r="CN47" s="676"/>
      <c r="CO47" s="676"/>
      <c r="CP47" s="676"/>
      <c r="CQ47" s="677"/>
      <c r="CR47" s="678">
        <v>47974</v>
      </c>
      <c r="CS47" s="697"/>
      <c r="CT47" s="697"/>
      <c r="CU47" s="697"/>
      <c r="CV47" s="697"/>
      <c r="CW47" s="697"/>
      <c r="CX47" s="697"/>
      <c r="CY47" s="698"/>
      <c r="CZ47" s="681">
        <v>0.5</v>
      </c>
      <c r="DA47" s="699"/>
      <c r="DB47" s="699"/>
      <c r="DC47" s="700"/>
      <c r="DD47" s="684">
        <v>14920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39" t="s">
        <v>365</v>
      </c>
      <c r="CD48" s="695"/>
      <c r="CE48" s="696"/>
      <c r="CF48" s="675" t="s">
        <v>366</v>
      </c>
      <c r="CG48" s="676"/>
      <c r="CH48" s="676"/>
      <c r="CI48" s="676"/>
      <c r="CJ48" s="676"/>
      <c r="CK48" s="676"/>
      <c r="CL48" s="676"/>
      <c r="CM48" s="676"/>
      <c r="CN48" s="676"/>
      <c r="CO48" s="676"/>
      <c r="CP48" s="676"/>
      <c r="CQ48" s="677"/>
      <c r="CR48" s="678" t="s">
        <v>129</v>
      </c>
      <c r="CS48" s="679"/>
      <c r="CT48" s="679"/>
      <c r="CU48" s="679"/>
      <c r="CV48" s="679"/>
      <c r="CW48" s="679"/>
      <c r="CX48" s="679"/>
      <c r="CY48" s="680"/>
      <c r="CZ48" s="681" t="s">
        <v>229</v>
      </c>
      <c r="DA48" s="682"/>
      <c r="DB48" s="682"/>
      <c r="DC48" s="683"/>
      <c r="DD48" s="684" t="s">
        <v>229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367</v>
      </c>
      <c r="CE49" s="660"/>
      <c r="CF49" s="660"/>
      <c r="CG49" s="660"/>
      <c r="CH49" s="660"/>
      <c r="CI49" s="660"/>
      <c r="CJ49" s="660"/>
      <c r="CK49" s="660"/>
      <c r="CL49" s="660"/>
      <c r="CM49" s="660"/>
      <c r="CN49" s="660"/>
      <c r="CO49" s="660"/>
      <c r="CP49" s="660"/>
      <c r="CQ49" s="661"/>
      <c r="CR49" s="662">
        <v>9295564</v>
      </c>
      <c r="CS49" s="663"/>
      <c r="CT49" s="663"/>
      <c r="CU49" s="663"/>
      <c r="CV49" s="663"/>
      <c r="CW49" s="663"/>
      <c r="CX49" s="663"/>
      <c r="CY49" s="664"/>
      <c r="CZ49" s="665">
        <v>100</v>
      </c>
      <c r="DA49" s="666"/>
      <c r="DB49" s="666"/>
      <c r="DC49" s="667"/>
      <c r="DD49" s="668">
        <v>6950288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i6at8xvN9Neu8OXRFGzZoK6A+n8Lc2puxHNhkIOLK5B94Fhx1Ct3W+Ec664Xs/mb1O1ksrTaGjqFGioiRfQCPQ==" saltValue="/+Th0Iq0nzoJJvA+o5/4Y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election activeCell="AF15" sqref="B12:AJ15"/>
    </sheetView>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368</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1203" t="s">
        <v>369</v>
      </c>
      <c r="DK2" s="1204"/>
      <c r="DL2" s="1204"/>
      <c r="DM2" s="1204"/>
      <c r="DN2" s="1204"/>
      <c r="DO2" s="1205"/>
      <c r="DP2" s="248"/>
      <c r="DQ2" s="1203" t="s">
        <v>370</v>
      </c>
      <c r="DR2" s="1204"/>
      <c r="DS2" s="1204"/>
      <c r="DT2" s="1204"/>
      <c r="DU2" s="1204"/>
      <c r="DV2" s="1204"/>
      <c r="DW2" s="1204"/>
      <c r="DX2" s="1204"/>
      <c r="DY2" s="1204"/>
      <c r="DZ2" s="1205"/>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1156" t="s">
        <v>371</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1"/>
      <c r="BA4" s="251"/>
      <c r="BB4" s="251"/>
      <c r="BC4" s="251"/>
      <c r="BD4" s="251"/>
      <c r="BE4" s="252"/>
      <c r="BF4" s="252"/>
      <c r="BG4" s="252"/>
      <c r="BH4" s="252"/>
      <c r="BI4" s="252"/>
      <c r="BJ4" s="252"/>
      <c r="BK4" s="252"/>
      <c r="BL4" s="252"/>
      <c r="BM4" s="252"/>
      <c r="BN4" s="252"/>
      <c r="BO4" s="252"/>
      <c r="BP4" s="252"/>
      <c r="BQ4" s="251" t="s">
        <v>372</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1088" t="s">
        <v>373</v>
      </c>
      <c r="B5" s="1089"/>
      <c r="C5" s="1089"/>
      <c r="D5" s="1089"/>
      <c r="E5" s="1089"/>
      <c r="F5" s="1089"/>
      <c r="G5" s="1089"/>
      <c r="H5" s="1089"/>
      <c r="I5" s="1089"/>
      <c r="J5" s="1089"/>
      <c r="K5" s="1089"/>
      <c r="L5" s="1089"/>
      <c r="M5" s="1089"/>
      <c r="N5" s="1089"/>
      <c r="O5" s="1089"/>
      <c r="P5" s="1090"/>
      <c r="Q5" s="1094" t="s">
        <v>374</v>
      </c>
      <c r="R5" s="1095"/>
      <c r="S5" s="1095"/>
      <c r="T5" s="1095"/>
      <c r="U5" s="1096"/>
      <c r="V5" s="1094" t="s">
        <v>375</v>
      </c>
      <c r="W5" s="1095"/>
      <c r="X5" s="1095"/>
      <c r="Y5" s="1095"/>
      <c r="Z5" s="1096"/>
      <c r="AA5" s="1094" t="s">
        <v>376</v>
      </c>
      <c r="AB5" s="1095"/>
      <c r="AC5" s="1095"/>
      <c r="AD5" s="1095"/>
      <c r="AE5" s="1095"/>
      <c r="AF5" s="1206" t="s">
        <v>377</v>
      </c>
      <c r="AG5" s="1095"/>
      <c r="AH5" s="1095"/>
      <c r="AI5" s="1095"/>
      <c r="AJ5" s="1110"/>
      <c r="AK5" s="1095" t="s">
        <v>378</v>
      </c>
      <c r="AL5" s="1095"/>
      <c r="AM5" s="1095"/>
      <c r="AN5" s="1095"/>
      <c r="AO5" s="1096"/>
      <c r="AP5" s="1094" t="s">
        <v>379</v>
      </c>
      <c r="AQ5" s="1095"/>
      <c r="AR5" s="1095"/>
      <c r="AS5" s="1095"/>
      <c r="AT5" s="1096"/>
      <c r="AU5" s="1094" t="s">
        <v>380</v>
      </c>
      <c r="AV5" s="1095"/>
      <c r="AW5" s="1095"/>
      <c r="AX5" s="1095"/>
      <c r="AY5" s="1110"/>
      <c r="AZ5" s="255"/>
      <c r="BA5" s="255"/>
      <c r="BB5" s="255"/>
      <c r="BC5" s="255"/>
      <c r="BD5" s="255"/>
      <c r="BE5" s="256"/>
      <c r="BF5" s="256"/>
      <c r="BG5" s="256"/>
      <c r="BH5" s="256"/>
      <c r="BI5" s="256"/>
      <c r="BJ5" s="256"/>
      <c r="BK5" s="256"/>
      <c r="BL5" s="256"/>
      <c r="BM5" s="256"/>
      <c r="BN5" s="256"/>
      <c r="BO5" s="256"/>
      <c r="BP5" s="256"/>
      <c r="BQ5" s="1088" t="s">
        <v>381</v>
      </c>
      <c r="BR5" s="1089"/>
      <c r="BS5" s="1089"/>
      <c r="BT5" s="1089"/>
      <c r="BU5" s="1089"/>
      <c r="BV5" s="1089"/>
      <c r="BW5" s="1089"/>
      <c r="BX5" s="1089"/>
      <c r="BY5" s="1089"/>
      <c r="BZ5" s="1089"/>
      <c r="CA5" s="1089"/>
      <c r="CB5" s="1089"/>
      <c r="CC5" s="1089"/>
      <c r="CD5" s="1089"/>
      <c r="CE5" s="1089"/>
      <c r="CF5" s="1089"/>
      <c r="CG5" s="1090"/>
      <c r="CH5" s="1094" t="s">
        <v>382</v>
      </c>
      <c r="CI5" s="1095"/>
      <c r="CJ5" s="1095"/>
      <c r="CK5" s="1095"/>
      <c r="CL5" s="1096"/>
      <c r="CM5" s="1094" t="s">
        <v>383</v>
      </c>
      <c r="CN5" s="1095"/>
      <c r="CO5" s="1095"/>
      <c r="CP5" s="1095"/>
      <c r="CQ5" s="1096"/>
      <c r="CR5" s="1094" t="s">
        <v>384</v>
      </c>
      <c r="CS5" s="1095"/>
      <c r="CT5" s="1095"/>
      <c r="CU5" s="1095"/>
      <c r="CV5" s="1096"/>
      <c r="CW5" s="1094" t="s">
        <v>385</v>
      </c>
      <c r="CX5" s="1095"/>
      <c r="CY5" s="1095"/>
      <c r="CZ5" s="1095"/>
      <c r="DA5" s="1096"/>
      <c r="DB5" s="1094" t="s">
        <v>386</v>
      </c>
      <c r="DC5" s="1095"/>
      <c r="DD5" s="1095"/>
      <c r="DE5" s="1095"/>
      <c r="DF5" s="1096"/>
      <c r="DG5" s="1191" t="s">
        <v>387</v>
      </c>
      <c r="DH5" s="1192"/>
      <c r="DI5" s="1192"/>
      <c r="DJ5" s="1192"/>
      <c r="DK5" s="1193"/>
      <c r="DL5" s="1191" t="s">
        <v>388</v>
      </c>
      <c r="DM5" s="1192"/>
      <c r="DN5" s="1192"/>
      <c r="DO5" s="1192"/>
      <c r="DP5" s="1193"/>
      <c r="DQ5" s="1094" t="s">
        <v>389</v>
      </c>
      <c r="DR5" s="1095"/>
      <c r="DS5" s="1095"/>
      <c r="DT5" s="1095"/>
      <c r="DU5" s="1096"/>
      <c r="DV5" s="1094" t="s">
        <v>380</v>
      </c>
      <c r="DW5" s="1095"/>
      <c r="DX5" s="1095"/>
      <c r="DY5" s="1095"/>
      <c r="DZ5" s="1110"/>
      <c r="EA5" s="253"/>
    </row>
    <row r="6" spans="1:131" s="254"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1"/>
      <c r="BA6" s="251"/>
      <c r="BB6" s="251"/>
      <c r="BC6" s="251"/>
      <c r="BD6" s="251"/>
      <c r="BE6" s="252"/>
      <c r="BF6" s="252"/>
      <c r="BG6" s="252"/>
      <c r="BH6" s="252"/>
      <c r="BI6" s="252"/>
      <c r="BJ6" s="252"/>
      <c r="BK6" s="252"/>
      <c r="BL6" s="252"/>
      <c r="BM6" s="252"/>
      <c r="BN6" s="252"/>
      <c r="BO6" s="252"/>
      <c r="BP6" s="252"/>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3"/>
    </row>
    <row r="7" spans="1:131" s="254" customFormat="1" ht="26.25" customHeight="1" thickTop="1" x14ac:dyDescent="0.15">
      <c r="A7" s="257">
        <v>1</v>
      </c>
      <c r="B7" s="1143" t="s">
        <v>390</v>
      </c>
      <c r="C7" s="1144"/>
      <c r="D7" s="1144"/>
      <c r="E7" s="1144"/>
      <c r="F7" s="1144"/>
      <c r="G7" s="1144"/>
      <c r="H7" s="1144"/>
      <c r="I7" s="1144"/>
      <c r="J7" s="1144"/>
      <c r="K7" s="1144"/>
      <c r="L7" s="1144"/>
      <c r="M7" s="1144"/>
      <c r="N7" s="1144"/>
      <c r="O7" s="1144"/>
      <c r="P7" s="1145"/>
      <c r="Q7" s="1197">
        <v>9960</v>
      </c>
      <c r="R7" s="1198"/>
      <c r="S7" s="1198"/>
      <c r="T7" s="1198"/>
      <c r="U7" s="1198"/>
      <c r="V7" s="1198">
        <v>9296</v>
      </c>
      <c r="W7" s="1198"/>
      <c r="X7" s="1198"/>
      <c r="Y7" s="1198"/>
      <c r="Z7" s="1198"/>
      <c r="AA7" s="1198">
        <v>665</v>
      </c>
      <c r="AB7" s="1198"/>
      <c r="AC7" s="1198"/>
      <c r="AD7" s="1198"/>
      <c r="AE7" s="1199"/>
      <c r="AF7" s="1200">
        <v>560</v>
      </c>
      <c r="AG7" s="1201"/>
      <c r="AH7" s="1201"/>
      <c r="AI7" s="1201"/>
      <c r="AJ7" s="1202"/>
      <c r="AK7" s="1184">
        <v>0</v>
      </c>
      <c r="AL7" s="1185"/>
      <c r="AM7" s="1185"/>
      <c r="AN7" s="1185"/>
      <c r="AO7" s="1185"/>
      <c r="AP7" s="1185">
        <v>9259</v>
      </c>
      <c r="AQ7" s="1185"/>
      <c r="AR7" s="1185"/>
      <c r="AS7" s="1185"/>
      <c r="AT7" s="1185"/>
      <c r="AU7" s="1186"/>
      <c r="AV7" s="1186"/>
      <c r="AW7" s="1186"/>
      <c r="AX7" s="1186"/>
      <c r="AY7" s="1187"/>
      <c r="AZ7" s="251"/>
      <c r="BA7" s="251"/>
      <c r="BB7" s="251"/>
      <c r="BC7" s="251"/>
      <c r="BD7" s="251"/>
      <c r="BE7" s="252"/>
      <c r="BF7" s="252"/>
      <c r="BG7" s="252"/>
      <c r="BH7" s="252"/>
      <c r="BI7" s="252"/>
      <c r="BJ7" s="252"/>
      <c r="BK7" s="252"/>
      <c r="BL7" s="252"/>
      <c r="BM7" s="252"/>
      <c r="BN7" s="252"/>
      <c r="BO7" s="252"/>
      <c r="BP7" s="252"/>
      <c r="BQ7" s="258">
        <v>1</v>
      </c>
      <c r="BR7" s="259"/>
      <c r="BS7" s="1188" t="s">
        <v>598</v>
      </c>
      <c r="BT7" s="1189"/>
      <c r="BU7" s="1189"/>
      <c r="BV7" s="1189"/>
      <c r="BW7" s="1189"/>
      <c r="BX7" s="1189"/>
      <c r="BY7" s="1189"/>
      <c r="BZ7" s="1189"/>
      <c r="CA7" s="1189"/>
      <c r="CB7" s="1189"/>
      <c r="CC7" s="1189"/>
      <c r="CD7" s="1189"/>
      <c r="CE7" s="1189"/>
      <c r="CF7" s="1189"/>
      <c r="CG7" s="1190"/>
      <c r="CH7" s="1181">
        <v>7</v>
      </c>
      <c r="CI7" s="1182"/>
      <c r="CJ7" s="1182"/>
      <c r="CK7" s="1182"/>
      <c r="CL7" s="1183"/>
      <c r="CM7" s="1181">
        <v>110</v>
      </c>
      <c r="CN7" s="1182"/>
      <c r="CO7" s="1182"/>
      <c r="CP7" s="1182"/>
      <c r="CQ7" s="1183"/>
      <c r="CR7" s="1181">
        <v>24</v>
      </c>
      <c r="CS7" s="1182"/>
      <c r="CT7" s="1182"/>
      <c r="CU7" s="1182"/>
      <c r="CV7" s="1183"/>
      <c r="CW7" s="1181" t="s">
        <v>599</v>
      </c>
      <c r="CX7" s="1182"/>
      <c r="CY7" s="1182"/>
      <c r="CZ7" s="1182"/>
      <c r="DA7" s="1183"/>
      <c r="DB7" s="1181" t="s">
        <v>599</v>
      </c>
      <c r="DC7" s="1182"/>
      <c r="DD7" s="1182"/>
      <c r="DE7" s="1182"/>
      <c r="DF7" s="1183"/>
      <c r="DG7" s="1181" t="s">
        <v>599</v>
      </c>
      <c r="DH7" s="1182"/>
      <c r="DI7" s="1182"/>
      <c r="DJ7" s="1182"/>
      <c r="DK7" s="1183"/>
      <c r="DL7" s="1181" t="s">
        <v>599</v>
      </c>
      <c r="DM7" s="1182"/>
      <c r="DN7" s="1182"/>
      <c r="DO7" s="1182"/>
      <c r="DP7" s="1183"/>
      <c r="DQ7" s="1181" t="s">
        <v>599</v>
      </c>
      <c r="DR7" s="1182"/>
      <c r="DS7" s="1182"/>
      <c r="DT7" s="1182"/>
      <c r="DU7" s="1183"/>
      <c r="DV7" s="1208"/>
      <c r="DW7" s="1209"/>
      <c r="DX7" s="1209"/>
      <c r="DY7" s="1209"/>
      <c r="DZ7" s="1210"/>
      <c r="EA7" s="253"/>
    </row>
    <row r="8" spans="1:131" s="254" customFormat="1" ht="26.25" customHeight="1" x14ac:dyDescent="0.15">
      <c r="A8" s="260">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1"/>
      <c r="BA8" s="251"/>
      <c r="BB8" s="251"/>
      <c r="BC8" s="251"/>
      <c r="BD8" s="251"/>
      <c r="BE8" s="252"/>
      <c r="BF8" s="252"/>
      <c r="BG8" s="252"/>
      <c r="BH8" s="252"/>
      <c r="BI8" s="252"/>
      <c r="BJ8" s="252"/>
      <c r="BK8" s="252"/>
      <c r="BL8" s="252"/>
      <c r="BM8" s="252"/>
      <c r="BN8" s="252"/>
      <c r="BO8" s="252"/>
      <c r="BP8" s="252"/>
      <c r="BQ8" s="261">
        <v>2</v>
      </c>
      <c r="BR8" s="262"/>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3"/>
    </row>
    <row r="9" spans="1:131" s="254" customFormat="1" ht="26.25" customHeight="1" x14ac:dyDescent="0.15">
      <c r="A9" s="260">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1"/>
      <c r="BA9" s="251"/>
      <c r="BB9" s="251"/>
      <c r="BC9" s="251"/>
      <c r="BD9" s="251"/>
      <c r="BE9" s="252"/>
      <c r="BF9" s="252"/>
      <c r="BG9" s="252"/>
      <c r="BH9" s="252"/>
      <c r="BI9" s="252"/>
      <c r="BJ9" s="252"/>
      <c r="BK9" s="252"/>
      <c r="BL9" s="252"/>
      <c r="BM9" s="252"/>
      <c r="BN9" s="252"/>
      <c r="BO9" s="252"/>
      <c r="BP9" s="252"/>
      <c r="BQ9" s="261">
        <v>3</v>
      </c>
      <c r="BR9" s="262"/>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3"/>
    </row>
    <row r="10" spans="1:131" s="254" customFormat="1" ht="26.25" customHeight="1" x14ac:dyDescent="0.15">
      <c r="A10" s="260">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1"/>
      <c r="BA10" s="251"/>
      <c r="BB10" s="251"/>
      <c r="BC10" s="251"/>
      <c r="BD10" s="251"/>
      <c r="BE10" s="252"/>
      <c r="BF10" s="252"/>
      <c r="BG10" s="252"/>
      <c r="BH10" s="252"/>
      <c r="BI10" s="252"/>
      <c r="BJ10" s="252"/>
      <c r="BK10" s="252"/>
      <c r="BL10" s="252"/>
      <c r="BM10" s="252"/>
      <c r="BN10" s="252"/>
      <c r="BO10" s="252"/>
      <c r="BP10" s="252"/>
      <c r="BQ10" s="261">
        <v>4</v>
      </c>
      <c r="BR10" s="262"/>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3"/>
    </row>
    <row r="11" spans="1:131" s="254" customFormat="1" ht="26.25" customHeight="1" x14ac:dyDescent="0.15">
      <c r="A11" s="260">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1"/>
      <c r="BA11" s="251"/>
      <c r="BB11" s="251"/>
      <c r="BC11" s="251"/>
      <c r="BD11" s="251"/>
      <c r="BE11" s="252"/>
      <c r="BF11" s="252"/>
      <c r="BG11" s="252"/>
      <c r="BH11" s="252"/>
      <c r="BI11" s="252"/>
      <c r="BJ11" s="252"/>
      <c r="BK11" s="252"/>
      <c r="BL11" s="252"/>
      <c r="BM11" s="252"/>
      <c r="BN11" s="252"/>
      <c r="BO11" s="252"/>
      <c r="BP11" s="252"/>
      <c r="BQ11" s="261">
        <v>5</v>
      </c>
      <c r="BR11" s="262"/>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3"/>
    </row>
    <row r="12" spans="1:131" s="254" customFormat="1" ht="26.25" customHeight="1" x14ac:dyDescent="0.15">
      <c r="A12" s="260">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1"/>
      <c r="BA12" s="251"/>
      <c r="BB12" s="251"/>
      <c r="BC12" s="251"/>
      <c r="BD12" s="251"/>
      <c r="BE12" s="252"/>
      <c r="BF12" s="252"/>
      <c r="BG12" s="252"/>
      <c r="BH12" s="252"/>
      <c r="BI12" s="252"/>
      <c r="BJ12" s="252"/>
      <c r="BK12" s="252"/>
      <c r="BL12" s="252"/>
      <c r="BM12" s="252"/>
      <c r="BN12" s="252"/>
      <c r="BO12" s="252"/>
      <c r="BP12" s="252"/>
      <c r="BQ12" s="261">
        <v>6</v>
      </c>
      <c r="BR12" s="262"/>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3"/>
    </row>
    <row r="13" spans="1:131" s="254" customFormat="1" ht="26.25" customHeight="1" x14ac:dyDescent="0.15">
      <c r="A13" s="260">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1"/>
      <c r="BA13" s="251"/>
      <c r="BB13" s="251"/>
      <c r="BC13" s="251"/>
      <c r="BD13" s="251"/>
      <c r="BE13" s="252"/>
      <c r="BF13" s="252"/>
      <c r="BG13" s="252"/>
      <c r="BH13" s="252"/>
      <c r="BI13" s="252"/>
      <c r="BJ13" s="252"/>
      <c r="BK13" s="252"/>
      <c r="BL13" s="252"/>
      <c r="BM13" s="252"/>
      <c r="BN13" s="252"/>
      <c r="BO13" s="252"/>
      <c r="BP13" s="252"/>
      <c r="BQ13" s="261">
        <v>7</v>
      </c>
      <c r="BR13" s="262"/>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3"/>
    </row>
    <row r="14" spans="1:131" s="254" customFormat="1" ht="26.25" customHeight="1" x14ac:dyDescent="0.15">
      <c r="A14" s="260">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1"/>
      <c r="BA14" s="251"/>
      <c r="BB14" s="251"/>
      <c r="BC14" s="251"/>
      <c r="BD14" s="251"/>
      <c r="BE14" s="252"/>
      <c r="BF14" s="252"/>
      <c r="BG14" s="252"/>
      <c r="BH14" s="252"/>
      <c r="BI14" s="252"/>
      <c r="BJ14" s="252"/>
      <c r="BK14" s="252"/>
      <c r="BL14" s="252"/>
      <c r="BM14" s="252"/>
      <c r="BN14" s="252"/>
      <c r="BO14" s="252"/>
      <c r="BP14" s="252"/>
      <c r="BQ14" s="261">
        <v>8</v>
      </c>
      <c r="BR14" s="262"/>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3"/>
    </row>
    <row r="15" spans="1:131" s="254" customFormat="1" ht="26.25" customHeight="1" x14ac:dyDescent="0.15">
      <c r="A15" s="260">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1"/>
      <c r="BA15" s="251"/>
      <c r="BB15" s="251"/>
      <c r="BC15" s="251"/>
      <c r="BD15" s="251"/>
      <c r="BE15" s="252"/>
      <c r="BF15" s="252"/>
      <c r="BG15" s="252"/>
      <c r="BH15" s="252"/>
      <c r="BI15" s="252"/>
      <c r="BJ15" s="252"/>
      <c r="BK15" s="252"/>
      <c r="BL15" s="252"/>
      <c r="BM15" s="252"/>
      <c r="BN15" s="252"/>
      <c r="BO15" s="252"/>
      <c r="BP15" s="252"/>
      <c r="BQ15" s="261">
        <v>9</v>
      </c>
      <c r="BR15" s="262"/>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3"/>
    </row>
    <row r="16" spans="1:131" s="254" customFormat="1" ht="26.25" customHeight="1" x14ac:dyDescent="0.15">
      <c r="A16" s="260">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1"/>
      <c r="BA16" s="251"/>
      <c r="BB16" s="251"/>
      <c r="BC16" s="251"/>
      <c r="BD16" s="251"/>
      <c r="BE16" s="252"/>
      <c r="BF16" s="252"/>
      <c r="BG16" s="252"/>
      <c r="BH16" s="252"/>
      <c r="BI16" s="252"/>
      <c r="BJ16" s="252"/>
      <c r="BK16" s="252"/>
      <c r="BL16" s="252"/>
      <c r="BM16" s="252"/>
      <c r="BN16" s="252"/>
      <c r="BO16" s="252"/>
      <c r="BP16" s="252"/>
      <c r="BQ16" s="261">
        <v>10</v>
      </c>
      <c r="BR16" s="262"/>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3"/>
    </row>
    <row r="17" spans="1:131" s="254" customFormat="1" ht="26.25" customHeight="1" x14ac:dyDescent="0.15">
      <c r="A17" s="260">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1"/>
      <c r="BA17" s="251"/>
      <c r="BB17" s="251"/>
      <c r="BC17" s="251"/>
      <c r="BD17" s="251"/>
      <c r="BE17" s="252"/>
      <c r="BF17" s="252"/>
      <c r="BG17" s="252"/>
      <c r="BH17" s="252"/>
      <c r="BI17" s="252"/>
      <c r="BJ17" s="252"/>
      <c r="BK17" s="252"/>
      <c r="BL17" s="252"/>
      <c r="BM17" s="252"/>
      <c r="BN17" s="252"/>
      <c r="BO17" s="252"/>
      <c r="BP17" s="252"/>
      <c r="BQ17" s="261">
        <v>11</v>
      </c>
      <c r="BR17" s="262"/>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3"/>
    </row>
    <row r="18" spans="1:131" s="254" customFormat="1" ht="26.25" customHeight="1" x14ac:dyDescent="0.15">
      <c r="A18" s="260">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1"/>
      <c r="BA18" s="251"/>
      <c r="BB18" s="251"/>
      <c r="BC18" s="251"/>
      <c r="BD18" s="251"/>
      <c r="BE18" s="252"/>
      <c r="BF18" s="252"/>
      <c r="BG18" s="252"/>
      <c r="BH18" s="252"/>
      <c r="BI18" s="252"/>
      <c r="BJ18" s="252"/>
      <c r="BK18" s="252"/>
      <c r="BL18" s="252"/>
      <c r="BM18" s="252"/>
      <c r="BN18" s="252"/>
      <c r="BO18" s="252"/>
      <c r="BP18" s="252"/>
      <c r="BQ18" s="261">
        <v>12</v>
      </c>
      <c r="BR18" s="262"/>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3"/>
    </row>
    <row r="19" spans="1:131" s="254" customFormat="1" ht="26.25" customHeight="1" x14ac:dyDescent="0.15">
      <c r="A19" s="260">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1"/>
      <c r="BA19" s="251"/>
      <c r="BB19" s="251"/>
      <c r="BC19" s="251"/>
      <c r="BD19" s="251"/>
      <c r="BE19" s="252"/>
      <c r="BF19" s="252"/>
      <c r="BG19" s="252"/>
      <c r="BH19" s="252"/>
      <c r="BI19" s="252"/>
      <c r="BJ19" s="252"/>
      <c r="BK19" s="252"/>
      <c r="BL19" s="252"/>
      <c r="BM19" s="252"/>
      <c r="BN19" s="252"/>
      <c r="BO19" s="252"/>
      <c r="BP19" s="252"/>
      <c r="BQ19" s="261">
        <v>13</v>
      </c>
      <c r="BR19" s="262"/>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3"/>
    </row>
    <row r="20" spans="1:131" s="254" customFormat="1" ht="26.25" customHeight="1" x14ac:dyDescent="0.15">
      <c r="A20" s="260">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1"/>
      <c r="BA20" s="251"/>
      <c r="BB20" s="251"/>
      <c r="BC20" s="251"/>
      <c r="BD20" s="251"/>
      <c r="BE20" s="252"/>
      <c r="BF20" s="252"/>
      <c r="BG20" s="252"/>
      <c r="BH20" s="252"/>
      <c r="BI20" s="252"/>
      <c r="BJ20" s="252"/>
      <c r="BK20" s="252"/>
      <c r="BL20" s="252"/>
      <c r="BM20" s="252"/>
      <c r="BN20" s="252"/>
      <c r="BO20" s="252"/>
      <c r="BP20" s="252"/>
      <c r="BQ20" s="261">
        <v>14</v>
      </c>
      <c r="BR20" s="262"/>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3"/>
    </row>
    <row r="21" spans="1:131" s="254" customFormat="1" ht="26.25" customHeight="1" thickBot="1" x14ac:dyDescent="0.2">
      <c r="A21" s="260">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1"/>
      <c r="BA21" s="251"/>
      <c r="BB21" s="251"/>
      <c r="BC21" s="251"/>
      <c r="BD21" s="251"/>
      <c r="BE21" s="252"/>
      <c r="BF21" s="252"/>
      <c r="BG21" s="252"/>
      <c r="BH21" s="252"/>
      <c r="BI21" s="252"/>
      <c r="BJ21" s="252"/>
      <c r="BK21" s="252"/>
      <c r="BL21" s="252"/>
      <c r="BM21" s="252"/>
      <c r="BN21" s="252"/>
      <c r="BO21" s="252"/>
      <c r="BP21" s="252"/>
      <c r="BQ21" s="261">
        <v>15</v>
      </c>
      <c r="BR21" s="262"/>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3"/>
    </row>
    <row r="22" spans="1:131" s="254" customFormat="1" ht="26.25" customHeight="1" x14ac:dyDescent="0.15">
      <c r="A22" s="260">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391</v>
      </c>
      <c r="BA22" s="1128"/>
      <c r="BB22" s="1128"/>
      <c r="BC22" s="1128"/>
      <c r="BD22" s="1129"/>
      <c r="BE22" s="252"/>
      <c r="BF22" s="252"/>
      <c r="BG22" s="252"/>
      <c r="BH22" s="252"/>
      <c r="BI22" s="252"/>
      <c r="BJ22" s="252"/>
      <c r="BK22" s="252"/>
      <c r="BL22" s="252"/>
      <c r="BM22" s="252"/>
      <c r="BN22" s="252"/>
      <c r="BO22" s="252"/>
      <c r="BP22" s="252"/>
      <c r="BQ22" s="261">
        <v>16</v>
      </c>
      <c r="BR22" s="262"/>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3"/>
    </row>
    <row r="23" spans="1:131" s="254" customFormat="1" ht="26.25" customHeight="1" thickBot="1" x14ac:dyDescent="0.2">
      <c r="A23" s="263" t="s">
        <v>392</v>
      </c>
      <c r="B23" s="1037" t="s">
        <v>393</v>
      </c>
      <c r="C23" s="1038"/>
      <c r="D23" s="1038"/>
      <c r="E23" s="1038"/>
      <c r="F23" s="1038"/>
      <c r="G23" s="1038"/>
      <c r="H23" s="1038"/>
      <c r="I23" s="1038"/>
      <c r="J23" s="1038"/>
      <c r="K23" s="1038"/>
      <c r="L23" s="1038"/>
      <c r="M23" s="1038"/>
      <c r="N23" s="1038"/>
      <c r="O23" s="1038"/>
      <c r="P23" s="1039"/>
      <c r="Q23" s="1161"/>
      <c r="R23" s="1162"/>
      <c r="S23" s="1162"/>
      <c r="T23" s="1162"/>
      <c r="U23" s="1162"/>
      <c r="V23" s="1162"/>
      <c r="W23" s="1162"/>
      <c r="X23" s="1162"/>
      <c r="Y23" s="1162"/>
      <c r="Z23" s="1162"/>
      <c r="AA23" s="1162"/>
      <c r="AB23" s="1162"/>
      <c r="AC23" s="1162"/>
      <c r="AD23" s="1162"/>
      <c r="AE23" s="1163"/>
      <c r="AF23" s="1164">
        <v>560</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129</v>
      </c>
      <c r="BA23" s="1159"/>
      <c r="BB23" s="1159"/>
      <c r="BC23" s="1159"/>
      <c r="BD23" s="1160"/>
      <c r="BE23" s="252"/>
      <c r="BF23" s="252"/>
      <c r="BG23" s="252"/>
      <c r="BH23" s="252"/>
      <c r="BI23" s="252"/>
      <c r="BJ23" s="252"/>
      <c r="BK23" s="252"/>
      <c r="BL23" s="252"/>
      <c r="BM23" s="252"/>
      <c r="BN23" s="252"/>
      <c r="BO23" s="252"/>
      <c r="BP23" s="252"/>
      <c r="BQ23" s="261">
        <v>17</v>
      </c>
      <c r="BR23" s="262"/>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3"/>
    </row>
    <row r="24" spans="1:131" s="254" customFormat="1" ht="26.25" customHeight="1" x14ac:dyDescent="0.15">
      <c r="A24" s="1157" t="s">
        <v>394</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1"/>
      <c r="BA24" s="251"/>
      <c r="BB24" s="251"/>
      <c r="BC24" s="251"/>
      <c r="BD24" s="251"/>
      <c r="BE24" s="252"/>
      <c r="BF24" s="252"/>
      <c r="BG24" s="252"/>
      <c r="BH24" s="252"/>
      <c r="BI24" s="252"/>
      <c r="BJ24" s="252"/>
      <c r="BK24" s="252"/>
      <c r="BL24" s="252"/>
      <c r="BM24" s="252"/>
      <c r="BN24" s="252"/>
      <c r="BO24" s="252"/>
      <c r="BP24" s="252"/>
      <c r="BQ24" s="261">
        <v>18</v>
      </c>
      <c r="BR24" s="262"/>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3"/>
    </row>
    <row r="25" spans="1:131" s="246" customFormat="1" ht="26.25" customHeight="1" thickBot="1" x14ac:dyDescent="0.2">
      <c r="A25" s="1156" t="s">
        <v>395</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1"/>
      <c r="BK25" s="251"/>
      <c r="BL25" s="251"/>
      <c r="BM25" s="251"/>
      <c r="BN25" s="251"/>
      <c r="BO25" s="264"/>
      <c r="BP25" s="264"/>
      <c r="BQ25" s="261">
        <v>19</v>
      </c>
      <c r="BR25" s="262"/>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5"/>
    </row>
    <row r="26" spans="1:131" s="246" customFormat="1" ht="26.25" customHeight="1" x14ac:dyDescent="0.15">
      <c r="A26" s="1088" t="s">
        <v>373</v>
      </c>
      <c r="B26" s="1089"/>
      <c r="C26" s="1089"/>
      <c r="D26" s="1089"/>
      <c r="E26" s="1089"/>
      <c r="F26" s="1089"/>
      <c r="G26" s="1089"/>
      <c r="H26" s="1089"/>
      <c r="I26" s="1089"/>
      <c r="J26" s="1089"/>
      <c r="K26" s="1089"/>
      <c r="L26" s="1089"/>
      <c r="M26" s="1089"/>
      <c r="N26" s="1089"/>
      <c r="O26" s="1089"/>
      <c r="P26" s="1090"/>
      <c r="Q26" s="1094" t="s">
        <v>396</v>
      </c>
      <c r="R26" s="1095"/>
      <c r="S26" s="1095"/>
      <c r="T26" s="1095"/>
      <c r="U26" s="1096"/>
      <c r="V26" s="1094" t="s">
        <v>397</v>
      </c>
      <c r="W26" s="1095"/>
      <c r="X26" s="1095"/>
      <c r="Y26" s="1095"/>
      <c r="Z26" s="1096"/>
      <c r="AA26" s="1094" t="s">
        <v>398</v>
      </c>
      <c r="AB26" s="1095"/>
      <c r="AC26" s="1095"/>
      <c r="AD26" s="1095"/>
      <c r="AE26" s="1095"/>
      <c r="AF26" s="1152" t="s">
        <v>399</v>
      </c>
      <c r="AG26" s="1101"/>
      <c r="AH26" s="1101"/>
      <c r="AI26" s="1101"/>
      <c r="AJ26" s="1153"/>
      <c r="AK26" s="1095" t="s">
        <v>400</v>
      </c>
      <c r="AL26" s="1095"/>
      <c r="AM26" s="1095"/>
      <c r="AN26" s="1095"/>
      <c r="AO26" s="1096"/>
      <c r="AP26" s="1094" t="s">
        <v>401</v>
      </c>
      <c r="AQ26" s="1095"/>
      <c r="AR26" s="1095"/>
      <c r="AS26" s="1095"/>
      <c r="AT26" s="1096"/>
      <c r="AU26" s="1094" t="s">
        <v>402</v>
      </c>
      <c r="AV26" s="1095"/>
      <c r="AW26" s="1095"/>
      <c r="AX26" s="1095"/>
      <c r="AY26" s="1096"/>
      <c r="AZ26" s="1094" t="s">
        <v>403</v>
      </c>
      <c r="BA26" s="1095"/>
      <c r="BB26" s="1095"/>
      <c r="BC26" s="1095"/>
      <c r="BD26" s="1096"/>
      <c r="BE26" s="1094" t="s">
        <v>380</v>
      </c>
      <c r="BF26" s="1095"/>
      <c r="BG26" s="1095"/>
      <c r="BH26" s="1095"/>
      <c r="BI26" s="1110"/>
      <c r="BJ26" s="251"/>
      <c r="BK26" s="251"/>
      <c r="BL26" s="251"/>
      <c r="BM26" s="251"/>
      <c r="BN26" s="251"/>
      <c r="BO26" s="264"/>
      <c r="BP26" s="264"/>
      <c r="BQ26" s="261">
        <v>20</v>
      </c>
      <c r="BR26" s="262"/>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5"/>
    </row>
    <row r="27" spans="1:131" s="246"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1"/>
      <c r="BK27" s="251"/>
      <c r="BL27" s="251"/>
      <c r="BM27" s="251"/>
      <c r="BN27" s="251"/>
      <c r="BO27" s="264"/>
      <c r="BP27" s="264"/>
      <c r="BQ27" s="261">
        <v>21</v>
      </c>
      <c r="BR27" s="262"/>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5"/>
    </row>
    <row r="28" spans="1:131" s="246" customFormat="1" ht="26.25" customHeight="1" thickTop="1" x14ac:dyDescent="0.15">
      <c r="A28" s="265">
        <v>1</v>
      </c>
      <c r="B28" s="1143" t="s">
        <v>404</v>
      </c>
      <c r="C28" s="1144"/>
      <c r="D28" s="1144"/>
      <c r="E28" s="1144"/>
      <c r="F28" s="1144"/>
      <c r="G28" s="1144"/>
      <c r="H28" s="1144"/>
      <c r="I28" s="1144"/>
      <c r="J28" s="1144"/>
      <c r="K28" s="1144"/>
      <c r="L28" s="1144"/>
      <c r="M28" s="1144"/>
      <c r="N28" s="1144"/>
      <c r="O28" s="1144"/>
      <c r="P28" s="1145"/>
      <c r="Q28" s="1146">
        <v>2363</v>
      </c>
      <c r="R28" s="1147"/>
      <c r="S28" s="1147"/>
      <c r="T28" s="1147"/>
      <c r="U28" s="1147"/>
      <c r="V28" s="1147">
        <v>2325</v>
      </c>
      <c r="W28" s="1147"/>
      <c r="X28" s="1147"/>
      <c r="Y28" s="1147"/>
      <c r="Z28" s="1147"/>
      <c r="AA28" s="1147">
        <v>38</v>
      </c>
      <c r="AB28" s="1147"/>
      <c r="AC28" s="1147"/>
      <c r="AD28" s="1147"/>
      <c r="AE28" s="1148"/>
      <c r="AF28" s="1149">
        <v>38</v>
      </c>
      <c r="AG28" s="1147"/>
      <c r="AH28" s="1147"/>
      <c r="AI28" s="1147"/>
      <c r="AJ28" s="1150"/>
      <c r="AK28" s="1151">
        <v>162</v>
      </c>
      <c r="AL28" s="1139"/>
      <c r="AM28" s="1139"/>
      <c r="AN28" s="1139"/>
      <c r="AO28" s="1139"/>
      <c r="AP28" s="1139" t="s">
        <v>518</v>
      </c>
      <c r="AQ28" s="1139"/>
      <c r="AR28" s="1139"/>
      <c r="AS28" s="1139"/>
      <c r="AT28" s="1139"/>
      <c r="AU28" s="1139" t="s">
        <v>518</v>
      </c>
      <c r="AV28" s="1139"/>
      <c r="AW28" s="1139"/>
      <c r="AX28" s="1139"/>
      <c r="AY28" s="1139"/>
      <c r="AZ28" s="1140" t="s">
        <v>518</v>
      </c>
      <c r="BA28" s="1140"/>
      <c r="BB28" s="1140"/>
      <c r="BC28" s="1140"/>
      <c r="BD28" s="1140"/>
      <c r="BE28" s="1141"/>
      <c r="BF28" s="1141"/>
      <c r="BG28" s="1141"/>
      <c r="BH28" s="1141"/>
      <c r="BI28" s="1142"/>
      <c r="BJ28" s="251"/>
      <c r="BK28" s="251"/>
      <c r="BL28" s="251"/>
      <c r="BM28" s="251"/>
      <c r="BN28" s="251"/>
      <c r="BO28" s="264"/>
      <c r="BP28" s="264"/>
      <c r="BQ28" s="261">
        <v>22</v>
      </c>
      <c r="BR28" s="262"/>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5"/>
    </row>
    <row r="29" spans="1:131" s="246" customFormat="1" ht="26.25" customHeight="1" x14ac:dyDescent="0.15">
      <c r="A29" s="265">
        <v>2</v>
      </c>
      <c r="B29" s="1130" t="s">
        <v>405</v>
      </c>
      <c r="C29" s="1131"/>
      <c r="D29" s="1131"/>
      <c r="E29" s="1131"/>
      <c r="F29" s="1131"/>
      <c r="G29" s="1131"/>
      <c r="H29" s="1131"/>
      <c r="I29" s="1131"/>
      <c r="J29" s="1131"/>
      <c r="K29" s="1131"/>
      <c r="L29" s="1131"/>
      <c r="M29" s="1131"/>
      <c r="N29" s="1131"/>
      <c r="O29" s="1131"/>
      <c r="P29" s="1132"/>
      <c r="Q29" s="1136">
        <v>1961</v>
      </c>
      <c r="R29" s="1137"/>
      <c r="S29" s="1137"/>
      <c r="T29" s="1137"/>
      <c r="U29" s="1137"/>
      <c r="V29" s="1137">
        <v>1918</v>
      </c>
      <c r="W29" s="1137"/>
      <c r="X29" s="1137"/>
      <c r="Y29" s="1137"/>
      <c r="Z29" s="1137"/>
      <c r="AA29" s="1137">
        <v>43</v>
      </c>
      <c r="AB29" s="1137"/>
      <c r="AC29" s="1137"/>
      <c r="AD29" s="1137"/>
      <c r="AE29" s="1138"/>
      <c r="AF29" s="1112">
        <v>43</v>
      </c>
      <c r="AG29" s="1113"/>
      <c r="AH29" s="1113"/>
      <c r="AI29" s="1113"/>
      <c r="AJ29" s="1114"/>
      <c r="AK29" s="1073">
        <v>271</v>
      </c>
      <c r="AL29" s="1064"/>
      <c r="AM29" s="1064"/>
      <c r="AN29" s="1064"/>
      <c r="AO29" s="1064"/>
      <c r="AP29" s="1064" t="s">
        <v>518</v>
      </c>
      <c r="AQ29" s="1064"/>
      <c r="AR29" s="1064"/>
      <c r="AS29" s="1064"/>
      <c r="AT29" s="1064"/>
      <c r="AU29" s="1064" t="s">
        <v>518</v>
      </c>
      <c r="AV29" s="1064"/>
      <c r="AW29" s="1064"/>
      <c r="AX29" s="1064"/>
      <c r="AY29" s="1064"/>
      <c r="AZ29" s="1135" t="s">
        <v>518</v>
      </c>
      <c r="BA29" s="1135"/>
      <c r="BB29" s="1135"/>
      <c r="BC29" s="1135"/>
      <c r="BD29" s="1135"/>
      <c r="BE29" s="1125"/>
      <c r="BF29" s="1125"/>
      <c r="BG29" s="1125"/>
      <c r="BH29" s="1125"/>
      <c r="BI29" s="1126"/>
      <c r="BJ29" s="251"/>
      <c r="BK29" s="251"/>
      <c r="BL29" s="251"/>
      <c r="BM29" s="251"/>
      <c r="BN29" s="251"/>
      <c r="BO29" s="264"/>
      <c r="BP29" s="264"/>
      <c r="BQ29" s="261">
        <v>23</v>
      </c>
      <c r="BR29" s="262"/>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5"/>
    </row>
    <row r="30" spans="1:131" s="246" customFormat="1" ht="26.25" customHeight="1" x14ac:dyDescent="0.15">
      <c r="A30" s="265">
        <v>3</v>
      </c>
      <c r="B30" s="1130" t="s">
        <v>406</v>
      </c>
      <c r="C30" s="1131"/>
      <c r="D30" s="1131"/>
      <c r="E30" s="1131"/>
      <c r="F30" s="1131"/>
      <c r="G30" s="1131"/>
      <c r="H30" s="1131"/>
      <c r="I30" s="1131"/>
      <c r="J30" s="1131"/>
      <c r="K30" s="1131"/>
      <c r="L30" s="1131"/>
      <c r="M30" s="1131"/>
      <c r="N30" s="1131"/>
      <c r="O30" s="1131"/>
      <c r="P30" s="1132"/>
      <c r="Q30" s="1136">
        <v>293</v>
      </c>
      <c r="R30" s="1137"/>
      <c r="S30" s="1137"/>
      <c r="T30" s="1137"/>
      <c r="U30" s="1137"/>
      <c r="V30" s="1137">
        <v>286</v>
      </c>
      <c r="W30" s="1137"/>
      <c r="X30" s="1137"/>
      <c r="Y30" s="1137"/>
      <c r="Z30" s="1137"/>
      <c r="AA30" s="1137">
        <v>6</v>
      </c>
      <c r="AB30" s="1137"/>
      <c r="AC30" s="1137"/>
      <c r="AD30" s="1137"/>
      <c r="AE30" s="1138"/>
      <c r="AF30" s="1112">
        <v>6</v>
      </c>
      <c r="AG30" s="1113"/>
      <c r="AH30" s="1113"/>
      <c r="AI30" s="1113"/>
      <c r="AJ30" s="1114"/>
      <c r="AK30" s="1073">
        <v>60</v>
      </c>
      <c r="AL30" s="1064"/>
      <c r="AM30" s="1064"/>
      <c r="AN30" s="1064"/>
      <c r="AO30" s="1064"/>
      <c r="AP30" s="1064" t="s">
        <v>518</v>
      </c>
      <c r="AQ30" s="1064"/>
      <c r="AR30" s="1064"/>
      <c r="AS30" s="1064"/>
      <c r="AT30" s="1064"/>
      <c r="AU30" s="1064" t="s">
        <v>518</v>
      </c>
      <c r="AV30" s="1064"/>
      <c r="AW30" s="1064"/>
      <c r="AX30" s="1064"/>
      <c r="AY30" s="1064"/>
      <c r="AZ30" s="1135" t="s">
        <v>518</v>
      </c>
      <c r="BA30" s="1135"/>
      <c r="BB30" s="1135"/>
      <c r="BC30" s="1135"/>
      <c r="BD30" s="1135"/>
      <c r="BE30" s="1125"/>
      <c r="BF30" s="1125"/>
      <c r="BG30" s="1125"/>
      <c r="BH30" s="1125"/>
      <c r="BI30" s="1126"/>
      <c r="BJ30" s="251"/>
      <c r="BK30" s="251"/>
      <c r="BL30" s="251"/>
      <c r="BM30" s="251"/>
      <c r="BN30" s="251"/>
      <c r="BO30" s="264"/>
      <c r="BP30" s="264"/>
      <c r="BQ30" s="261">
        <v>24</v>
      </c>
      <c r="BR30" s="262"/>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5"/>
    </row>
    <row r="31" spans="1:131" s="246" customFormat="1" ht="26.25" customHeight="1" x14ac:dyDescent="0.15">
      <c r="A31" s="265">
        <v>4</v>
      </c>
      <c r="B31" s="1130" t="s">
        <v>407</v>
      </c>
      <c r="C31" s="1131"/>
      <c r="D31" s="1131"/>
      <c r="E31" s="1131"/>
      <c r="F31" s="1131"/>
      <c r="G31" s="1131"/>
      <c r="H31" s="1131"/>
      <c r="I31" s="1131"/>
      <c r="J31" s="1131"/>
      <c r="K31" s="1131"/>
      <c r="L31" s="1131"/>
      <c r="M31" s="1131"/>
      <c r="N31" s="1131"/>
      <c r="O31" s="1131"/>
      <c r="P31" s="1132"/>
      <c r="Q31" s="1136">
        <v>486</v>
      </c>
      <c r="R31" s="1137"/>
      <c r="S31" s="1137"/>
      <c r="T31" s="1137"/>
      <c r="U31" s="1137"/>
      <c r="V31" s="1137">
        <v>466</v>
      </c>
      <c r="W31" s="1137"/>
      <c r="X31" s="1137"/>
      <c r="Y31" s="1137"/>
      <c r="Z31" s="1137"/>
      <c r="AA31" s="1137">
        <v>20</v>
      </c>
      <c r="AB31" s="1137"/>
      <c r="AC31" s="1137"/>
      <c r="AD31" s="1137"/>
      <c r="AE31" s="1138"/>
      <c r="AF31" s="1112">
        <v>811</v>
      </c>
      <c r="AG31" s="1113"/>
      <c r="AH31" s="1113"/>
      <c r="AI31" s="1113"/>
      <c r="AJ31" s="1114"/>
      <c r="AK31" s="1073">
        <v>2</v>
      </c>
      <c r="AL31" s="1064"/>
      <c r="AM31" s="1064"/>
      <c r="AN31" s="1064"/>
      <c r="AO31" s="1064"/>
      <c r="AP31" s="1064">
        <v>1367</v>
      </c>
      <c r="AQ31" s="1064"/>
      <c r="AR31" s="1064"/>
      <c r="AS31" s="1064"/>
      <c r="AT31" s="1064"/>
      <c r="AU31" s="1064">
        <v>10</v>
      </c>
      <c r="AV31" s="1064"/>
      <c r="AW31" s="1064"/>
      <c r="AX31" s="1064"/>
      <c r="AY31" s="1064"/>
      <c r="AZ31" s="1135" t="s">
        <v>518</v>
      </c>
      <c r="BA31" s="1135"/>
      <c r="BB31" s="1135"/>
      <c r="BC31" s="1135"/>
      <c r="BD31" s="1135"/>
      <c r="BE31" s="1125" t="s">
        <v>408</v>
      </c>
      <c r="BF31" s="1125"/>
      <c r="BG31" s="1125"/>
      <c r="BH31" s="1125"/>
      <c r="BI31" s="1126"/>
      <c r="BJ31" s="251"/>
      <c r="BK31" s="251"/>
      <c r="BL31" s="251"/>
      <c r="BM31" s="251"/>
      <c r="BN31" s="251"/>
      <c r="BO31" s="264"/>
      <c r="BP31" s="264"/>
      <c r="BQ31" s="261">
        <v>25</v>
      </c>
      <c r="BR31" s="262"/>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5"/>
    </row>
    <row r="32" spans="1:131" s="246" customFormat="1" ht="26.25" customHeight="1" x14ac:dyDescent="0.15">
      <c r="A32" s="265">
        <v>5</v>
      </c>
      <c r="B32" s="1130" t="s">
        <v>409</v>
      </c>
      <c r="C32" s="1131"/>
      <c r="D32" s="1131"/>
      <c r="E32" s="1131"/>
      <c r="F32" s="1131"/>
      <c r="G32" s="1131"/>
      <c r="H32" s="1131"/>
      <c r="I32" s="1131"/>
      <c r="J32" s="1131"/>
      <c r="K32" s="1131"/>
      <c r="L32" s="1131"/>
      <c r="M32" s="1131"/>
      <c r="N32" s="1131"/>
      <c r="O32" s="1131"/>
      <c r="P32" s="1132"/>
      <c r="Q32" s="1136">
        <v>968</v>
      </c>
      <c r="R32" s="1137"/>
      <c r="S32" s="1137"/>
      <c r="T32" s="1137"/>
      <c r="U32" s="1137"/>
      <c r="V32" s="1137">
        <v>965</v>
      </c>
      <c r="W32" s="1137"/>
      <c r="X32" s="1137"/>
      <c r="Y32" s="1137"/>
      <c r="Z32" s="1137"/>
      <c r="AA32" s="1137">
        <v>3</v>
      </c>
      <c r="AB32" s="1137"/>
      <c r="AC32" s="1137"/>
      <c r="AD32" s="1137"/>
      <c r="AE32" s="1138"/>
      <c r="AF32" s="1112">
        <v>263</v>
      </c>
      <c r="AG32" s="1113"/>
      <c r="AH32" s="1113"/>
      <c r="AI32" s="1113"/>
      <c r="AJ32" s="1114"/>
      <c r="AK32" s="1073">
        <v>525</v>
      </c>
      <c r="AL32" s="1064"/>
      <c r="AM32" s="1064"/>
      <c r="AN32" s="1064"/>
      <c r="AO32" s="1064"/>
      <c r="AP32" s="1064">
        <v>9234</v>
      </c>
      <c r="AQ32" s="1064"/>
      <c r="AR32" s="1064"/>
      <c r="AS32" s="1064"/>
      <c r="AT32" s="1064"/>
      <c r="AU32" s="1064">
        <v>5568</v>
      </c>
      <c r="AV32" s="1064"/>
      <c r="AW32" s="1064"/>
      <c r="AX32" s="1064"/>
      <c r="AY32" s="1064"/>
      <c r="AZ32" s="1135" t="s">
        <v>518</v>
      </c>
      <c r="BA32" s="1135"/>
      <c r="BB32" s="1135"/>
      <c r="BC32" s="1135"/>
      <c r="BD32" s="1135"/>
      <c r="BE32" s="1125" t="s">
        <v>410</v>
      </c>
      <c r="BF32" s="1125"/>
      <c r="BG32" s="1125"/>
      <c r="BH32" s="1125"/>
      <c r="BI32" s="1126"/>
      <c r="BJ32" s="251"/>
      <c r="BK32" s="251"/>
      <c r="BL32" s="251"/>
      <c r="BM32" s="251"/>
      <c r="BN32" s="251"/>
      <c r="BO32" s="264"/>
      <c r="BP32" s="264"/>
      <c r="BQ32" s="261">
        <v>26</v>
      </c>
      <c r="BR32" s="262"/>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5"/>
    </row>
    <row r="33" spans="1:131" s="246" customFormat="1" ht="26.25" customHeight="1" x14ac:dyDescent="0.15">
      <c r="A33" s="265">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1"/>
      <c r="BK33" s="251"/>
      <c r="BL33" s="251"/>
      <c r="BM33" s="251"/>
      <c r="BN33" s="251"/>
      <c r="BO33" s="264"/>
      <c r="BP33" s="264"/>
      <c r="BQ33" s="261">
        <v>27</v>
      </c>
      <c r="BR33" s="262"/>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5"/>
    </row>
    <row r="34" spans="1:131" s="246" customFormat="1" ht="26.25" customHeight="1" x14ac:dyDescent="0.15">
      <c r="A34" s="265">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1"/>
      <c r="BK34" s="251"/>
      <c r="BL34" s="251"/>
      <c r="BM34" s="251"/>
      <c r="BN34" s="251"/>
      <c r="BO34" s="264"/>
      <c r="BP34" s="264"/>
      <c r="BQ34" s="261">
        <v>28</v>
      </c>
      <c r="BR34" s="262"/>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5"/>
    </row>
    <row r="35" spans="1:131" s="246" customFormat="1" ht="26.25" customHeight="1" x14ac:dyDescent="0.15">
      <c r="A35" s="265">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1"/>
      <c r="BK35" s="251"/>
      <c r="BL35" s="251"/>
      <c r="BM35" s="251"/>
      <c r="BN35" s="251"/>
      <c r="BO35" s="264"/>
      <c r="BP35" s="264"/>
      <c r="BQ35" s="261">
        <v>29</v>
      </c>
      <c r="BR35" s="262"/>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5"/>
    </row>
    <row r="36" spans="1:131" s="246" customFormat="1" ht="26.25" customHeight="1" x14ac:dyDescent="0.15">
      <c r="A36" s="265">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1"/>
      <c r="BK36" s="251"/>
      <c r="BL36" s="251"/>
      <c r="BM36" s="251"/>
      <c r="BN36" s="251"/>
      <c r="BO36" s="264"/>
      <c r="BP36" s="264"/>
      <c r="BQ36" s="261">
        <v>30</v>
      </c>
      <c r="BR36" s="262"/>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5"/>
    </row>
    <row r="37" spans="1:131" s="246" customFormat="1" ht="26.25" customHeight="1" x14ac:dyDescent="0.15">
      <c r="A37" s="265">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1"/>
      <c r="BK37" s="251"/>
      <c r="BL37" s="251"/>
      <c r="BM37" s="251"/>
      <c r="BN37" s="251"/>
      <c r="BO37" s="264"/>
      <c r="BP37" s="264"/>
      <c r="BQ37" s="261">
        <v>31</v>
      </c>
      <c r="BR37" s="262"/>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5"/>
    </row>
    <row r="38" spans="1:131" s="246" customFormat="1" ht="26.25" customHeight="1" x14ac:dyDescent="0.15">
      <c r="A38" s="265">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1"/>
      <c r="BK38" s="251"/>
      <c r="BL38" s="251"/>
      <c r="BM38" s="251"/>
      <c r="BN38" s="251"/>
      <c r="BO38" s="264"/>
      <c r="BP38" s="264"/>
      <c r="BQ38" s="261">
        <v>32</v>
      </c>
      <c r="BR38" s="262"/>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5"/>
    </row>
    <row r="39" spans="1:131" s="246" customFormat="1" ht="26.25" customHeight="1" x14ac:dyDescent="0.15">
      <c r="A39" s="265">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1"/>
      <c r="BK39" s="251"/>
      <c r="BL39" s="251"/>
      <c r="BM39" s="251"/>
      <c r="BN39" s="251"/>
      <c r="BO39" s="264"/>
      <c r="BP39" s="264"/>
      <c r="BQ39" s="261">
        <v>33</v>
      </c>
      <c r="BR39" s="262"/>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5"/>
    </row>
    <row r="40" spans="1:131" s="246" customFormat="1" ht="26.25" customHeight="1" x14ac:dyDescent="0.15">
      <c r="A40" s="260">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1"/>
      <c r="BK40" s="251"/>
      <c r="BL40" s="251"/>
      <c r="BM40" s="251"/>
      <c r="BN40" s="251"/>
      <c r="BO40" s="264"/>
      <c r="BP40" s="264"/>
      <c r="BQ40" s="261">
        <v>34</v>
      </c>
      <c r="BR40" s="262"/>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5"/>
    </row>
    <row r="41" spans="1:131" s="246" customFormat="1" ht="26.25" customHeight="1" x14ac:dyDescent="0.15">
      <c r="A41" s="260">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1"/>
      <c r="BK41" s="251"/>
      <c r="BL41" s="251"/>
      <c r="BM41" s="251"/>
      <c r="BN41" s="251"/>
      <c r="BO41" s="264"/>
      <c r="BP41" s="264"/>
      <c r="BQ41" s="261">
        <v>35</v>
      </c>
      <c r="BR41" s="262"/>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5"/>
    </row>
    <row r="42" spans="1:131" s="246" customFormat="1" ht="26.25" customHeight="1" x14ac:dyDescent="0.15">
      <c r="A42" s="260">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1"/>
      <c r="BK42" s="251"/>
      <c r="BL42" s="251"/>
      <c r="BM42" s="251"/>
      <c r="BN42" s="251"/>
      <c r="BO42" s="264"/>
      <c r="BP42" s="264"/>
      <c r="BQ42" s="261">
        <v>36</v>
      </c>
      <c r="BR42" s="262"/>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5"/>
    </row>
    <row r="43" spans="1:131" s="246" customFormat="1" ht="26.25" customHeight="1" x14ac:dyDescent="0.15">
      <c r="A43" s="260">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1"/>
      <c r="BK43" s="251"/>
      <c r="BL43" s="251"/>
      <c r="BM43" s="251"/>
      <c r="BN43" s="251"/>
      <c r="BO43" s="264"/>
      <c r="BP43" s="264"/>
      <c r="BQ43" s="261">
        <v>37</v>
      </c>
      <c r="BR43" s="262"/>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5"/>
    </row>
    <row r="44" spans="1:131" s="246" customFormat="1" ht="26.25" customHeight="1" x14ac:dyDescent="0.15">
      <c r="A44" s="260">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1"/>
      <c r="BK44" s="251"/>
      <c r="BL44" s="251"/>
      <c r="BM44" s="251"/>
      <c r="BN44" s="251"/>
      <c r="BO44" s="264"/>
      <c r="BP44" s="264"/>
      <c r="BQ44" s="261">
        <v>38</v>
      </c>
      <c r="BR44" s="262"/>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5"/>
    </row>
    <row r="45" spans="1:131" s="246" customFormat="1" ht="26.25" customHeight="1" x14ac:dyDescent="0.15">
      <c r="A45" s="260">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1"/>
      <c r="BK45" s="251"/>
      <c r="BL45" s="251"/>
      <c r="BM45" s="251"/>
      <c r="BN45" s="251"/>
      <c r="BO45" s="264"/>
      <c r="BP45" s="264"/>
      <c r="BQ45" s="261">
        <v>39</v>
      </c>
      <c r="BR45" s="262"/>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5"/>
    </row>
    <row r="46" spans="1:131" s="246" customFormat="1" ht="26.25" customHeight="1" x14ac:dyDescent="0.15">
      <c r="A46" s="260">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1"/>
      <c r="BK46" s="251"/>
      <c r="BL46" s="251"/>
      <c r="BM46" s="251"/>
      <c r="BN46" s="251"/>
      <c r="BO46" s="264"/>
      <c r="BP46" s="264"/>
      <c r="BQ46" s="261">
        <v>40</v>
      </c>
      <c r="BR46" s="262"/>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5"/>
    </row>
    <row r="47" spans="1:131" s="246" customFormat="1" ht="26.25" customHeight="1" x14ac:dyDescent="0.15">
      <c r="A47" s="260">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1"/>
      <c r="BK47" s="251"/>
      <c r="BL47" s="251"/>
      <c r="BM47" s="251"/>
      <c r="BN47" s="251"/>
      <c r="BO47" s="264"/>
      <c r="BP47" s="264"/>
      <c r="BQ47" s="261">
        <v>41</v>
      </c>
      <c r="BR47" s="262"/>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5"/>
    </row>
    <row r="48" spans="1:131" s="246" customFormat="1" ht="26.25" customHeight="1" x14ac:dyDescent="0.15">
      <c r="A48" s="260">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1"/>
      <c r="BK48" s="251"/>
      <c r="BL48" s="251"/>
      <c r="BM48" s="251"/>
      <c r="BN48" s="251"/>
      <c r="BO48" s="264"/>
      <c r="BP48" s="264"/>
      <c r="BQ48" s="261">
        <v>42</v>
      </c>
      <c r="BR48" s="262"/>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5"/>
    </row>
    <row r="49" spans="1:131" s="246" customFormat="1" ht="26.25" customHeight="1" x14ac:dyDescent="0.15">
      <c r="A49" s="260">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1"/>
      <c r="BK49" s="251"/>
      <c r="BL49" s="251"/>
      <c r="BM49" s="251"/>
      <c r="BN49" s="251"/>
      <c r="BO49" s="264"/>
      <c r="BP49" s="264"/>
      <c r="BQ49" s="261">
        <v>43</v>
      </c>
      <c r="BR49" s="262"/>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5"/>
    </row>
    <row r="50" spans="1:131" s="246" customFormat="1" ht="26.25" customHeight="1" x14ac:dyDescent="0.15">
      <c r="A50" s="260">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1"/>
      <c r="BK50" s="251"/>
      <c r="BL50" s="251"/>
      <c r="BM50" s="251"/>
      <c r="BN50" s="251"/>
      <c r="BO50" s="264"/>
      <c r="BP50" s="264"/>
      <c r="BQ50" s="261">
        <v>44</v>
      </c>
      <c r="BR50" s="262"/>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5"/>
    </row>
    <row r="51" spans="1:131" s="246" customFormat="1" ht="26.25" customHeight="1" x14ac:dyDescent="0.15">
      <c r="A51" s="260">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1"/>
      <c r="BK51" s="251"/>
      <c r="BL51" s="251"/>
      <c r="BM51" s="251"/>
      <c r="BN51" s="251"/>
      <c r="BO51" s="264"/>
      <c r="BP51" s="264"/>
      <c r="BQ51" s="261">
        <v>45</v>
      </c>
      <c r="BR51" s="262"/>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5"/>
    </row>
    <row r="52" spans="1:131" s="246" customFormat="1" ht="26.25" customHeight="1" x14ac:dyDescent="0.15">
      <c r="A52" s="260">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1"/>
      <c r="BK52" s="251"/>
      <c r="BL52" s="251"/>
      <c r="BM52" s="251"/>
      <c r="BN52" s="251"/>
      <c r="BO52" s="264"/>
      <c r="BP52" s="264"/>
      <c r="BQ52" s="261">
        <v>46</v>
      </c>
      <c r="BR52" s="262"/>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5"/>
    </row>
    <row r="53" spans="1:131" s="246" customFormat="1" ht="26.25" customHeight="1" x14ac:dyDescent="0.15">
      <c r="A53" s="260">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1"/>
      <c r="BK53" s="251"/>
      <c r="BL53" s="251"/>
      <c r="BM53" s="251"/>
      <c r="BN53" s="251"/>
      <c r="BO53" s="264"/>
      <c r="BP53" s="264"/>
      <c r="BQ53" s="261">
        <v>47</v>
      </c>
      <c r="BR53" s="262"/>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5"/>
    </row>
    <row r="54" spans="1:131" s="246" customFormat="1" ht="26.25" customHeight="1" x14ac:dyDescent="0.15">
      <c r="A54" s="260">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1"/>
      <c r="BK54" s="251"/>
      <c r="BL54" s="251"/>
      <c r="BM54" s="251"/>
      <c r="BN54" s="251"/>
      <c r="BO54" s="264"/>
      <c r="BP54" s="264"/>
      <c r="BQ54" s="261">
        <v>48</v>
      </c>
      <c r="BR54" s="262"/>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5"/>
    </row>
    <row r="55" spans="1:131" s="246" customFormat="1" ht="26.25" customHeight="1" x14ac:dyDescent="0.15">
      <c r="A55" s="260">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1"/>
      <c r="BK55" s="251"/>
      <c r="BL55" s="251"/>
      <c r="BM55" s="251"/>
      <c r="BN55" s="251"/>
      <c r="BO55" s="264"/>
      <c r="BP55" s="264"/>
      <c r="BQ55" s="261">
        <v>49</v>
      </c>
      <c r="BR55" s="262"/>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5"/>
    </row>
    <row r="56" spans="1:131" s="246" customFormat="1" ht="26.25" customHeight="1" x14ac:dyDescent="0.15">
      <c r="A56" s="260">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1"/>
      <c r="BK56" s="251"/>
      <c r="BL56" s="251"/>
      <c r="BM56" s="251"/>
      <c r="BN56" s="251"/>
      <c r="BO56" s="264"/>
      <c r="BP56" s="264"/>
      <c r="BQ56" s="261">
        <v>50</v>
      </c>
      <c r="BR56" s="262"/>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5"/>
    </row>
    <row r="57" spans="1:131" s="246" customFormat="1" ht="26.25" customHeight="1" x14ac:dyDescent="0.15">
      <c r="A57" s="260">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1"/>
      <c r="BK57" s="251"/>
      <c r="BL57" s="251"/>
      <c r="BM57" s="251"/>
      <c r="BN57" s="251"/>
      <c r="BO57" s="264"/>
      <c r="BP57" s="264"/>
      <c r="BQ57" s="261">
        <v>51</v>
      </c>
      <c r="BR57" s="262"/>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5"/>
    </row>
    <row r="58" spans="1:131" s="246" customFormat="1" ht="26.25" customHeight="1" x14ac:dyDescent="0.15">
      <c r="A58" s="260">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1"/>
      <c r="BK58" s="251"/>
      <c r="BL58" s="251"/>
      <c r="BM58" s="251"/>
      <c r="BN58" s="251"/>
      <c r="BO58" s="264"/>
      <c r="BP58" s="264"/>
      <c r="BQ58" s="261">
        <v>52</v>
      </c>
      <c r="BR58" s="262"/>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5"/>
    </row>
    <row r="59" spans="1:131" s="246" customFormat="1" ht="26.25" customHeight="1" x14ac:dyDescent="0.15">
      <c r="A59" s="260">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1"/>
      <c r="BK59" s="251"/>
      <c r="BL59" s="251"/>
      <c r="BM59" s="251"/>
      <c r="BN59" s="251"/>
      <c r="BO59" s="264"/>
      <c r="BP59" s="264"/>
      <c r="BQ59" s="261">
        <v>53</v>
      </c>
      <c r="BR59" s="262"/>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5"/>
    </row>
    <row r="60" spans="1:131" s="246" customFormat="1" ht="26.25" customHeight="1" x14ac:dyDescent="0.15">
      <c r="A60" s="260">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1"/>
      <c r="BK60" s="251"/>
      <c r="BL60" s="251"/>
      <c r="BM60" s="251"/>
      <c r="BN60" s="251"/>
      <c r="BO60" s="264"/>
      <c r="BP60" s="264"/>
      <c r="BQ60" s="261">
        <v>54</v>
      </c>
      <c r="BR60" s="262"/>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5"/>
    </row>
    <row r="61" spans="1:131" s="246" customFormat="1" ht="26.25" customHeight="1" thickBot="1" x14ac:dyDescent="0.2">
      <c r="A61" s="260">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1"/>
      <c r="BK61" s="251"/>
      <c r="BL61" s="251"/>
      <c r="BM61" s="251"/>
      <c r="BN61" s="251"/>
      <c r="BO61" s="264"/>
      <c r="BP61" s="264"/>
      <c r="BQ61" s="261">
        <v>55</v>
      </c>
      <c r="BR61" s="262"/>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5"/>
    </row>
    <row r="62" spans="1:131" s="246" customFormat="1" ht="26.25" customHeight="1" x14ac:dyDescent="0.15">
      <c r="A62" s="260">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411</v>
      </c>
      <c r="BK62" s="1128"/>
      <c r="BL62" s="1128"/>
      <c r="BM62" s="1128"/>
      <c r="BN62" s="1129"/>
      <c r="BO62" s="264"/>
      <c r="BP62" s="264"/>
      <c r="BQ62" s="261">
        <v>56</v>
      </c>
      <c r="BR62" s="262"/>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5"/>
    </row>
    <row r="63" spans="1:131" s="246" customFormat="1" ht="26.25" customHeight="1" thickBot="1" x14ac:dyDescent="0.2">
      <c r="A63" s="263" t="s">
        <v>392</v>
      </c>
      <c r="B63" s="1037" t="s">
        <v>412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1161</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413</v>
      </c>
      <c r="BK63" s="1044"/>
      <c r="BL63" s="1044"/>
      <c r="BM63" s="1044"/>
      <c r="BN63" s="1120"/>
      <c r="BO63" s="264"/>
      <c r="BP63" s="264"/>
      <c r="BQ63" s="261">
        <v>57</v>
      </c>
      <c r="BR63" s="262"/>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5"/>
    </row>
    <row r="65" spans="1:131" s="246" customFormat="1" ht="26.25" customHeight="1" thickBot="1" x14ac:dyDescent="0.2">
      <c r="A65" s="251" t="s">
        <v>414</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5"/>
    </row>
    <row r="66" spans="1:131" s="246" customFormat="1" ht="26.25" customHeight="1" x14ac:dyDescent="0.15">
      <c r="A66" s="1088" t="s">
        <v>415</v>
      </c>
      <c r="B66" s="1089"/>
      <c r="C66" s="1089"/>
      <c r="D66" s="1089"/>
      <c r="E66" s="1089"/>
      <c r="F66" s="1089"/>
      <c r="G66" s="1089"/>
      <c r="H66" s="1089"/>
      <c r="I66" s="1089"/>
      <c r="J66" s="1089"/>
      <c r="K66" s="1089"/>
      <c r="L66" s="1089"/>
      <c r="M66" s="1089"/>
      <c r="N66" s="1089"/>
      <c r="O66" s="1089"/>
      <c r="P66" s="1090"/>
      <c r="Q66" s="1094" t="s">
        <v>416</v>
      </c>
      <c r="R66" s="1095"/>
      <c r="S66" s="1095"/>
      <c r="T66" s="1095"/>
      <c r="U66" s="1096"/>
      <c r="V66" s="1094" t="s">
        <v>417</v>
      </c>
      <c r="W66" s="1095"/>
      <c r="X66" s="1095"/>
      <c r="Y66" s="1095"/>
      <c r="Z66" s="1096"/>
      <c r="AA66" s="1094" t="s">
        <v>418</v>
      </c>
      <c r="AB66" s="1095"/>
      <c r="AC66" s="1095"/>
      <c r="AD66" s="1095"/>
      <c r="AE66" s="1096"/>
      <c r="AF66" s="1100" t="s">
        <v>419</v>
      </c>
      <c r="AG66" s="1101"/>
      <c r="AH66" s="1101"/>
      <c r="AI66" s="1101"/>
      <c r="AJ66" s="1102"/>
      <c r="AK66" s="1094" t="s">
        <v>400</v>
      </c>
      <c r="AL66" s="1089"/>
      <c r="AM66" s="1089"/>
      <c r="AN66" s="1089"/>
      <c r="AO66" s="1090"/>
      <c r="AP66" s="1094" t="s">
        <v>420</v>
      </c>
      <c r="AQ66" s="1095"/>
      <c r="AR66" s="1095"/>
      <c r="AS66" s="1095"/>
      <c r="AT66" s="1096"/>
      <c r="AU66" s="1094" t="s">
        <v>421</v>
      </c>
      <c r="AV66" s="1095"/>
      <c r="AW66" s="1095"/>
      <c r="AX66" s="1095"/>
      <c r="AY66" s="1096"/>
      <c r="AZ66" s="1094" t="s">
        <v>380</v>
      </c>
      <c r="BA66" s="1095"/>
      <c r="BB66" s="1095"/>
      <c r="BC66" s="1095"/>
      <c r="BD66" s="1110"/>
      <c r="BE66" s="264"/>
      <c r="BF66" s="264"/>
      <c r="BG66" s="264"/>
      <c r="BH66" s="264"/>
      <c r="BI66" s="264"/>
      <c r="BJ66" s="264"/>
      <c r="BK66" s="264"/>
      <c r="BL66" s="264"/>
      <c r="BM66" s="264"/>
      <c r="BN66" s="264"/>
      <c r="BO66" s="264"/>
      <c r="BP66" s="264"/>
      <c r="BQ66" s="261">
        <v>60</v>
      </c>
      <c r="BR66" s="266"/>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5"/>
    </row>
    <row r="67" spans="1:131" s="246"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4"/>
      <c r="BF67" s="264"/>
      <c r="BG67" s="264"/>
      <c r="BH67" s="264"/>
      <c r="BI67" s="264"/>
      <c r="BJ67" s="264"/>
      <c r="BK67" s="264"/>
      <c r="BL67" s="264"/>
      <c r="BM67" s="264"/>
      <c r="BN67" s="264"/>
      <c r="BO67" s="264"/>
      <c r="BP67" s="264"/>
      <c r="BQ67" s="261">
        <v>61</v>
      </c>
      <c r="BR67" s="266"/>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5"/>
    </row>
    <row r="68" spans="1:131" s="246" customFormat="1" ht="26.25" customHeight="1" thickTop="1" x14ac:dyDescent="0.15">
      <c r="A68" s="257">
        <v>1</v>
      </c>
      <c r="B68" s="1078" t="s">
        <v>586</v>
      </c>
      <c r="C68" s="1079"/>
      <c r="D68" s="1079"/>
      <c r="E68" s="1079"/>
      <c r="F68" s="1079"/>
      <c r="G68" s="1079"/>
      <c r="H68" s="1079"/>
      <c r="I68" s="1079"/>
      <c r="J68" s="1079"/>
      <c r="K68" s="1079"/>
      <c r="L68" s="1079"/>
      <c r="M68" s="1079"/>
      <c r="N68" s="1079"/>
      <c r="O68" s="1079"/>
      <c r="P68" s="1080"/>
      <c r="Q68" s="1081">
        <v>2591</v>
      </c>
      <c r="R68" s="1075"/>
      <c r="S68" s="1075"/>
      <c r="T68" s="1075"/>
      <c r="U68" s="1075"/>
      <c r="V68" s="1075">
        <v>2501</v>
      </c>
      <c r="W68" s="1075"/>
      <c r="X68" s="1075"/>
      <c r="Y68" s="1075"/>
      <c r="Z68" s="1075"/>
      <c r="AA68" s="1075">
        <v>90</v>
      </c>
      <c r="AB68" s="1075"/>
      <c r="AC68" s="1075"/>
      <c r="AD68" s="1075"/>
      <c r="AE68" s="1075"/>
      <c r="AF68" s="1075">
        <v>60</v>
      </c>
      <c r="AG68" s="1075"/>
      <c r="AH68" s="1075"/>
      <c r="AI68" s="1075"/>
      <c r="AJ68" s="1075"/>
      <c r="AK68" s="1075">
        <v>12</v>
      </c>
      <c r="AL68" s="1075"/>
      <c r="AM68" s="1075"/>
      <c r="AN68" s="1075"/>
      <c r="AO68" s="1075"/>
      <c r="AP68" s="1075">
        <v>5820</v>
      </c>
      <c r="AQ68" s="1075"/>
      <c r="AR68" s="1075"/>
      <c r="AS68" s="1075"/>
      <c r="AT68" s="1075"/>
      <c r="AU68" s="1075">
        <v>802</v>
      </c>
      <c r="AV68" s="1075"/>
      <c r="AW68" s="1075"/>
      <c r="AX68" s="1075"/>
      <c r="AY68" s="1075"/>
      <c r="AZ68" s="1076"/>
      <c r="BA68" s="1076"/>
      <c r="BB68" s="1076"/>
      <c r="BC68" s="1076"/>
      <c r="BD68" s="1077"/>
      <c r="BE68" s="264"/>
      <c r="BF68" s="264"/>
      <c r="BG68" s="264"/>
      <c r="BH68" s="264"/>
      <c r="BI68" s="264"/>
      <c r="BJ68" s="264"/>
      <c r="BK68" s="264"/>
      <c r="BL68" s="264"/>
      <c r="BM68" s="264"/>
      <c r="BN68" s="264"/>
      <c r="BO68" s="264"/>
      <c r="BP68" s="264"/>
      <c r="BQ68" s="261">
        <v>62</v>
      </c>
      <c r="BR68" s="266"/>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5"/>
    </row>
    <row r="69" spans="1:131" s="246" customFormat="1" ht="26.25" customHeight="1" x14ac:dyDescent="0.15">
      <c r="A69" s="260">
        <v>2</v>
      </c>
      <c r="B69" s="1067" t="s">
        <v>587</v>
      </c>
      <c r="C69" s="1068"/>
      <c r="D69" s="1068"/>
      <c r="E69" s="1068"/>
      <c r="F69" s="1068"/>
      <c r="G69" s="1068"/>
      <c r="H69" s="1068"/>
      <c r="I69" s="1068"/>
      <c r="J69" s="1068"/>
      <c r="K69" s="1068"/>
      <c r="L69" s="1068"/>
      <c r="M69" s="1068"/>
      <c r="N69" s="1068"/>
      <c r="O69" s="1068"/>
      <c r="P69" s="1069"/>
      <c r="Q69" s="1070">
        <v>1886</v>
      </c>
      <c r="R69" s="1064"/>
      <c r="S69" s="1064"/>
      <c r="T69" s="1064"/>
      <c r="U69" s="1064"/>
      <c r="V69" s="1064">
        <v>1880</v>
      </c>
      <c r="W69" s="1064"/>
      <c r="X69" s="1064"/>
      <c r="Y69" s="1064"/>
      <c r="Z69" s="1064"/>
      <c r="AA69" s="1064">
        <v>6</v>
      </c>
      <c r="AB69" s="1064"/>
      <c r="AC69" s="1064"/>
      <c r="AD69" s="1064"/>
      <c r="AE69" s="1064"/>
      <c r="AF69" s="1064">
        <v>38</v>
      </c>
      <c r="AG69" s="1064"/>
      <c r="AH69" s="1064"/>
      <c r="AI69" s="1064"/>
      <c r="AJ69" s="1064"/>
      <c r="AK69" s="1064" t="s">
        <v>601</v>
      </c>
      <c r="AL69" s="1064"/>
      <c r="AM69" s="1064"/>
      <c r="AN69" s="1064"/>
      <c r="AO69" s="1064"/>
      <c r="AP69" s="1064">
        <v>138</v>
      </c>
      <c r="AQ69" s="1064"/>
      <c r="AR69" s="1064"/>
      <c r="AS69" s="1064"/>
      <c r="AT69" s="1064"/>
      <c r="AU69" s="1064">
        <v>24</v>
      </c>
      <c r="AV69" s="1064"/>
      <c r="AW69" s="1064"/>
      <c r="AX69" s="1064"/>
      <c r="AY69" s="1064"/>
      <c r="AZ69" s="1065"/>
      <c r="BA69" s="1065"/>
      <c r="BB69" s="1065"/>
      <c r="BC69" s="1065"/>
      <c r="BD69" s="1066"/>
      <c r="BE69" s="264"/>
      <c r="BF69" s="264"/>
      <c r="BG69" s="264"/>
      <c r="BH69" s="264"/>
      <c r="BI69" s="264"/>
      <c r="BJ69" s="264"/>
      <c r="BK69" s="264"/>
      <c r="BL69" s="264"/>
      <c r="BM69" s="264"/>
      <c r="BN69" s="264"/>
      <c r="BO69" s="264"/>
      <c r="BP69" s="264"/>
      <c r="BQ69" s="261">
        <v>63</v>
      </c>
      <c r="BR69" s="266"/>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5"/>
    </row>
    <row r="70" spans="1:131" s="246" customFormat="1" ht="26.25" customHeight="1" x14ac:dyDescent="0.15">
      <c r="A70" s="260">
        <v>3</v>
      </c>
      <c r="B70" s="1067" t="s">
        <v>588</v>
      </c>
      <c r="C70" s="1068"/>
      <c r="D70" s="1068"/>
      <c r="E70" s="1068"/>
      <c r="F70" s="1068"/>
      <c r="G70" s="1068"/>
      <c r="H70" s="1068"/>
      <c r="I70" s="1068"/>
      <c r="J70" s="1068"/>
      <c r="K70" s="1068"/>
      <c r="L70" s="1068"/>
      <c r="M70" s="1068"/>
      <c r="N70" s="1068"/>
      <c r="O70" s="1068"/>
      <c r="P70" s="1069"/>
      <c r="Q70" s="1070">
        <v>957</v>
      </c>
      <c r="R70" s="1064"/>
      <c r="S70" s="1064"/>
      <c r="T70" s="1064"/>
      <c r="U70" s="1064"/>
      <c r="V70" s="1064">
        <v>683</v>
      </c>
      <c r="W70" s="1064"/>
      <c r="X70" s="1064"/>
      <c r="Y70" s="1064"/>
      <c r="Z70" s="1064"/>
      <c r="AA70" s="1064">
        <v>274</v>
      </c>
      <c r="AB70" s="1064"/>
      <c r="AC70" s="1064"/>
      <c r="AD70" s="1064"/>
      <c r="AE70" s="1064"/>
      <c r="AF70" s="1064">
        <v>2742</v>
      </c>
      <c r="AG70" s="1064"/>
      <c r="AH70" s="1064"/>
      <c r="AI70" s="1064"/>
      <c r="AJ70" s="1064"/>
      <c r="AK70" s="1064">
        <v>0</v>
      </c>
      <c r="AL70" s="1064"/>
      <c r="AM70" s="1064"/>
      <c r="AN70" s="1064"/>
      <c r="AO70" s="1064"/>
      <c r="AP70" s="1064">
        <v>133</v>
      </c>
      <c r="AQ70" s="1064"/>
      <c r="AR70" s="1064"/>
      <c r="AS70" s="1064"/>
      <c r="AT70" s="1064"/>
      <c r="AU70" s="1064">
        <v>0</v>
      </c>
      <c r="AV70" s="1064"/>
      <c r="AW70" s="1064"/>
      <c r="AX70" s="1064"/>
      <c r="AY70" s="1064"/>
      <c r="AZ70" s="1065"/>
      <c r="BA70" s="1065"/>
      <c r="BB70" s="1065"/>
      <c r="BC70" s="1065"/>
      <c r="BD70" s="1066"/>
      <c r="BE70" s="264"/>
      <c r="BF70" s="264"/>
      <c r="BG70" s="264"/>
      <c r="BH70" s="264"/>
      <c r="BI70" s="264"/>
      <c r="BJ70" s="264"/>
      <c r="BK70" s="264"/>
      <c r="BL70" s="264"/>
      <c r="BM70" s="264"/>
      <c r="BN70" s="264"/>
      <c r="BO70" s="264"/>
      <c r="BP70" s="264"/>
      <c r="BQ70" s="261">
        <v>64</v>
      </c>
      <c r="BR70" s="266"/>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5"/>
    </row>
    <row r="71" spans="1:131" s="246" customFormat="1" ht="26.25" customHeight="1" x14ac:dyDescent="0.15">
      <c r="A71" s="260">
        <v>4</v>
      </c>
      <c r="B71" s="1067" t="s">
        <v>589</v>
      </c>
      <c r="C71" s="1068"/>
      <c r="D71" s="1068"/>
      <c r="E71" s="1068"/>
      <c r="F71" s="1068"/>
      <c r="G71" s="1068"/>
      <c r="H71" s="1068"/>
      <c r="I71" s="1068"/>
      <c r="J71" s="1068"/>
      <c r="K71" s="1068"/>
      <c r="L71" s="1068"/>
      <c r="M71" s="1068"/>
      <c r="N71" s="1068"/>
      <c r="O71" s="1068"/>
      <c r="P71" s="1069"/>
      <c r="Q71" s="1070">
        <v>1097</v>
      </c>
      <c r="R71" s="1064"/>
      <c r="S71" s="1064"/>
      <c r="T71" s="1064"/>
      <c r="U71" s="1064"/>
      <c r="V71" s="1064">
        <v>1024</v>
      </c>
      <c r="W71" s="1064"/>
      <c r="X71" s="1064"/>
      <c r="Y71" s="1064"/>
      <c r="Z71" s="1064"/>
      <c r="AA71" s="1064">
        <v>73</v>
      </c>
      <c r="AB71" s="1064"/>
      <c r="AC71" s="1064"/>
      <c r="AD71" s="1064"/>
      <c r="AE71" s="1064"/>
      <c r="AF71" s="1064">
        <v>73</v>
      </c>
      <c r="AG71" s="1064"/>
      <c r="AH71" s="1064"/>
      <c r="AI71" s="1064"/>
      <c r="AJ71" s="1064"/>
      <c r="AK71" s="1064">
        <v>141</v>
      </c>
      <c r="AL71" s="1064"/>
      <c r="AM71" s="1064"/>
      <c r="AN71" s="1064"/>
      <c r="AO71" s="1064"/>
      <c r="AP71" s="1064" t="s">
        <v>518</v>
      </c>
      <c r="AQ71" s="1064"/>
      <c r="AR71" s="1064"/>
      <c r="AS71" s="1064"/>
      <c r="AT71" s="1064"/>
      <c r="AU71" s="1064" t="s">
        <v>518</v>
      </c>
      <c r="AV71" s="1064"/>
      <c r="AW71" s="1064"/>
      <c r="AX71" s="1064"/>
      <c r="AY71" s="1064"/>
      <c r="AZ71" s="1065"/>
      <c r="BA71" s="1065"/>
      <c r="BB71" s="1065"/>
      <c r="BC71" s="1065"/>
      <c r="BD71" s="1066"/>
      <c r="BE71" s="264"/>
      <c r="BF71" s="264"/>
      <c r="BG71" s="264"/>
      <c r="BH71" s="264"/>
      <c r="BI71" s="264"/>
      <c r="BJ71" s="264"/>
      <c r="BK71" s="264"/>
      <c r="BL71" s="264"/>
      <c r="BM71" s="264"/>
      <c r="BN71" s="264"/>
      <c r="BO71" s="264"/>
      <c r="BP71" s="264"/>
      <c r="BQ71" s="261">
        <v>65</v>
      </c>
      <c r="BR71" s="266"/>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5"/>
    </row>
    <row r="72" spans="1:131" s="246" customFormat="1" ht="26.25" customHeight="1" x14ac:dyDescent="0.15">
      <c r="A72" s="260">
        <v>5</v>
      </c>
      <c r="B72" s="1067" t="s">
        <v>590</v>
      </c>
      <c r="C72" s="1068"/>
      <c r="D72" s="1068"/>
      <c r="E72" s="1068"/>
      <c r="F72" s="1068"/>
      <c r="G72" s="1068"/>
      <c r="H72" s="1068"/>
      <c r="I72" s="1068"/>
      <c r="J72" s="1068"/>
      <c r="K72" s="1068"/>
      <c r="L72" s="1068"/>
      <c r="M72" s="1068"/>
      <c r="N72" s="1068"/>
      <c r="O72" s="1068"/>
      <c r="P72" s="1069"/>
      <c r="Q72" s="1070">
        <v>293449</v>
      </c>
      <c r="R72" s="1064"/>
      <c r="S72" s="1064"/>
      <c r="T72" s="1064"/>
      <c r="U72" s="1064"/>
      <c r="V72" s="1064">
        <v>280469</v>
      </c>
      <c r="W72" s="1064"/>
      <c r="X72" s="1064"/>
      <c r="Y72" s="1064"/>
      <c r="Z72" s="1064"/>
      <c r="AA72" s="1064">
        <v>12980</v>
      </c>
      <c r="AB72" s="1064"/>
      <c r="AC72" s="1064"/>
      <c r="AD72" s="1064"/>
      <c r="AE72" s="1064"/>
      <c r="AF72" s="1064">
        <v>12980</v>
      </c>
      <c r="AG72" s="1064"/>
      <c r="AH72" s="1064"/>
      <c r="AI72" s="1064"/>
      <c r="AJ72" s="1064"/>
      <c r="AK72" s="1064">
        <v>723</v>
      </c>
      <c r="AL72" s="1064"/>
      <c r="AM72" s="1064"/>
      <c r="AN72" s="1064"/>
      <c r="AO72" s="1064"/>
      <c r="AP72" s="1064" t="s">
        <v>518</v>
      </c>
      <c r="AQ72" s="1064"/>
      <c r="AR72" s="1064"/>
      <c r="AS72" s="1064"/>
      <c r="AT72" s="1064"/>
      <c r="AU72" s="1064" t="s">
        <v>518</v>
      </c>
      <c r="AV72" s="1064"/>
      <c r="AW72" s="1064"/>
      <c r="AX72" s="1064"/>
      <c r="AY72" s="1064"/>
      <c r="AZ72" s="1065"/>
      <c r="BA72" s="1065"/>
      <c r="BB72" s="1065"/>
      <c r="BC72" s="1065"/>
      <c r="BD72" s="1066"/>
      <c r="BE72" s="264"/>
      <c r="BF72" s="264"/>
      <c r="BG72" s="264"/>
      <c r="BH72" s="264"/>
      <c r="BI72" s="264"/>
      <c r="BJ72" s="264"/>
      <c r="BK72" s="264"/>
      <c r="BL72" s="264"/>
      <c r="BM72" s="264"/>
      <c r="BN72" s="264"/>
      <c r="BO72" s="264"/>
      <c r="BP72" s="264"/>
      <c r="BQ72" s="261">
        <v>66</v>
      </c>
      <c r="BR72" s="266"/>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5"/>
    </row>
    <row r="73" spans="1:131" s="246" customFormat="1" ht="26.25" customHeight="1" x14ac:dyDescent="0.15">
      <c r="A73" s="260">
        <v>6</v>
      </c>
      <c r="B73" s="1067" t="s">
        <v>591</v>
      </c>
      <c r="C73" s="1068"/>
      <c r="D73" s="1068"/>
      <c r="E73" s="1068"/>
      <c r="F73" s="1068"/>
      <c r="G73" s="1068"/>
      <c r="H73" s="1068"/>
      <c r="I73" s="1068"/>
      <c r="J73" s="1068"/>
      <c r="K73" s="1068"/>
      <c r="L73" s="1068"/>
      <c r="M73" s="1068"/>
      <c r="N73" s="1068"/>
      <c r="O73" s="1068"/>
      <c r="P73" s="1069"/>
      <c r="Q73" s="1070">
        <v>1069</v>
      </c>
      <c r="R73" s="1064"/>
      <c r="S73" s="1064"/>
      <c r="T73" s="1064"/>
      <c r="U73" s="1064"/>
      <c r="V73" s="1064">
        <v>1042</v>
      </c>
      <c r="W73" s="1064"/>
      <c r="X73" s="1064"/>
      <c r="Y73" s="1064"/>
      <c r="Z73" s="1064"/>
      <c r="AA73" s="1064">
        <v>28</v>
      </c>
      <c r="AB73" s="1064"/>
      <c r="AC73" s="1064"/>
      <c r="AD73" s="1064"/>
      <c r="AE73" s="1064"/>
      <c r="AF73" s="1064">
        <v>28</v>
      </c>
      <c r="AG73" s="1064"/>
      <c r="AH73" s="1064"/>
      <c r="AI73" s="1064"/>
      <c r="AJ73" s="1064"/>
      <c r="AK73" s="1064">
        <v>11</v>
      </c>
      <c r="AL73" s="1064"/>
      <c r="AM73" s="1064"/>
      <c r="AN73" s="1064"/>
      <c r="AO73" s="1064"/>
      <c r="AP73" s="1064" t="s">
        <v>518</v>
      </c>
      <c r="AQ73" s="1064"/>
      <c r="AR73" s="1064"/>
      <c r="AS73" s="1064"/>
      <c r="AT73" s="1064"/>
      <c r="AU73" s="1064" t="s">
        <v>518</v>
      </c>
      <c r="AV73" s="1064"/>
      <c r="AW73" s="1064"/>
      <c r="AX73" s="1064"/>
      <c r="AY73" s="1064"/>
      <c r="AZ73" s="1065"/>
      <c r="BA73" s="1065"/>
      <c r="BB73" s="1065"/>
      <c r="BC73" s="1065"/>
      <c r="BD73" s="1066"/>
      <c r="BE73" s="264"/>
      <c r="BF73" s="264"/>
      <c r="BG73" s="264"/>
      <c r="BH73" s="264"/>
      <c r="BI73" s="264"/>
      <c r="BJ73" s="264"/>
      <c r="BK73" s="264"/>
      <c r="BL73" s="264"/>
      <c r="BM73" s="264"/>
      <c r="BN73" s="264"/>
      <c r="BO73" s="264"/>
      <c r="BP73" s="264"/>
      <c r="BQ73" s="261">
        <v>67</v>
      </c>
      <c r="BR73" s="266"/>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5"/>
    </row>
    <row r="74" spans="1:131" s="246" customFormat="1" ht="26.25" customHeight="1" x14ac:dyDescent="0.15">
      <c r="A74" s="260">
        <v>7</v>
      </c>
      <c r="B74" s="1067" t="s">
        <v>592</v>
      </c>
      <c r="C74" s="1068"/>
      <c r="D74" s="1068"/>
      <c r="E74" s="1068"/>
      <c r="F74" s="1068"/>
      <c r="G74" s="1068"/>
      <c r="H74" s="1068"/>
      <c r="I74" s="1068"/>
      <c r="J74" s="1068"/>
      <c r="K74" s="1068"/>
      <c r="L74" s="1068"/>
      <c r="M74" s="1068"/>
      <c r="N74" s="1068"/>
      <c r="O74" s="1068"/>
      <c r="P74" s="1069"/>
      <c r="Q74" s="1070">
        <v>40</v>
      </c>
      <c r="R74" s="1064"/>
      <c r="S74" s="1064"/>
      <c r="T74" s="1064"/>
      <c r="U74" s="1064"/>
      <c r="V74" s="1064">
        <v>29</v>
      </c>
      <c r="W74" s="1064"/>
      <c r="X74" s="1064"/>
      <c r="Y74" s="1064"/>
      <c r="Z74" s="1064"/>
      <c r="AA74" s="1064">
        <v>11</v>
      </c>
      <c r="AB74" s="1064"/>
      <c r="AC74" s="1064"/>
      <c r="AD74" s="1064"/>
      <c r="AE74" s="1064"/>
      <c r="AF74" s="1064">
        <v>5</v>
      </c>
      <c r="AG74" s="1064"/>
      <c r="AH74" s="1064"/>
      <c r="AI74" s="1064"/>
      <c r="AJ74" s="1064"/>
      <c r="AK74" s="1064" t="s">
        <v>603</v>
      </c>
      <c r="AL74" s="1064"/>
      <c r="AM74" s="1064"/>
      <c r="AN74" s="1064"/>
      <c r="AO74" s="1064"/>
      <c r="AP74" s="1064" t="s">
        <v>518</v>
      </c>
      <c r="AQ74" s="1064"/>
      <c r="AR74" s="1064"/>
      <c r="AS74" s="1064"/>
      <c r="AT74" s="1064"/>
      <c r="AU74" s="1064" t="s">
        <v>518</v>
      </c>
      <c r="AV74" s="1064"/>
      <c r="AW74" s="1064"/>
      <c r="AX74" s="1064"/>
      <c r="AY74" s="1064"/>
      <c r="AZ74" s="1065"/>
      <c r="BA74" s="1065"/>
      <c r="BB74" s="1065"/>
      <c r="BC74" s="1065"/>
      <c r="BD74" s="1066"/>
      <c r="BE74" s="264"/>
      <c r="BF74" s="264"/>
      <c r="BG74" s="264"/>
      <c r="BH74" s="264"/>
      <c r="BI74" s="264"/>
      <c r="BJ74" s="264"/>
      <c r="BK74" s="264"/>
      <c r="BL74" s="264"/>
      <c r="BM74" s="264"/>
      <c r="BN74" s="264"/>
      <c r="BO74" s="264"/>
      <c r="BP74" s="264"/>
      <c r="BQ74" s="261">
        <v>68</v>
      </c>
      <c r="BR74" s="266"/>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5"/>
    </row>
    <row r="75" spans="1:131" s="246" customFormat="1" ht="26.25" customHeight="1" x14ac:dyDescent="0.15">
      <c r="A75" s="260">
        <v>8</v>
      </c>
      <c r="B75" s="1067" t="s">
        <v>593</v>
      </c>
      <c r="C75" s="1068"/>
      <c r="D75" s="1068"/>
      <c r="E75" s="1068"/>
      <c r="F75" s="1068"/>
      <c r="G75" s="1068"/>
      <c r="H75" s="1068"/>
      <c r="I75" s="1068"/>
      <c r="J75" s="1068"/>
      <c r="K75" s="1068"/>
      <c r="L75" s="1068"/>
      <c r="M75" s="1068"/>
      <c r="N75" s="1068"/>
      <c r="O75" s="1068"/>
      <c r="P75" s="1069"/>
      <c r="Q75" s="1071">
        <v>194</v>
      </c>
      <c r="R75" s="1072"/>
      <c r="S75" s="1072"/>
      <c r="T75" s="1072"/>
      <c r="U75" s="1073"/>
      <c r="V75" s="1074">
        <v>191</v>
      </c>
      <c r="W75" s="1072"/>
      <c r="X75" s="1072"/>
      <c r="Y75" s="1072"/>
      <c r="Z75" s="1073"/>
      <c r="AA75" s="1074">
        <v>3</v>
      </c>
      <c r="AB75" s="1072"/>
      <c r="AC75" s="1072"/>
      <c r="AD75" s="1072"/>
      <c r="AE75" s="1073"/>
      <c r="AF75" s="1074">
        <v>3</v>
      </c>
      <c r="AG75" s="1072"/>
      <c r="AH75" s="1072"/>
      <c r="AI75" s="1072"/>
      <c r="AJ75" s="1073"/>
      <c r="AK75" s="1074" t="s">
        <v>600</v>
      </c>
      <c r="AL75" s="1072"/>
      <c r="AM75" s="1072"/>
      <c r="AN75" s="1072"/>
      <c r="AO75" s="1073"/>
      <c r="AP75" s="1074" t="s">
        <v>518</v>
      </c>
      <c r="AQ75" s="1072"/>
      <c r="AR75" s="1072"/>
      <c r="AS75" s="1072"/>
      <c r="AT75" s="1073"/>
      <c r="AU75" s="1074" t="s">
        <v>518</v>
      </c>
      <c r="AV75" s="1072"/>
      <c r="AW75" s="1072"/>
      <c r="AX75" s="1072"/>
      <c r="AY75" s="1073"/>
      <c r="AZ75" s="1065"/>
      <c r="BA75" s="1065"/>
      <c r="BB75" s="1065"/>
      <c r="BC75" s="1065"/>
      <c r="BD75" s="1066"/>
      <c r="BE75" s="264"/>
      <c r="BF75" s="264"/>
      <c r="BG75" s="264"/>
      <c r="BH75" s="264"/>
      <c r="BI75" s="264"/>
      <c r="BJ75" s="264"/>
      <c r="BK75" s="264"/>
      <c r="BL75" s="264"/>
      <c r="BM75" s="264"/>
      <c r="BN75" s="264"/>
      <c r="BO75" s="264"/>
      <c r="BP75" s="264"/>
      <c r="BQ75" s="261">
        <v>69</v>
      </c>
      <c r="BR75" s="266"/>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5"/>
    </row>
    <row r="76" spans="1:131" s="246" customFormat="1" ht="26.25" customHeight="1" x14ac:dyDescent="0.15">
      <c r="A76" s="260">
        <v>9</v>
      </c>
      <c r="B76" s="1067" t="s">
        <v>594</v>
      </c>
      <c r="C76" s="1068"/>
      <c r="D76" s="1068"/>
      <c r="E76" s="1068"/>
      <c r="F76" s="1068"/>
      <c r="G76" s="1068"/>
      <c r="H76" s="1068"/>
      <c r="I76" s="1068"/>
      <c r="J76" s="1068"/>
      <c r="K76" s="1068"/>
      <c r="L76" s="1068"/>
      <c r="M76" s="1068"/>
      <c r="N76" s="1068"/>
      <c r="O76" s="1068"/>
      <c r="P76" s="1069"/>
      <c r="Q76" s="1071">
        <v>6683</v>
      </c>
      <c r="R76" s="1072"/>
      <c r="S76" s="1072"/>
      <c r="T76" s="1072"/>
      <c r="U76" s="1073"/>
      <c r="V76" s="1074">
        <v>6314</v>
      </c>
      <c r="W76" s="1072"/>
      <c r="X76" s="1072"/>
      <c r="Y76" s="1072"/>
      <c r="Z76" s="1073"/>
      <c r="AA76" s="1074">
        <v>369</v>
      </c>
      <c r="AB76" s="1072"/>
      <c r="AC76" s="1072"/>
      <c r="AD76" s="1072"/>
      <c r="AE76" s="1073"/>
      <c r="AF76" s="1074">
        <v>378</v>
      </c>
      <c r="AG76" s="1072"/>
      <c r="AH76" s="1072"/>
      <c r="AI76" s="1072"/>
      <c r="AJ76" s="1073"/>
      <c r="AK76" s="1074">
        <v>350</v>
      </c>
      <c r="AL76" s="1072"/>
      <c r="AM76" s="1072"/>
      <c r="AN76" s="1072"/>
      <c r="AO76" s="1073"/>
      <c r="AP76" s="1074" t="s">
        <v>518</v>
      </c>
      <c r="AQ76" s="1072"/>
      <c r="AR76" s="1072"/>
      <c r="AS76" s="1072"/>
      <c r="AT76" s="1073"/>
      <c r="AU76" s="1074" t="s">
        <v>518</v>
      </c>
      <c r="AV76" s="1072"/>
      <c r="AW76" s="1072"/>
      <c r="AX76" s="1072"/>
      <c r="AY76" s="1073"/>
      <c r="AZ76" s="1065"/>
      <c r="BA76" s="1065"/>
      <c r="BB76" s="1065"/>
      <c r="BC76" s="1065"/>
      <c r="BD76" s="1066"/>
      <c r="BE76" s="264"/>
      <c r="BF76" s="264"/>
      <c r="BG76" s="264"/>
      <c r="BH76" s="264"/>
      <c r="BI76" s="264"/>
      <c r="BJ76" s="264"/>
      <c r="BK76" s="264"/>
      <c r="BL76" s="264"/>
      <c r="BM76" s="264"/>
      <c r="BN76" s="264"/>
      <c r="BO76" s="264"/>
      <c r="BP76" s="264"/>
      <c r="BQ76" s="261">
        <v>70</v>
      </c>
      <c r="BR76" s="266"/>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5"/>
    </row>
    <row r="77" spans="1:131" s="246" customFormat="1" ht="26.25" customHeight="1" x14ac:dyDescent="0.15">
      <c r="A77" s="260">
        <v>10</v>
      </c>
      <c r="B77" s="1067" t="s">
        <v>595</v>
      </c>
      <c r="C77" s="1068"/>
      <c r="D77" s="1068"/>
      <c r="E77" s="1068"/>
      <c r="F77" s="1068"/>
      <c r="G77" s="1068"/>
      <c r="H77" s="1068"/>
      <c r="I77" s="1068"/>
      <c r="J77" s="1068"/>
      <c r="K77" s="1068"/>
      <c r="L77" s="1068"/>
      <c r="M77" s="1068"/>
      <c r="N77" s="1068"/>
      <c r="O77" s="1068"/>
      <c r="P77" s="1069"/>
      <c r="Q77" s="1071">
        <v>14</v>
      </c>
      <c r="R77" s="1072"/>
      <c r="S77" s="1072"/>
      <c r="T77" s="1072"/>
      <c r="U77" s="1073"/>
      <c r="V77" s="1074">
        <v>5</v>
      </c>
      <c r="W77" s="1072"/>
      <c r="X77" s="1072"/>
      <c r="Y77" s="1072"/>
      <c r="Z77" s="1073"/>
      <c r="AA77" s="1074">
        <v>9</v>
      </c>
      <c r="AB77" s="1072"/>
      <c r="AC77" s="1072"/>
      <c r="AD77" s="1072"/>
      <c r="AE77" s="1073"/>
      <c r="AF77" s="1074">
        <v>1</v>
      </c>
      <c r="AG77" s="1072"/>
      <c r="AH77" s="1072"/>
      <c r="AI77" s="1072"/>
      <c r="AJ77" s="1073"/>
      <c r="AK77" s="1074">
        <v>9</v>
      </c>
      <c r="AL77" s="1072"/>
      <c r="AM77" s="1072"/>
      <c r="AN77" s="1072"/>
      <c r="AO77" s="1073"/>
      <c r="AP77" s="1074" t="s">
        <v>518</v>
      </c>
      <c r="AQ77" s="1072"/>
      <c r="AR77" s="1072"/>
      <c r="AS77" s="1072"/>
      <c r="AT77" s="1073"/>
      <c r="AU77" s="1074" t="s">
        <v>518</v>
      </c>
      <c r="AV77" s="1072"/>
      <c r="AW77" s="1072"/>
      <c r="AX77" s="1072"/>
      <c r="AY77" s="1073"/>
      <c r="AZ77" s="1065"/>
      <c r="BA77" s="1065"/>
      <c r="BB77" s="1065"/>
      <c r="BC77" s="1065"/>
      <c r="BD77" s="1066"/>
      <c r="BE77" s="264"/>
      <c r="BF77" s="264"/>
      <c r="BG77" s="264"/>
      <c r="BH77" s="264"/>
      <c r="BI77" s="264"/>
      <c r="BJ77" s="264"/>
      <c r="BK77" s="264"/>
      <c r="BL77" s="264"/>
      <c r="BM77" s="264"/>
      <c r="BN77" s="264"/>
      <c r="BO77" s="264"/>
      <c r="BP77" s="264"/>
      <c r="BQ77" s="261">
        <v>71</v>
      </c>
      <c r="BR77" s="266"/>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5"/>
    </row>
    <row r="78" spans="1:131" s="246" customFormat="1" ht="26.25" customHeight="1" x14ac:dyDescent="0.15">
      <c r="A78" s="260">
        <v>11</v>
      </c>
      <c r="B78" s="1067" t="s">
        <v>596</v>
      </c>
      <c r="C78" s="1068"/>
      <c r="D78" s="1068"/>
      <c r="E78" s="1068"/>
      <c r="F78" s="1068"/>
      <c r="G78" s="1068"/>
      <c r="H78" s="1068"/>
      <c r="I78" s="1068"/>
      <c r="J78" s="1068"/>
      <c r="K78" s="1068"/>
      <c r="L78" s="1068"/>
      <c r="M78" s="1068"/>
      <c r="N78" s="1068"/>
      <c r="O78" s="1068"/>
      <c r="P78" s="1069"/>
      <c r="Q78" s="1070">
        <v>1938</v>
      </c>
      <c r="R78" s="1064"/>
      <c r="S78" s="1064"/>
      <c r="T78" s="1064"/>
      <c r="U78" s="1064"/>
      <c r="V78" s="1064">
        <v>1922</v>
      </c>
      <c r="W78" s="1064"/>
      <c r="X78" s="1064"/>
      <c r="Y78" s="1064"/>
      <c r="Z78" s="1064"/>
      <c r="AA78" s="1064">
        <v>17</v>
      </c>
      <c r="AB78" s="1064"/>
      <c r="AC78" s="1064"/>
      <c r="AD78" s="1064"/>
      <c r="AE78" s="1064"/>
      <c r="AF78" s="1064">
        <v>17</v>
      </c>
      <c r="AG78" s="1064"/>
      <c r="AH78" s="1064"/>
      <c r="AI78" s="1064"/>
      <c r="AJ78" s="1064"/>
      <c r="AK78" s="1064" t="s">
        <v>602</v>
      </c>
      <c r="AL78" s="1064"/>
      <c r="AM78" s="1064"/>
      <c r="AN78" s="1064"/>
      <c r="AO78" s="1064"/>
      <c r="AP78" s="1064">
        <v>1</v>
      </c>
      <c r="AQ78" s="1064"/>
      <c r="AR78" s="1064"/>
      <c r="AS78" s="1064"/>
      <c r="AT78" s="1064"/>
      <c r="AU78" s="1064">
        <v>0</v>
      </c>
      <c r="AV78" s="1064"/>
      <c r="AW78" s="1064"/>
      <c r="AX78" s="1064"/>
      <c r="AY78" s="1064"/>
      <c r="AZ78" s="1065"/>
      <c r="BA78" s="1065"/>
      <c r="BB78" s="1065"/>
      <c r="BC78" s="1065"/>
      <c r="BD78" s="1066"/>
      <c r="BE78" s="264"/>
      <c r="BF78" s="264"/>
      <c r="BG78" s="264"/>
      <c r="BH78" s="264"/>
      <c r="BI78" s="264"/>
      <c r="BJ78" s="267"/>
      <c r="BK78" s="267"/>
      <c r="BL78" s="267"/>
      <c r="BM78" s="267"/>
      <c r="BN78" s="267"/>
      <c r="BO78" s="264"/>
      <c r="BP78" s="264"/>
      <c r="BQ78" s="261">
        <v>72</v>
      </c>
      <c r="BR78" s="266"/>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5"/>
    </row>
    <row r="79" spans="1:131" s="246" customFormat="1" ht="26.25" customHeight="1" x14ac:dyDescent="0.15">
      <c r="A79" s="260">
        <v>12</v>
      </c>
      <c r="B79" s="1067" t="s">
        <v>597</v>
      </c>
      <c r="C79" s="1068"/>
      <c r="D79" s="1068"/>
      <c r="E79" s="1068"/>
      <c r="F79" s="1068"/>
      <c r="G79" s="1068"/>
      <c r="H79" s="1068"/>
      <c r="I79" s="1068"/>
      <c r="J79" s="1068"/>
      <c r="K79" s="1068"/>
      <c r="L79" s="1068"/>
      <c r="M79" s="1068"/>
      <c r="N79" s="1068"/>
      <c r="O79" s="1068"/>
      <c r="P79" s="1069"/>
      <c r="Q79" s="1070">
        <v>12698</v>
      </c>
      <c r="R79" s="1064"/>
      <c r="S79" s="1064"/>
      <c r="T79" s="1064"/>
      <c r="U79" s="1064"/>
      <c r="V79" s="1064">
        <v>13440</v>
      </c>
      <c r="W79" s="1064"/>
      <c r="X79" s="1064"/>
      <c r="Y79" s="1064"/>
      <c r="Z79" s="1064"/>
      <c r="AA79" s="1064">
        <v>-742</v>
      </c>
      <c r="AB79" s="1064"/>
      <c r="AC79" s="1064"/>
      <c r="AD79" s="1064"/>
      <c r="AE79" s="1064"/>
      <c r="AF79" s="1064">
        <v>624</v>
      </c>
      <c r="AG79" s="1064"/>
      <c r="AH79" s="1064"/>
      <c r="AI79" s="1064"/>
      <c r="AJ79" s="1064"/>
      <c r="AK79" s="1064">
        <v>1743</v>
      </c>
      <c r="AL79" s="1064"/>
      <c r="AM79" s="1064"/>
      <c r="AN79" s="1064"/>
      <c r="AO79" s="1064"/>
      <c r="AP79" s="1064">
        <v>9685</v>
      </c>
      <c r="AQ79" s="1064"/>
      <c r="AR79" s="1064"/>
      <c r="AS79" s="1064"/>
      <c r="AT79" s="1064"/>
      <c r="AU79" s="1064">
        <v>599</v>
      </c>
      <c r="AV79" s="1064"/>
      <c r="AW79" s="1064"/>
      <c r="AX79" s="1064"/>
      <c r="AY79" s="1064"/>
      <c r="AZ79" s="1065"/>
      <c r="BA79" s="1065"/>
      <c r="BB79" s="1065"/>
      <c r="BC79" s="1065"/>
      <c r="BD79" s="1066"/>
      <c r="BE79" s="264"/>
      <c r="BF79" s="264"/>
      <c r="BG79" s="264"/>
      <c r="BH79" s="264"/>
      <c r="BI79" s="264"/>
      <c r="BJ79" s="267"/>
      <c r="BK79" s="267"/>
      <c r="BL79" s="267"/>
      <c r="BM79" s="267"/>
      <c r="BN79" s="267"/>
      <c r="BO79" s="264"/>
      <c r="BP79" s="264"/>
      <c r="BQ79" s="261">
        <v>73</v>
      </c>
      <c r="BR79" s="266"/>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5"/>
    </row>
    <row r="80" spans="1:131" s="246" customFormat="1" ht="26.25" customHeight="1" x14ac:dyDescent="0.15">
      <c r="A80" s="260">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4"/>
      <c r="BF80" s="264"/>
      <c r="BG80" s="264"/>
      <c r="BH80" s="264"/>
      <c r="BI80" s="264"/>
      <c r="BJ80" s="264"/>
      <c r="BK80" s="264"/>
      <c r="BL80" s="264"/>
      <c r="BM80" s="264"/>
      <c r="BN80" s="264"/>
      <c r="BO80" s="264"/>
      <c r="BP80" s="264"/>
      <c r="BQ80" s="261">
        <v>74</v>
      </c>
      <c r="BR80" s="266"/>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5"/>
    </row>
    <row r="81" spans="1:131" s="246" customFormat="1" ht="26.25" customHeight="1" x14ac:dyDescent="0.15">
      <c r="A81" s="260">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4"/>
      <c r="BF81" s="264"/>
      <c r="BG81" s="264"/>
      <c r="BH81" s="264"/>
      <c r="BI81" s="264"/>
      <c r="BJ81" s="264"/>
      <c r="BK81" s="264"/>
      <c r="BL81" s="264"/>
      <c r="BM81" s="264"/>
      <c r="BN81" s="264"/>
      <c r="BO81" s="264"/>
      <c r="BP81" s="264"/>
      <c r="BQ81" s="261">
        <v>75</v>
      </c>
      <c r="BR81" s="266"/>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5"/>
    </row>
    <row r="82" spans="1:131" s="246" customFormat="1" ht="26.25" customHeight="1" x14ac:dyDescent="0.15">
      <c r="A82" s="260">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4"/>
      <c r="BF82" s="264"/>
      <c r="BG82" s="264"/>
      <c r="BH82" s="264"/>
      <c r="BI82" s="264"/>
      <c r="BJ82" s="264"/>
      <c r="BK82" s="264"/>
      <c r="BL82" s="264"/>
      <c r="BM82" s="264"/>
      <c r="BN82" s="264"/>
      <c r="BO82" s="264"/>
      <c r="BP82" s="264"/>
      <c r="BQ82" s="261">
        <v>76</v>
      </c>
      <c r="BR82" s="266"/>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5"/>
    </row>
    <row r="83" spans="1:131" s="246" customFormat="1" ht="26.25" customHeight="1" x14ac:dyDescent="0.15">
      <c r="A83" s="260">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4"/>
      <c r="BF83" s="264"/>
      <c r="BG83" s="264"/>
      <c r="BH83" s="264"/>
      <c r="BI83" s="264"/>
      <c r="BJ83" s="264"/>
      <c r="BK83" s="264"/>
      <c r="BL83" s="264"/>
      <c r="BM83" s="264"/>
      <c r="BN83" s="264"/>
      <c r="BO83" s="264"/>
      <c r="BP83" s="264"/>
      <c r="BQ83" s="261">
        <v>77</v>
      </c>
      <c r="BR83" s="266"/>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5"/>
    </row>
    <row r="84" spans="1:131" s="246" customFormat="1" ht="26.25" customHeight="1" x14ac:dyDescent="0.15">
      <c r="A84" s="260">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4"/>
      <c r="BF84" s="264"/>
      <c r="BG84" s="264"/>
      <c r="BH84" s="264"/>
      <c r="BI84" s="264"/>
      <c r="BJ84" s="264"/>
      <c r="BK84" s="264"/>
      <c r="BL84" s="264"/>
      <c r="BM84" s="264"/>
      <c r="BN84" s="264"/>
      <c r="BO84" s="264"/>
      <c r="BP84" s="264"/>
      <c r="BQ84" s="261">
        <v>78</v>
      </c>
      <c r="BR84" s="266"/>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5"/>
    </row>
    <row r="85" spans="1:131" s="246" customFormat="1" ht="26.25" customHeight="1" x14ac:dyDescent="0.15">
      <c r="A85" s="260">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4"/>
      <c r="BF85" s="264"/>
      <c r="BG85" s="264"/>
      <c r="BH85" s="264"/>
      <c r="BI85" s="264"/>
      <c r="BJ85" s="264"/>
      <c r="BK85" s="264"/>
      <c r="BL85" s="264"/>
      <c r="BM85" s="264"/>
      <c r="BN85" s="264"/>
      <c r="BO85" s="264"/>
      <c r="BP85" s="264"/>
      <c r="BQ85" s="261">
        <v>79</v>
      </c>
      <c r="BR85" s="266"/>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5"/>
    </row>
    <row r="86" spans="1:131" s="246" customFormat="1" ht="26.25" customHeight="1" x14ac:dyDescent="0.15">
      <c r="A86" s="260">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4"/>
      <c r="BF86" s="264"/>
      <c r="BG86" s="264"/>
      <c r="BH86" s="264"/>
      <c r="BI86" s="264"/>
      <c r="BJ86" s="264"/>
      <c r="BK86" s="264"/>
      <c r="BL86" s="264"/>
      <c r="BM86" s="264"/>
      <c r="BN86" s="264"/>
      <c r="BO86" s="264"/>
      <c r="BP86" s="264"/>
      <c r="BQ86" s="261">
        <v>80</v>
      </c>
      <c r="BR86" s="266"/>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5"/>
    </row>
    <row r="87" spans="1:131" s="246" customFormat="1" ht="26.25" customHeight="1" x14ac:dyDescent="0.15">
      <c r="A87" s="268">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4"/>
      <c r="BF87" s="264"/>
      <c r="BG87" s="264"/>
      <c r="BH87" s="264"/>
      <c r="BI87" s="264"/>
      <c r="BJ87" s="264"/>
      <c r="BK87" s="264"/>
      <c r="BL87" s="264"/>
      <c r="BM87" s="264"/>
      <c r="BN87" s="264"/>
      <c r="BO87" s="264"/>
      <c r="BP87" s="264"/>
      <c r="BQ87" s="261">
        <v>81</v>
      </c>
      <c r="BR87" s="266"/>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5"/>
    </row>
    <row r="88" spans="1:131" s="246" customFormat="1" ht="26.25" customHeight="1" thickBot="1" x14ac:dyDescent="0.2">
      <c r="A88" s="263" t="s">
        <v>392</v>
      </c>
      <c r="B88" s="1037" t="s">
        <v>422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16949</v>
      </c>
      <c r="AG88" s="1052"/>
      <c r="AH88" s="1052"/>
      <c r="AI88" s="1052"/>
      <c r="AJ88" s="1052"/>
      <c r="AK88" s="1056"/>
      <c r="AL88" s="1056"/>
      <c r="AM88" s="1056"/>
      <c r="AN88" s="1056"/>
      <c r="AO88" s="1056"/>
      <c r="AP88" s="1052">
        <v>15777</v>
      </c>
      <c r="AQ88" s="1052"/>
      <c r="AR88" s="1052"/>
      <c r="AS88" s="1052"/>
      <c r="AT88" s="1052"/>
      <c r="AU88" s="1052">
        <v>1425</v>
      </c>
      <c r="AV88" s="1052"/>
      <c r="AW88" s="1052"/>
      <c r="AX88" s="1052"/>
      <c r="AY88" s="1052"/>
      <c r="AZ88" s="1053"/>
      <c r="BA88" s="1053"/>
      <c r="BB88" s="1053"/>
      <c r="BC88" s="1053"/>
      <c r="BD88" s="1054"/>
      <c r="BE88" s="264"/>
      <c r="BF88" s="264"/>
      <c r="BG88" s="264"/>
      <c r="BH88" s="264"/>
      <c r="BI88" s="264"/>
      <c r="BJ88" s="264"/>
      <c r="BK88" s="264"/>
      <c r="BL88" s="264"/>
      <c r="BM88" s="264"/>
      <c r="BN88" s="264"/>
      <c r="BO88" s="264"/>
      <c r="BP88" s="264"/>
      <c r="BQ88" s="261">
        <v>82</v>
      </c>
      <c r="BR88" s="266"/>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392</v>
      </c>
      <c r="BR102" s="1037" t="s">
        <v>423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24</v>
      </c>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1029" t="s">
        <v>424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1030" t="s">
        <v>425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426</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427</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1031" t="s">
        <v>428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5" customFormat="1" ht="26.25" customHeight="1" x14ac:dyDescent="0.15">
      <c r="A109" s="986" t="s">
        <v>430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431</v>
      </c>
      <c r="AB109" s="987"/>
      <c r="AC109" s="987"/>
      <c r="AD109" s="987"/>
      <c r="AE109" s="988"/>
      <c r="AF109" s="989" t="s">
        <v>310</v>
      </c>
      <c r="AG109" s="987"/>
      <c r="AH109" s="987"/>
      <c r="AI109" s="987"/>
      <c r="AJ109" s="988"/>
      <c r="AK109" s="989" t="s">
        <v>309</v>
      </c>
      <c r="AL109" s="987"/>
      <c r="AM109" s="987"/>
      <c r="AN109" s="987"/>
      <c r="AO109" s="988"/>
      <c r="AP109" s="989" t="s">
        <v>432</v>
      </c>
      <c r="AQ109" s="987"/>
      <c r="AR109" s="987"/>
      <c r="AS109" s="987"/>
      <c r="AT109" s="1018"/>
      <c r="AU109" s="986" t="s">
        <v>430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431</v>
      </c>
      <c r="BR109" s="987"/>
      <c r="BS109" s="987"/>
      <c r="BT109" s="987"/>
      <c r="BU109" s="988"/>
      <c r="BV109" s="989" t="s">
        <v>310</v>
      </c>
      <c r="BW109" s="987"/>
      <c r="BX109" s="987"/>
      <c r="BY109" s="987"/>
      <c r="BZ109" s="988"/>
      <c r="CA109" s="989" t="s">
        <v>309</v>
      </c>
      <c r="CB109" s="987"/>
      <c r="CC109" s="987"/>
      <c r="CD109" s="987"/>
      <c r="CE109" s="988"/>
      <c r="CF109" s="1025" t="s">
        <v>432</v>
      </c>
      <c r="CG109" s="1025"/>
      <c r="CH109" s="1025"/>
      <c r="CI109" s="1025"/>
      <c r="CJ109" s="1025"/>
      <c r="CK109" s="989" t="s">
        <v>433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431</v>
      </c>
      <c r="DH109" s="987"/>
      <c r="DI109" s="987"/>
      <c r="DJ109" s="987"/>
      <c r="DK109" s="988"/>
      <c r="DL109" s="989" t="s">
        <v>310</v>
      </c>
      <c r="DM109" s="987"/>
      <c r="DN109" s="987"/>
      <c r="DO109" s="987"/>
      <c r="DP109" s="988"/>
      <c r="DQ109" s="989" t="s">
        <v>309</v>
      </c>
      <c r="DR109" s="987"/>
      <c r="DS109" s="987"/>
      <c r="DT109" s="987"/>
      <c r="DU109" s="988"/>
      <c r="DV109" s="989" t="s">
        <v>432</v>
      </c>
      <c r="DW109" s="987"/>
      <c r="DX109" s="987"/>
      <c r="DY109" s="987"/>
      <c r="DZ109" s="1018"/>
    </row>
    <row r="110" spans="1:131" s="245" customFormat="1" ht="26.25" customHeight="1" x14ac:dyDescent="0.15">
      <c r="A110" s="889" t="s">
        <v>434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933416</v>
      </c>
      <c r="AB110" s="980"/>
      <c r="AC110" s="980"/>
      <c r="AD110" s="980"/>
      <c r="AE110" s="981"/>
      <c r="AF110" s="982">
        <v>914968</v>
      </c>
      <c r="AG110" s="980"/>
      <c r="AH110" s="980"/>
      <c r="AI110" s="980"/>
      <c r="AJ110" s="981"/>
      <c r="AK110" s="982">
        <v>879662</v>
      </c>
      <c r="AL110" s="980"/>
      <c r="AM110" s="980"/>
      <c r="AN110" s="980"/>
      <c r="AO110" s="981"/>
      <c r="AP110" s="983">
        <v>16.3</v>
      </c>
      <c r="AQ110" s="984"/>
      <c r="AR110" s="984"/>
      <c r="AS110" s="984"/>
      <c r="AT110" s="985"/>
      <c r="AU110" s="1019" t="s">
        <v>73</v>
      </c>
      <c r="AV110" s="1020"/>
      <c r="AW110" s="1020"/>
      <c r="AX110" s="1020"/>
      <c r="AY110" s="1020"/>
      <c r="AZ110" s="945" t="s">
        <v>435</v>
      </c>
      <c r="BA110" s="890"/>
      <c r="BB110" s="890"/>
      <c r="BC110" s="890"/>
      <c r="BD110" s="890"/>
      <c r="BE110" s="890"/>
      <c r="BF110" s="890"/>
      <c r="BG110" s="890"/>
      <c r="BH110" s="890"/>
      <c r="BI110" s="890"/>
      <c r="BJ110" s="890"/>
      <c r="BK110" s="890"/>
      <c r="BL110" s="890"/>
      <c r="BM110" s="890"/>
      <c r="BN110" s="890"/>
      <c r="BO110" s="890"/>
      <c r="BP110" s="891"/>
      <c r="BQ110" s="946">
        <v>9404494</v>
      </c>
      <c r="BR110" s="927"/>
      <c r="BS110" s="927"/>
      <c r="BT110" s="927"/>
      <c r="BU110" s="927"/>
      <c r="BV110" s="927">
        <v>9259476</v>
      </c>
      <c r="BW110" s="927"/>
      <c r="BX110" s="927"/>
      <c r="BY110" s="927"/>
      <c r="BZ110" s="927"/>
      <c r="CA110" s="927">
        <v>9259200</v>
      </c>
      <c r="CB110" s="927"/>
      <c r="CC110" s="927"/>
      <c r="CD110" s="927"/>
      <c r="CE110" s="927"/>
      <c r="CF110" s="951">
        <v>171.9</v>
      </c>
      <c r="CG110" s="952"/>
      <c r="CH110" s="952"/>
      <c r="CI110" s="952"/>
      <c r="CJ110" s="952"/>
      <c r="CK110" s="1015" t="s">
        <v>436</v>
      </c>
      <c r="CL110" s="901"/>
      <c r="CM110" s="976" t="s">
        <v>437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129</v>
      </c>
      <c r="DH110" s="927"/>
      <c r="DI110" s="927"/>
      <c r="DJ110" s="927"/>
      <c r="DK110" s="927"/>
      <c r="DL110" s="927" t="s">
        <v>129</v>
      </c>
      <c r="DM110" s="927"/>
      <c r="DN110" s="927"/>
      <c r="DO110" s="927"/>
      <c r="DP110" s="927"/>
      <c r="DQ110" s="927" t="s">
        <v>438</v>
      </c>
      <c r="DR110" s="927"/>
      <c r="DS110" s="927"/>
      <c r="DT110" s="927"/>
      <c r="DU110" s="927"/>
      <c r="DV110" s="928" t="s">
        <v>438</v>
      </c>
      <c r="DW110" s="928"/>
      <c r="DX110" s="928"/>
      <c r="DY110" s="928"/>
      <c r="DZ110" s="929"/>
    </row>
    <row r="111" spans="1:131" s="245" customFormat="1" ht="26.25" customHeight="1" x14ac:dyDescent="0.15">
      <c r="A111" s="856" t="s">
        <v>439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440</v>
      </c>
      <c r="AB111" s="1008"/>
      <c r="AC111" s="1008"/>
      <c r="AD111" s="1008"/>
      <c r="AE111" s="1009"/>
      <c r="AF111" s="1010" t="s">
        <v>129</v>
      </c>
      <c r="AG111" s="1008"/>
      <c r="AH111" s="1008"/>
      <c r="AI111" s="1008"/>
      <c r="AJ111" s="1009"/>
      <c r="AK111" s="1010" t="s">
        <v>129</v>
      </c>
      <c r="AL111" s="1008"/>
      <c r="AM111" s="1008"/>
      <c r="AN111" s="1008"/>
      <c r="AO111" s="1009"/>
      <c r="AP111" s="1011" t="s">
        <v>129</v>
      </c>
      <c r="AQ111" s="1012"/>
      <c r="AR111" s="1012"/>
      <c r="AS111" s="1012"/>
      <c r="AT111" s="1013"/>
      <c r="AU111" s="1021"/>
      <c r="AV111" s="1022"/>
      <c r="AW111" s="1022"/>
      <c r="AX111" s="1022"/>
      <c r="AY111" s="1022"/>
      <c r="AZ111" s="897" t="s">
        <v>441</v>
      </c>
      <c r="BA111" s="832"/>
      <c r="BB111" s="832"/>
      <c r="BC111" s="832"/>
      <c r="BD111" s="832"/>
      <c r="BE111" s="832"/>
      <c r="BF111" s="832"/>
      <c r="BG111" s="832"/>
      <c r="BH111" s="832"/>
      <c r="BI111" s="832"/>
      <c r="BJ111" s="832"/>
      <c r="BK111" s="832"/>
      <c r="BL111" s="832"/>
      <c r="BM111" s="832"/>
      <c r="BN111" s="832"/>
      <c r="BO111" s="832"/>
      <c r="BP111" s="833"/>
      <c r="BQ111" s="898">
        <v>73202</v>
      </c>
      <c r="BR111" s="899"/>
      <c r="BS111" s="899"/>
      <c r="BT111" s="899"/>
      <c r="BU111" s="899"/>
      <c r="BV111" s="899">
        <v>49717</v>
      </c>
      <c r="BW111" s="899"/>
      <c r="BX111" s="899"/>
      <c r="BY111" s="899"/>
      <c r="BZ111" s="899"/>
      <c r="CA111" s="899">
        <v>38180</v>
      </c>
      <c r="CB111" s="899"/>
      <c r="CC111" s="899"/>
      <c r="CD111" s="899"/>
      <c r="CE111" s="899"/>
      <c r="CF111" s="960">
        <v>0.7</v>
      </c>
      <c r="CG111" s="961"/>
      <c r="CH111" s="961"/>
      <c r="CI111" s="961"/>
      <c r="CJ111" s="961"/>
      <c r="CK111" s="1016"/>
      <c r="CL111" s="903"/>
      <c r="CM111" s="906" t="s">
        <v>442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438</v>
      </c>
      <c r="DH111" s="899"/>
      <c r="DI111" s="899"/>
      <c r="DJ111" s="899"/>
      <c r="DK111" s="899"/>
      <c r="DL111" s="899" t="s">
        <v>438</v>
      </c>
      <c r="DM111" s="899"/>
      <c r="DN111" s="899"/>
      <c r="DO111" s="899"/>
      <c r="DP111" s="899"/>
      <c r="DQ111" s="899" t="s">
        <v>438</v>
      </c>
      <c r="DR111" s="899"/>
      <c r="DS111" s="899"/>
      <c r="DT111" s="899"/>
      <c r="DU111" s="899"/>
      <c r="DV111" s="876" t="s">
        <v>438</v>
      </c>
      <c r="DW111" s="876"/>
      <c r="DX111" s="876"/>
      <c r="DY111" s="876"/>
      <c r="DZ111" s="877"/>
    </row>
    <row r="112" spans="1:131" s="245" customFormat="1" ht="26.25" customHeight="1" x14ac:dyDescent="0.15">
      <c r="A112" s="1001" t="s">
        <v>443</v>
      </c>
      <c r="B112" s="1002"/>
      <c r="C112" s="832" t="s">
        <v>444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129</v>
      </c>
      <c r="AB112" s="862"/>
      <c r="AC112" s="862"/>
      <c r="AD112" s="862"/>
      <c r="AE112" s="863"/>
      <c r="AF112" s="864" t="s">
        <v>129</v>
      </c>
      <c r="AG112" s="862"/>
      <c r="AH112" s="862"/>
      <c r="AI112" s="862"/>
      <c r="AJ112" s="863"/>
      <c r="AK112" s="864" t="s">
        <v>129</v>
      </c>
      <c r="AL112" s="862"/>
      <c r="AM112" s="862"/>
      <c r="AN112" s="862"/>
      <c r="AO112" s="863"/>
      <c r="AP112" s="909" t="s">
        <v>129</v>
      </c>
      <c r="AQ112" s="910"/>
      <c r="AR112" s="910"/>
      <c r="AS112" s="910"/>
      <c r="AT112" s="911"/>
      <c r="AU112" s="1021"/>
      <c r="AV112" s="1022"/>
      <c r="AW112" s="1022"/>
      <c r="AX112" s="1022"/>
      <c r="AY112" s="1022"/>
      <c r="AZ112" s="897" t="s">
        <v>445</v>
      </c>
      <c r="BA112" s="832"/>
      <c r="BB112" s="832"/>
      <c r="BC112" s="832"/>
      <c r="BD112" s="832"/>
      <c r="BE112" s="832"/>
      <c r="BF112" s="832"/>
      <c r="BG112" s="832"/>
      <c r="BH112" s="832"/>
      <c r="BI112" s="832"/>
      <c r="BJ112" s="832"/>
      <c r="BK112" s="832"/>
      <c r="BL112" s="832"/>
      <c r="BM112" s="832"/>
      <c r="BN112" s="832"/>
      <c r="BO112" s="832"/>
      <c r="BP112" s="833"/>
      <c r="BQ112" s="898">
        <v>6062712</v>
      </c>
      <c r="BR112" s="899"/>
      <c r="BS112" s="899"/>
      <c r="BT112" s="899"/>
      <c r="BU112" s="899"/>
      <c r="BV112" s="899">
        <v>5753977</v>
      </c>
      <c r="BW112" s="899"/>
      <c r="BX112" s="899"/>
      <c r="BY112" s="899"/>
      <c r="BZ112" s="899"/>
      <c r="CA112" s="899">
        <v>5577528</v>
      </c>
      <c r="CB112" s="899"/>
      <c r="CC112" s="899"/>
      <c r="CD112" s="899"/>
      <c r="CE112" s="899"/>
      <c r="CF112" s="960">
        <v>103.5</v>
      </c>
      <c r="CG112" s="961"/>
      <c r="CH112" s="961"/>
      <c r="CI112" s="961"/>
      <c r="CJ112" s="961"/>
      <c r="CK112" s="1016"/>
      <c r="CL112" s="903"/>
      <c r="CM112" s="906" t="s">
        <v>446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v>7547</v>
      </c>
      <c r="DH112" s="899"/>
      <c r="DI112" s="899"/>
      <c r="DJ112" s="899"/>
      <c r="DK112" s="899"/>
      <c r="DL112" s="899">
        <v>2041</v>
      </c>
      <c r="DM112" s="899"/>
      <c r="DN112" s="899"/>
      <c r="DO112" s="899"/>
      <c r="DP112" s="899"/>
      <c r="DQ112" s="899" t="s">
        <v>447</v>
      </c>
      <c r="DR112" s="899"/>
      <c r="DS112" s="899"/>
      <c r="DT112" s="899"/>
      <c r="DU112" s="899"/>
      <c r="DV112" s="876" t="s">
        <v>448</v>
      </c>
      <c r="DW112" s="876"/>
      <c r="DX112" s="876"/>
      <c r="DY112" s="876"/>
      <c r="DZ112" s="877"/>
    </row>
    <row r="113" spans="1:130" s="245" customFormat="1" ht="26.25" customHeight="1" x14ac:dyDescent="0.15">
      <c r="A113" s="1003"/>
      <c r="B113" s="1004"/>
      <c r="C113" s="832" t="s">
        <v>449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440055</v>
      </c>
      <c r="AB113" s="1008"/>
      <c r="AC113" s="1008"/>
      <c r="AD113" s="1008"/>
      <c r="AE113" s="1009"/>
      <c r="AF113" s="1010">
        <v>443241</v>
      </c>
      <c r="AG113" s="1008"/>
      <c r="AH113" s="1008"/>
      <c r="AI113" s="1008"/>
      <c r="AJ113" s="1009"/>
      <c r="AK113" s="1010">
        <v>463549</v>
      </c>
      <c r="AL113" s="1008"/>
      <c r="AM113" s="1008"/>
      <c r="AN113" s="1008"/>
      <c r="AO113" s="1009"/>
      <c r="AP113" s="1011">
        <v>8.6</v>
      </c>
      <c r="AQ113" s="1012"/>
      <c r="AR113" s="1012"/>
      <c r="AS113" s="1012"/>
      <c r="AT113" s="1013"/>
      <c r="AU113" s="1021"/>
      <c r="AV113" s="1022"/>
      <c r="AW113" s="1022"/>
      <c r="AX113" s="1022"/>
      <c r="AY113" s="1022"/>
      <c r="AZ113" s="897" t="s">
        <v>450</v>
      </c>
      <c r="BA113" s="832"/>
      <c r="BB113" s="832"/>
      <c r="BC113" s="832"/>
      <c r="BD113" s="832"/>
      <c r="BE113" s="832"/>
      <c r="BF113" s="832"/>
      <c r="BG113" s="832"/>
      <c r="BH113" s="832"/>
      <c r="BI113" s="832"/>
      <c r="BJ113" s="832"/>
      <c r="BK113" s="832"/>
      <c r="BL113" s="832"/>
      <c r="BM113" s="832"/>
      <c r="BN113" s="832"/>
      <c r="BO113" s="832"/>
      <c r="BP113" s="833"/>
      <c r="BQ113" s="898">
        <v>1011627</v>
      </c>
      <c r="BR113" s="899"/>
      <c r="BS113" s="899"/>
      <c r="BT113" s="899"/>
      <c r="BU113" s="899"/>
      <c r="BV113" s="899">
        <v>1484284</v>
      </c>
      <c r="BW113" s="899"/>
      <c r="BX113" s="899"/>
      <c r="BY113" s="899"/>
      <c r="BZ113" s="899"/>
      <c r="CA113" s="899">
        <v>1424241</v>
      </c>
      <c r="CB113" s="899"/>
      <c r="CC113" s="899"/>
      <c r="CD113" s="899"/>
      <c r="CE113" s="899"/>
      <c r="CF113" s="960">
        <v>26.4</v>
      </c>
      <c r="CG113" s="961"/>
      <c r="CH113" s="961"/>
      <c r="CI113" s="961"/>
      <c r="CJ113" s="961"/>
      <c r="CK113" s="1016"/>
      <c r="CL113" s="903"/>
      <c r="CM113" s="906" t="s">
        <v>451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413</v>
      </c>
      <c r="DH113" s="862"/>
      <c r="DI113" s="862"/>
      <c r="DJ113" s="862"/>
      <c r="DK113" s="863"/>
      <c r="DL113" s="864" t="s">
        <v>413</v>
      </c>
      <c r="DM113" s="862"/>
      <c r="DN113" s="862"/>
      <c r="DO113" s="862"/>
      <c r="DP113" s="863"/>
      <c r="DQ113" s="864" t="s">
        <v>129</v>
      </c>
      <c r="DR113" s="862"/>
      <c r="DS113" s="862"/>
      <c r="DT113" s="862"/>
      <c r="DU113" s="863"/>
      <c r="DV113" s="909" t="s">
        <v>129</v>
      </c>
      <c r="DW113" s="910"/>
      <c r="DX113" s="910"/>
      <c r="DY113" s="910"/>
      <c r="DZ113" s="911"/>
    </row>
    <row r="114" spans="1:130" s="245" customFormat="1" ht="26.25" customHeight="1" x14ac:dyDescent="0.15">
      <c r="A114" s="1003"/>
      <c r="B114" s="1004"/>
      <c r="C114" s="832" t="s">
        <v>452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194577</v>
      </c>
      <c r="AB114" s="862"/>
      <c r="AC114" s="862"/>
      <c r="AD114" s="862"/>
      <c r="AE114" s="863"/>
      <c r="AF114" s="864">
        <v>209629</v>
      </c>
      <c r="AG114" s="862"/>
      <c r="AH114" s="862"/>
      <c r="AI114" s="862"/>
      <c r="AJ114" s="863"/>
      <c r="AK114" s="864">
        <v>156624</v>
      </c>
      <c r="AL114" s="862"/>
      <c r="AM114" s="862"/>
      <c r="AN114" s="862"/>
      <c r="AO114" s="863"/>
      <c r="AP114" s="909">
        <v>2.9</v>
      </c>
      <c r="AQ114" s="910"/>
      <c r="AR114" s="910"/>
      <c r="AS114" s="910"/>
      <c r="AT114" s="911"/>
      <c r="AU114" s="1021"/>
      <c r="AV114" s="1022"/>
      <c r="AW114" s="1022"/>
      <c r="AX114" s="1022"/>
      <c r="AY114" s="1022"/>
      <c r="AZ114" s="897" t="s">
        <v>453</v>
      </c>
      <c r="BA114" s="832"/>
      <c r="BB114" s="832"/>
      <c r="BC114" s="832"/>
      <c r="BD114" s="832"/>
      <c r="BE114" s="832"/>
      <c r="BF114" s="832"/>
      <c r="BG114" s="832"/>
      <c r="BH114" s="832"/>
      <c r="BI114" s="832"/>
      <c r="BJ114" s="832"/>
      <c r="BK114" s="832"/>
      <c r="BL114" s="832"/>
      <c r="BM114" s="832"/>
      <c r="BN114" s="832"/>
      <c r="BO114" s="832"/>
      <c r="BP114" s="833"/>
      <c r="BQ114" s="898">
        <v>1556282</v>
      </c>
      <c r="BR114" s="899"/>
      <c r="BS114" s="899"/>
      <c r="BT114" s="899"/>
      <c r="BU114" s="899"/>
      <c r="BV114" s="899">
        <v>1507914</v>
      </c>
      <c r="BW114" s="899"/>
      <c r="BX114" s="899"/>
      <c r="BY114" s="899"/>
      <c r="BZ114" s="899"/>
      <c r="CA114" s="899">
        <v>1482067</v>
      </c>
      <c r="CB114" s="899"/>
      <c r="CC114" s="899"/>
      <c r="CD114" s="899"/>
      <c r="CE114" s="899"/>
      <c r="CF114" s="960">
        <v>27.5</v>
      </c>
      <c r="CG114" s="961"/>
      <c r="CH114" s="961"/>
      <c r="CI114" s="961"/>
      <c r="CJ114" s="961"/>
      <c r="CK114" s="1016"/>
      <c r="CL114" s="903"/>
      <c r="CM114" s="906" t="s">
        <v>454</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448</v>
      </c>
      <c r="DH114" s="862"/>
      <c r="DI114" s="862"/>
      <c r="DJ114" s="862"/>
      <c r="DK114" s="863"/>
      <c r="DL114" s="864" t="s">
        <v>129</v>
      </c>
      <c r="DM114" s="862"/>
      <c r="DN114" s="862"/>
      <c r="DO114" s="862"/>
      <c r="DP114" s="863"/>
      <c r="DQ114" s="864" t="s">
        <v>129</v>
      </c>
      <c r="DR114" s="862"/>
      <c r="DS114" s="862"/>
      <c r="DT114" s="862"/>
      <c r="DU114" s="863"/>
      <c r="DV114" s="909" t="s">
        <v>129</v>
      </c>
      <c r="DW114" s="910"/>
      <c r="DX114" s="910"/>
      <c r="DY114" s="910"/>
      <c r="DZ114" s="911"/>
    </row>
    <row r="115" spans="1:130" s="245" customFormat="1" ht="26.25" customHeight="1" x14ac:dyDescent="0.15">
      <c r="A115" s="1003"/>
      <c r="B115" s="1004"/>
      <c r="C115" s="832" t="s">
        <v>455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44839</v>
      </c>
      <c r="AB115" s="1008"/>
      <c r="AC115" s="1008"/>
      <c r="AD115" s="1008"/>
      <c r="AE115" s="1009"/>
      <c r="AF115" s="1010">
        <v>32077</v>
      </c>
      <c r="AG115" s="1008"/>
      <c r="AH115" s="1008"/>
      <c r="AI115" s="1008"/>
      <c r="AJ115" s="1009"/>
      <c r="AK115" s="1010">
        <v>17546</v>
      </c>
      <c r="AL115" s="1008"/>
      <c r="AM115" s="1008"/>
      <c r="AN115" s="1008"/>
      <c r="AO115" s="1009"/>
      <c r="AP115" s="1011">
        <v>0.3</v>
      </c>
      <c r="AQ115" s="1012"/>
      <c r="AR115" s="1012"/>
      <c r="AS115" s="1012"/>
      <c r="AT115" s="1013"/>
      <c r="AU115" s="1021"/>
      <c r="AV115" s="1022"/>
      <c r="AW115" s="1022"/>
      <c r="AX115" s="1022"/>
      <c r="AY115" s="1022"/>
      <c r="AZ115" s="897" t="s">
        <v>456</v>
      </c>
      <c r="BA115" s="832"/>
      <c r="BB115" s="832"/>
      <c r="BC115" s="832"/>
      <c r="BD115" s="832"/>
      <c r="BE115" s="832"/>
      <c r="BF115" s="832"/>
      <c r="BG115" s="832"/>
      <c r="BH115" s="832"/>
      <c r="BI115" s="832"/>
      <c r="BJ115" s="832"/>
      <c r="BK115" s="832"/>
      <c r="BL115" s="832"/>
      <c r="BM115" s="832"/>
      <c r="BN115" s="832"/>
      <c r="BO115" s="832"/>
      <c r="BP115" s="833"/>
      <c r="BQ115" s="898" t="s">
        <v>457</v>
      </c>
      <c r="BR115" s="899"/>
      <c r="BS115" s="899"/>
      <c r="BT115" s="899"/>
      <c r="BU115" s="899"/>
      <c r="BV115" s="899" t="s">
        <v>129</v>
      </c>
      <c r="BW115" s="899"/>
      <c r="BX115" s="899"/>
      <c r="BY115" s="899"/>
      <c r="BZ115" s="899"/>
      <c r="CA115" s="899" t="s">
        <v>129</v>
      </c>
      <c r="CB115" s="899"/>
      <c r="CC115" s="899"/>
      <c r="CD115" s="899"/>
      <c r="CE115" s="899"/>
      <c r="CF115" s="960" t="s">
        <v>447</v>
      </c>
      <c r="CG115" s="961"/>
      <c r="CH115" s="961"/>
      <c r="CI115" s="961"/>
      <c r="CJ115" s="961"/>
      <c r="CK115" s="1016"/>
      <c r="CL115" s="903"/>
      <c r="CM115" s="897" t="s">
        <v>458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129</v>
      </c>
      <c r="DH115" s="862"/>
      <c r="DI115" s="862"/>
      <c r="DJ115" s="862"/>
      <c r="DK115" s="863"/>
      <c r="DL115" s="864" t="s">
        <v>129</v>
      </c>
      <c r="DM115" s="862"/>
      <c r="DN115" s="862"/>
      <c r="DO115" s="862"/>
      <c r="DP115" s="863"/>
      <c r="DQ115" s="864" t="s">
        <v>129</v>
      </c>
      <c r="DR115" s="862"/>
      <c r="DS115" s="862"/>
      <c r="DT115" s="862"/>
      <c r="DU115" s="863"/>
      <c r="DV115" s="909" t="s">
        <v>129</v>
      </c>
      <c r="DW115" s="910"/>
      <c r="DX115" s="910"/>
      <c r="DY115" s="910"/>
      <c r="DZ115" s="911"/>
    </row>
    <row r="116" spans="1:130" s="245" customFormat="1" ht="26.25" customHeight="1" x14ac:dyDescent="0.15">
      <c r="A116" s="1005"/>
      <c r="B116" s="1006"/>
      <c r="C116" s="965" t="s">
        <v>459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129</v>
      </c>
      <c r="AB116" s="862"/>
      <c r="AC116" s="862"/>
      <c r="AD116" s="862"/>
      <c r="AE116" s="863"/>
      <c r="AF116" s="864" t="s">
        <v>129</v>
      </c>
      <c r="AG116" s="862"/>
      <c r="AH116" s="862"/>
      <c r="AI116" s="862"/>
      <c r="AJ116" s="863"/>
      <c r="AK116" s="864" t="s">
        <v>129</v>
      </c>
      <c r="AL116" s="862"/>
      <c r="AM116" s="862"/>
      <c r="AN116" s="862"/>
      <c r="AO116" s="863"/>
      <c r="AP116" s="909" t="s">
        <v>129</v>
      </c>
      <c r="AQ116" s="910"/>
      <c r="AR116" s="910"/>
      <c r="AS116" s="910"/>
      <c r="AT116" s="911"/>
      <c r="AU116" s="1021"/>
      <c r="AV116" s="1022"/>
      <c r="AW116" s="1022"/>
      <c r="AX116" s="1022"/>
      <c r="AY116" s="1022"/>
      <c r="AZ116" s="948" t="s">
        <v>460</v>
      </c>
      <c r="BA116" s="949"/>
      <c r="BB116" s="949"/>
      <c r="BC116" s="949"/>
      <c r="BD116" s="949"/>
      <c r="BE116" s="949"/>
      <c r="BF116" s="949"/>
      <c r="BG116" s="949"/>
      <c r="BH116" s="949"/>
      <c r="BI116" s="949"/>
      <c r="BJ116" s="949"/>
      <c r="BK116" s="949"/>
      <c r="BL116" s="949"/>
      <c r="BM116" s="949"/>
      <c r="BN116" s="949"/>
      <c r="BO116" s="949"/>
      <c r="BP116" s="950"/>
      <c r="BQ116" s="898" t="s">
        <v>129</v>
      </c>
      <c r="BR116" s="899"/>
      <c r="BS116" s="899"/>
      <c r="BT116" s="899"/>
      <c r="BU116" s="899"/>
      <c r="BV116" s="899" t="s">
        <v>129</v>
      </c>
      <c r="BW116" s="899"/>
      <c r="BX116" s="899"/>
      <c r="BY116" s="899"/>
      <c r="BZ116" s="899"/>
      <c r="CA116" s="899" t="s">
        <v>129</v>
      </c>
      <c r="CB116" s="899"/>
      <c r="CC116" s="899"/>
      <c r="CD116" s="899"/>
      <c r="CE116" s="899"/>
      <c r="CF116" s="960" t="s">
        <v>129</v>
      </c>
      <c r="CG116" s="961"/>
      <c r="CH116" s="961"/>
      <c r="CI116" s="961"/>
      <c r="CJ116" s="961"/>
      <c r="CK116" s="1016"/>
      <c r="CL116" s="903"/>
      <c r="CM116" s="906" t="s">
        <v>461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57760</v>
      </c>
      <c r="DH116" s="862"/>
      <c r="DI116" s="862"/>
      <c r="DJ116" s="862"/>
      <c r="DK116" s="863"/>
      <c r="DL116" s="864">
        <v>46288</v>
      </c>
      <c r="DM116" s="862"/>
      <c r="DN116" s="862"/>
      <c r="DO116" s="862"/>
      <c r="DP116" s="863"/>
      <c r="DQ116" s="864">
        <v>36972</v>
      </c>
      <c r="DR116" s="862"/>
      <c r="DS116" s="862"/>
      <c r="DT116" s="862"/>
      <c r="DU116" s="863"/>
      <c r="DV116" s="909">
        <v>0.7</v>
      </c>
      <c r="DW116" s="910"/>
      <c r="DX116" s="910"/>
      <c r="DY116" s="910"/>
      <c r="DZ116" s="911"/>
    </row>
    <row r="117" spans="1:130" s="245"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462</v>
      </c>
      <c r="Z117" s="988"/>
      <c r="AA117" s="993">
        <v>1612887</v>
      </c>
      <c r="AB117" s="994"/>
      <c r="AC117" s="994"/>
      <c r="AD117" s="994"/>
      <c r="AE117" s="995"/>
      <c r="AF117" s="996">
        <v>1599915</v>
      </c>
      <c r="AG117" s="994"/>
      <c r="AH117" s="994"/>
      <c r="AI117" s="994"/>
      <c r="AJ117" s="995"/>
      <c r="AK117" s="996">
        <v>1517381</v>
      </c>
      <c r="AL117" s="994"/>
      <c r="AM117" s="994"/>
      <c r="AN117" s="994"/>
      <c r="AO117" s="995"/>
      <c r="AP117" s="997"/>
      <c r="AQ117" s="998"/>
      <c r="AR117" s="998"/>
      <c r="AS117" s="998"/>
      <c r="AT117" s="999"/>
      <c r="AU117" s="1021"/>
      <c r="AV117" s="1022"/>
      <c r="AW117" s="1022"/>
      <c r="AX117" s="1022"/>
      <c r="AY117" s="1022"/>
      <c r="AZ117" s="948" t="s">
        <v>463</v>
      </c>
      <c r="BA117" s="949"/>
      <c r="BB117" s="949"/>
      <c r="BC117" s="949"/>
      <c r="BD117" s="949"/>
      <c r="BE117" s="949"/>
      <c r="BF117" s="949"/>
      <c r="BG117" s="949"/>
      <c r="BH117" s="949"/>
      <c r="BI117" s="949"/>
      <c r="BJ117" s="949"/>
      <c r="BK117" s="949"/>
      <c r="BL117" s="949"/>
      <c r="BM117" s="949"/>
      <c r="BN117" s="949"/>
      <c r="BO117" s="949"/>
      <c r="BP117" s="950"/>
      <c r="BQ117" s="898" t="s">
        <v>464</v>
      </c>
      <c r="BR117" s="899"/>
      <c r="BS117" s="899"/>
      <c r="BT117" s="899"/>
      <c r="BU117" s="899"/>
      <c r="BV117" s="899" t="s">
        <v>129</v>
      </c>
      <c r="BW117" s="899"/>
      <c r="BX117" s="899"/>
      <c r="BY117" s="899"/>
      <c r="BZ117" s="899"/>
      <c r="CA117" s="899" t="s">
        <v>447</v>
      </c>
      <c r="CB117" s="899"/>
      <c r="CC117" s="899"/>
      <c r="CD117" s="899"/>
      <c r="CE117" s="899"/>
      <c r="CF117" s="960" t="s">
        <v>448</v>
      </c>
      <c r="CG117" s="961"/>
      <c r="CH117" s="961"/>
      <c r="CI117" s="961"/>
      <c r="CJ117" s="961"/>
      <c r="CK117" s="1016"/>
      <c r="CL117" s="903"/>
      <c r="CM117" s="906" t="s">
        <v>465</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448</v>
      </c>
      <c r="DH117" s="862"/>
      <c r="DI117" s="862"/>
      <c r="DJ117" s="862"/>
      <c r="DK117" s="863"/>
      <c r="DL117" s="864" t="s">
        <v>129</v>
      </c>
      <c r="DM117" s="862"/>
      <c r="DN117" s="862"/>
      <c r="DO117" s="862"/>
      <c r="DP117" s="863"/>
      <c r="DQ117" s="864" t="s">
        <v>448</v>
      </c>
      <c r="DR117" s="862"/>
      <c r="DS117" s="862"/>
      <c r="DT117" s="862"/>
      <c r="DU117" s="863"/>
      <c r="DV117" s="909" t="s">
        <v>129</v>
      </c>
      <c r="DW117" s="910"/>
      <c r="DX117" s="910"/>
      <c r="DY117" s="910"/>
      <c r="DZ117" s="911"/>
    </row>
    <row r="118" spans="1:130" s="245" customFormat="1" ht="26.25" customHeight="1" x14ac:dyDescent="0.15">
      <c r="A118" s="986" t="s">
        <v>433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431</v>
      </c>
      <c r="AB118" s="987"/>
      <c r="AC118" s="987"/>
      <c r="AD118" s="987"/>
      <c r="AE118" s="988"/>
      <c r="AF118" s="989" t="s">
        <v>310</v>
      </c>
      <c r="AG118" s="987"/>
      <c r="AH118" s="987"/>
      <c r="AI118" s="987"/>
      <c r="AJ118" s="988"/>
      <c r="AK118" s="989" t="s">
        <v>309</v>
      </c>
      <c r="AL118" s="987"/>
      <c r="AM118" s="987"/>
      <c r="AN118" s="987"/>
      <c r="AO118" s="988"/>
      <c r="AP118" s="990" t="s">
        <v>432</v>
      </c>
      <c r="AQ118" s="991"/>
      <c r="AR118" s="991"/>
      <c r="AS118" s="991"/>
      <c r="AT118" s="992"/>
      <c r="AU118" s="1021"/>
      <c r="AV118" s="1022"/>
      <c r="AW118" s="1022"/>
      <c r="AX118" s="1022"/>
      <c r="AY118" s="1022"/>
      <c r="AZ118" s="964" t="s">
        <v>466</v>
      </c>
      <c r="BA118" s="965"/>
      <c r="BB118" s="965"/>
      <c r="BC118" s="965"/>
      <c r="BD118" s="965"/>
      <c r="BE118" s="965"/>
      <c r="BF118" s="965"/>
      <c r="BG118" s="965"/>
      <c r="BH118" s="965"/>
      <c r="BI118" s="965"/>
      <c r="BJ118" s="965"/>
      <c r="BK118" s="965"/>
      <c r="BL118" s="965"/>
      <c r="BM118" s="965"/>
      <c r="BN118" s="965"/>
      <c r="BO118" s="965"/>
      <c r="BP118" s="966"/>
      <c r="BQ118" s="967" t="s">
        <v>129</v>
      </c>
      <c r="BR118" s="930"/>
      <c r="BS118" s="930"/>
      <c r="BT118" s="930"/>
      <c r="BU118" s="930"/>
      <c r="BV118" s="930" t="s">
        <v>448</v>
      </c>
      <c r="BW118" s="930"/>
      <c r="BX118" s="930"/>
      <c r="BY118" s="930"/>
      <c r="BZ118" s="930"/>
      <c r="CA118" s="930" t="s">
        <v>457</v>
      </c>
      <c r="CB118" s="930"/>
      <c r="CC118" s="930"/>
      <c r="CD118" s="930"/>
      <c r="CE118" s="930"/>
      <c r="CF118" s="960" t="s">
        <v>448</v>
      </c>
      <c r="CG118" s="961"/>
      <c r="CH118" s="961"/>
      <c r="CI118" s="961"/>
      <c r="CJ118" s="961"/>
      <c r="CK118" s="1016"/>
      <c r="CL118" s="903"/>
      <c r="CM118" s="906" t="s">
        <v>467</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129</v>
      </c>
      <c r="DH118" s="862"/>
      <c r="DI118" s="862"/>
      <c r="DJ118" s="862"/>
      <c r="DK118" s="863"/>
      <c r="DL118" s="864" t="s">
        <v>129</v>
      </c>
      <c r="DM118" s="862"/>
      <c r="DN118" s="862"/>
      <c r="DO118" s="862"/>
      <c r="DP118" s="863"/>
      <c r="DQ118" s="864" t="s">
        <v>129</v>
      </c>
      <c r="DR118" s="862"/>
      <c r="DS118" s="862"/>
      <c r="DT118" s="862"/>
      <c r="DU118" s="863"/>
      <c r="DV118" s="909" t="s">
        <v>129</v>
      </c>
      <c r="DW118" s="910"/>
      <c r="DX118" s="910"/>
      <c r="DY118" s="910"/>
      <c r="DZ118" s="911"/>
    </row>
    <row r="119" spans="1:130" s="245" customFormat="1" ht="26.25" customHeight="1" x14ac:dyDescent="0.15">
      <c r="A119" s="900" t="s">
        <v>436</v>
      </c>
      <c r="B119" s="901"/>
      <c r="C119" s="976" t="s">
        <v>437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129</v>
      </c>
      <c r="AB119" s="980"/>
      <c r="AC119" s="980"/>
      <c r="AD119" s="980"/>
      <c r="AE119" s="981"/>
      <c r="AF119" s="982" t="s">
        <v>448</v>
      </c>
      <c r="AG119" s="980"/>
      <c r="AH119" s="980"/>
      <c r="AI119" s="980"/>
      <c r="AJ119" s="981"/>
      <c r="AK119" s="982" t="s">
        <v>448</v>
      </c>
      <c r="AL119" s="980"/>
      <c r="AM119" s="980"/>
      <c r="AN119" s="980"/>
      <c r="AO119" s="981"/>
      <c r="AP119" s="983" t="s">
        <v>129</v>
      </c>
      <c r="AQ119" s="984"/>
      <c r="AR119" s="984"/>
      <c r="AS119" s="984"/>
      <c r="AT119" s="985"/>
      <c r="AU119" s="1023"/>
      <c r="AV119" s="1024"/>
      <c r="AW119" s="1024"/>
      <c r="AX119" s="1024"/>
      <c r="AY119" s="1024"/>
      <c r="AZ119" s="276" t="s">
        <v>188</v>
      </c>
      <c r="BA119" s="276"/>
      <c r="BB119" s="276"/>
      <c r="BC119" s="276"/>
      <c r="BD119" s="276"/>
      <c r="BE119" s="276"/>
      <c r="BF119" s="276"/>
      <c r="BG119" s="276"/>
      <c r="BH119" s="276"/>
      <c r="BI119" s="276"/>
      <c r="BJ119" s="276"/>
      <c r="BK119" s="276"/>
      <c r="BL119" s="276"/>
      <c r="BM119" s="276"/>
      <c r="BN119" s="276"/>
      <c r="BO119" s="962" t="s">
        <v>468</v>
      </c>
      <c r="BP119" s="963"/>
      <c r="BQ119" s="967">
        <v>18108317</v>
      </c>
      <c r="BR119" s="930"/>
      <c r="BS119" s="930"/>
      <c r="BT119" s="930"/>
      <c r="BU119" s="930"/>
      <c r="BV119" s="930">
        <v>18055368</v>
      </c>
      <c r="BW119" s="930"/>
      <c r="BX119" s="930"/>
      <c r="BY119" s="930"/>
      <c r="BZ119" s="930"/>
      <c r="CA119" s="930">
        <v>17781216</v>
      </c>
      <c r="CB119" s="930"/>
      <c r="CC119" s="930"/>
      <c r="CD119" s="930"/>
      <c r="CE119" s="930"/>
      <c r="CF119" s="828"/>
      <c r="CG119" s="829"/>
      <c r="CH119" s="829"/>
      <c r="CI119" s="829"/>
      <c r="CJ119" s="919"/>
      <c r="CK119" s="1017"/>
      <c r="CL119" s="905"/>
      <c r="CM119" s="923" t="s">
        <v>469</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7895</v>
      </c>
      <c r="DH119" s="845"/>
      <c r="DI119" s="845"/>
      <c r="DJ119" s="845"/>
      <c r="DK119" s="846"/>
      <c r="DL119" s="847">
        <v>1388</v>
      </c>
      <c r="DM119" s="845"/>
      <c r="DN119" s="845"/>
      <c r="DO119" s="845"/>
      <c r="DP119" s="846"/>
      <c r="DQ119" s="847">
        <v>1208</v>
      </c>
      <c r="DR119" s="845"/>
      <c r="DS119" s="845"/>
      <c r="DT119" s="845"/>
      <c r="DU119" s="846"/>
      <c r="DV119" s="933">
        <v>0</v>
      </c>
      <c r="DW119" s="934"/>
      <c r="DX119" s="934"/>
      <c r="DY119" s="934"/>
      <c r="DZ119" s="935"/>
    </row>
    <row r="120" spans="1:130" s="245" customFormat="1" ht="26.25" customHeight="1" x14ac:dyDescent="0.15">
      <c r="A120" s="902"/>
      <c r="B120" s="903"/>
      <c r="C120" s="906" t="s">
        <v>442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129</v>
      </c>
      <c r="AB120" s="862"/>
      <c r="AC120" s="862"/>
      <c r="AD120" s="862"/>
      <c r="AE120" s="863"/>
      <c r="AF120" s="864" t="s">
        <v>448</v>
      </c>
      <c r="AG120" s="862"/>
      <c r="AH120" s="862"/>
      <c r="AI120" s="862"/>
      <c r="AJ120" s="863"/>
      <c r="AK120" s="864" t="s">
        <v>129</v>
      </c>
      <c r="AL120" s="862"/>
      <c r="AM120" s="862"/>
      <c r="AN120" s="862"/>
      <c r="AO120" s="863"/>
      <c r="AP120" s="909" t="s">
        <v>129</v>
      </c>
      <c r="AQ120" s="910"/>
      <c r="AR120" s="910"/>
      <c r="AS120" s="910"/>
      <c r="AT120" s="911"/>
      <c r="AU120" s="968" t="s">
        <v>470</v>
      </c>
      <c r="AV120" s="969"/>
      <c r="AW120" s="969"/>
      <c r="AX120" s="969"/>
      <c r="AY120" s="970"/>
      <c r="AZ120" s="945" t="s">
        <v>471</v>
      </c>
      <c r="BA120" s="890"/>
      <c r="BB120" s="890"/>
      <c r="BC120" s="890"/>
      <c r="BD120" s="890"/>
      <c r="BE120" s="890"/>
      <c r="BF120" s="890"/>
      <c r="BG120" s="890"/>
      <c r="BH120" s="890"/>
      <c r="BI120" s="890"/>
      <c r="BJ120" s="890"/>
      <c r="BK120" s="890"/>
      <c r="BL120" s="890"/>
      <c r="BM120" s="890"/>
      <c r="BN120" s="890"/>
      <c r="BO120" s="890"/>
      <c r="BP120" s="891"/>
      <c r="BQ120" s="946">
        <v>2406512</v>
      </c>
      <c r="BR120" s="927"/>
      <c r="BS120" s="927"/>
      <c r="BT120" s="927"/>
      <c r="BU120" s="927"/>
      <c r="BV120" s="927">
        <v>2472927</v>
      </c>
      <c r="BW120" s="927"/>
      <c r="BX120" s="927"/>
      <c r="BY120" s="927"/>
      <c r="BZ120" s="927"/>
      <c r="CA120" s="927">
        <v>2520219</v>
      </c>
      <c r="CB120" s="927"/>
      <c r="CC120" s="927"/>
      <c r="CD120" s="927"/>
      <c r="CE120" s="927"/>
      <c r="CF120" s="951">
        <v>46.8</v>
      </c>
      <c r="CG120" s="952"/>
      <c r="CH120" s="952"/>
      <c r="CI120" s="952"/>
      <c r="CJ120" s="952"/>
      <c r="CK120" s="953" t="s">
        <v>472</v>
      </c>
      <c r="CL120" s="937"/>
      <c r="CM120" s="937"/>
      <c r="CN120" s="937"/>
      <c r="CO120" s="938"/>
      <c r="CP120" s="957" t="s">
        <v>473</v>
      </c>
      <c r="CQ120" s="958"/>
      <c r="CR120" s="958"/>
      <c r="CS120" s="958"/>
      <c r="CT120" s="958"/>
      <c r="CU120" s="958"/>
      <c r="CV120" s="958"/>
      <c r="CW120" s="958"/>
      <c r="CX120" s="958"/>
      <c r="CY120" s="958"/>
      <c r="CZ120" s="958"/>
      <c r="DA120" s="958"/>
      <c r="DB120" s="958"/>
      <c r="DC120" s="958"/>
      <c r="DD120" s="958"/>
      <c r="DE120" s="958"/>
      <c r="DF120" s="959"/>
      <c r="DG120" s="946">
        <v>6042457</v>
      </c>
      <c r="DH120" s="927"/>
      <c r="DI120" s="927"/>
      <c r="DJ120" s="927"/>
      <c r="DK120" s="927"/>
      <c r="DL120" s="927">
        <v>5736409</v>
      </c>
      <c r="DM120" s="927"/>
      <c r="DN120" s="927"/>
      <c r="DO120" s="927"/>
      <c r="DP120" s="927"/>
      <c r="DQ120" s="927">
        <v>5567958</v>
      </c>
      <c r="DR120" s="927"/>
      <c r="DS120" s="927"/>
      <c r="DT120" s="927"/>
      <c r="DU120" s="927"/>
      <c r="DV120" s="928">
        <v>103.3</v>
      </c>
      <c r="DW120" s="928"/>
      <c r="DX120" s="928"/>
      <c r="DY120" s="928"/>
      <c r="DZ120" s="929"/>
    </row>
    <row r="121" spans="1:130" s="245" customFormat="1" ht="26.25" customHeight="1" x14ac:dyDescent="0.15">
      <c r="A121" s="902"/>
      <c r="B121" s="903"/>
      <c r="C121" s="948" t="s">
        <v>474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12394</v>
      </c>
      <c r="AB121" s="862"/>
      <c r="AC121" s="862"/>
      <c r="AD121" s="862"/>
      <c r="AE121" s="863"/>
      <c r="AF121" s="864">
        <v>5189</v>
      </c>
      <c r="AG121" s="862"/>
      <c r="AH121" s="862"/>
      <c r="AI121" s="862"/>
      <c r="AJ121" s="863"/>
      <c r="AK121" s="864">
        <v>3863</v>
      </c>
      <c r="AL121" s="862"/>
      <c r="AM121" s="862"/>
      <c r="AN121" s="862"/>
      <c r="AO121" s="863"/>
      <c r="AP121" s="909">
        <v>0.1</v>
      </c>
      <c r="AQ121" s="910"/>
      <c r="AR121" s="910"/>
      <c r="AS121" s="910"/>
      <c r="AT121" s="911"/>
      <c r="AU121" s="971"/>
      <c r="AV121" s="972"/>
      <c r="AW121" s="972"/>
      <c r="AX121" s="972"/>
      <c r="AY121" s="973"/>
      <c r="AZ121" s="897" t="s">
        <v>475</v>
      </c>
      <c r="BA121" s="832"/>
      <c r="BB121" s="832"/>
      <c r="BC121" s="832"/>
      <c r="BD121" s="832"/>
      <c r="BE121" s="832"/>
      <c r="BF121" s="832"/>
      <c r="BG121" s="832"/>
      <c r="BH121" s="832"/>
      <c r="BI121" s="832"/>
      <c r="BJ121" s="832"/>
      <c r="BK121" s="832"/>
      <c r="BL121" s="832"/>
      <c r="BM121" s="832"/>
      <c r="BN121" s="832"/>
      <c r="BO121" s="832"/>
      <c r="BP121" s="833"/>
      <c r="BQ121" s="898">
        <v>33834</v>
      </c>
      <c r="BR121" s="899"/>
      <c r="BS121" s="899"/>
      <c r="BT121" s="899"/>
      <c r="BU121" s="899"/>
      <c r="BV121" s="899">
        <v>24598</v>
      </c>
      <c r="BW121" s="899"/>
      <c r="BX121" s="899"/>
      <c r="BY121" s="899"/>
      <c r="BZ121" s="899"/>
      <c r="CA121" s="899">
        <v>16155</v>
      </c>
      <c r="CB121" s="899"/>
      <c r="CC121" s="899"/>
      <c r="CD121" s="899"/>
      <c r="CE121" s="899"/>
      <c r="CF121" s="960">
        <v>0.3</v>
      </c>
      <c r="CG121" s="961"/>
      <c r="CH121" s="961"/>
      <c r="CI121" s="961"/>
      <c r="CJ121" s="961"/>
      <c r="CK121" s="954"/>
      <c r="CL121" s="940"/>
      <c r="CM121" s="940"/>
      <c r="CN121" s="940"/>
      <c r="CO121" s="941"/>
      <c r="CP121" s="920" t="s">
        <v>476</v>
      </c>
      <c r="CQ121" s="921"/>
      <c r="CR121" s="921"/>
      <c r="CS121" s="921"/>
      <c r="CT121" s="921"/>
      <c r="CU121" s="921"/>
      <c r="CV121" s="921"/>
      <c r="CW121" s="921"/>
      <c r="CX121" s="921"/>
      <c r="CY121" s="921"/>
      <c r="CZ121" s="921"/>
      <c r="DA121" s="921"/>
      <c r="DB121" s="921"/>
      <c r="DC121" s="921"/>
      <c r="DD121" s="921"/>
      <c r="DE121" s="921"/>
      <c r="DF121" s="922"/>
      <c r="DG121" s="898">
        <v>20255</v>
      </c>
      <c r="DH121" s="899"/>
      <c r="DI121" s="899"/>
      <c r="DJ121" s="899"/>
      <c r="DK121" s="899"/>
      <c r="DL121" s="899">
        <v>17568</v>
      </c>
      <c r="DM121" s="899"/>
      <c r="DN121" s="899"/>
      <c r="DO121" s="899"/>
      <c r="DP121" s="899"/>
      <c r="DQ121" s="899">
        <v>9570</v>
      </c>
      <c r="DR121" s="899"/>
      <c r="DS121" s="899"/>
      <c r="DT121" s="899"/>
      <c r="DU121" s="899"/>
      <c r="DV121" s="876">
        <v>0.2</v>
      </c>
      <c r="DW121" s="876"/>
      <c r="DX121" s="876"/>
      <c r="DY121" s="876"/>
      <c r="DZ121" s="877"/>
    </row>
    <row r="122" spans="1:130" s="245" customFormat="1" ht="26.25" customHeight="1" x14ac:dyDescent="0.15">
      <c r="A122" s="902"/>
      <c r="B122" s="903"/>
      <c r="C122" s="906" t="s">
        <v>454</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447</v>
      </c>
      <c r="AB122" s="862"/>
      <c r="AC122" s="862"/>
      <c r="AD122" s="862"/>
      <c r="AE122" s="863"/>
      <c r="AF122" s="864" t="s">
        <v>129</v>
      </c>
      <c r="AG122" s="862"/>
      <c r="AH122" s="862"/>
      <c r="AI122" s="862"/>
      <c r="AJ122" s="863"/>
      <c r="AK122" s="864" t="s">
        <v>129</v>
      </c>
      <c r="AL122" s="862"/>
      <c r="AM122" s="862"/>
      <c r="AN122" s="862"/>
      <c r="AO122" s="863"/>
      <c r="AP122" s="909" t="s">
        <v>129</v>
      </c>
      <c r="AQ122" s="910"/>
      <c r="AR122" s="910"/>
      <c r="AS122" s="910"/>
      <c r="AT122" s="911"/>
      <c r="AU122" s="971"/>
      <c r="AV122" s="972"/>
      <c r="AW122" s="972"/>
      <c r="AX122" s="972"/>
      <c r="AY122" s="973"/>
      <c r="AZ122" s="964" t="s">
        <v>477</v>
      </c>
      <c r="BA122" s="965"/>
      <c r="BB122" s="965"/>
      <c r="BC122" s="965"/>
      <c r="BD122" s="965"/>
      <c r="BE122" s="965"/>
      <c r="BF122" s="965"/>
      <c r="BG122" s="965"/>
      <c r="BH122" s="965"/>
      <c r="BI122" s="965"/>
      <c r="BJ122" s="965"/>
      <c r="BK122" s="965"/>
      <c r="BL122" s="965"/>
      <c r="BM122" s="965"/>
      <c r="BN122" s="965"/>
      <c r="BO122" s="965"/>
      <c r="BP122" s="966"/>
      <c r="BQ122" s="967">
        <v>12477692</v>
      </c>
      <c r="BR122" s="930"/>
      <c r="BS122" s="930"/>
      <c r="BT122" s="930"/>
      <c r="BU122" s="930"/>
      <c r="BV122" s="930">
        <v>12396642</v>
      </c>
      <c r="BW122" s="930"/>
      <c r="BX122" s="930"/>
      <c r="BY122" s="930"/>
      <c r="BZ122" s="930"/>
      <c r="CA122" s="930">
        <v>12042851</v>
      </c>
      <c r="CB122" s="930"/>
      <c r="CC122" s="930"/>
      <c r="CD122" s="930"/>
      <c r="CE122" s="930"/>
      <c r="CF122" s="931">
        <v>223.5</v>
      </c>
      <c r="CG122" s="932"/>
      <c r="CH122" s="932"/>
      <c r="CI122" s="932"/>
      <c r="CJ122" s="932"/>
      <c r="CK122" s="954"/>
      <c r="CL122" s="940"/>
      <c r="CM122" s="940"/>
      <c r="CN122" s="940"/>
      <c r="CO122" s="941"/>
      <c r="CP122" s="920" t="s">
        <v>478</v>
      </c>
      <c r="CQ122" s="921"/>
      <c r="CR122" s="921"/>
      <c r="CS122" s="921"/>
      <c r="CT122" s="921"/>
      <c r="CU122" s="921"/>
      <c r="CV122" s="921"/>
      <c r="CW122" s="921"/>
      <c r="CX122" s="921"/>
      <c r="CY122" s="921"/>
      <c r="CZ122" s="921"/>
      <c r="DA122" s="921"/>
      <c r="DB122" s="921"/>
      <c r="DC122" s="921"/>
      <c r="DD122" s="921"/>
      <c r="DE122" s="921"/>
      <c r="DF122" s="922"/>
      <c r="DG122" s="898" t="s">
        <v>129</v>
      </c>
      <c r="DH122" s="899"/>
      <c r="DI122" s="899"/>
      <c r="DJ122" s="899"/>
      <c r="DK122" s="899"/>
      <c r="DL122" s="899" t="s">
        <v>448</v>
      </c>
      <c r="DM122" s="899"/>
      <c r="DN122" s="899"/>
      <c r="DO122" s="899"/>
      <c r="DP122" s="899"/>
      <c r="DQ122" s="899" t="s">
        <v>129</v>
      </c>
      <c r="DR122" s="899"/>
      <c r="DS122" s="899"/>
      <c r="DT122" s="899"/>
      <c r="DU122" s="899"/>
      <c r="DV122" s="876" t="s">
        <v>448</v>
      </c>
      <c r="DW122" s="876"/>
      <c r="DX122" s="876"/>
      <c r="DY122" s="876"/>
      <c r="DZ122" s="877"/>
    </row>
    <row r="123" spans="1:130" s="245" customFormat="1" ht="26.25" customHeight="1" x14ac:dyDescent="0.15">
      <c r="A123" s="902"/>
      <c r="B123" s="903"/>
      <c r="C123" s="906" t="s">
        <v>461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12285</v>
      </c>
      <c r="AB123" s="862"/>
      <c r="AC123" s="862"/>
      <c r="AD123" s="862"/>
      <c r="AE123" s="863"/>
      <c r="AF123" s="864">
        <v>12119</v>
      </c>
      <c r="AG123" s="862"/>
      <c r="AH123" s="862"/>
      <c r="AI123" s="862"/>
      <c r="AJ123" s="863"/>
      <c r="AK123" s="864">
        <v>9244</v>
      </c>
      <c r="AL123" s="862"/>
      <c r="AM123" s="862"/>
      <c r="AN123" s="862"/>
      <c r="AO123" s="863"/>
      <c r="AP123" s="909">
        <v>0.2</v>
      </c>
      <c r="AQ123" s="910"/>
      <c r="AR123" s="910"/>
      <c r="AS123" s="910"/>
      <c r="AT123" s="911"/>
      <c r="AU123" s="974"/>
      <c r="AV123" s="975"/>
      <c r="AW123" s="975"/>
      <c r="AX123" s="975"/>
      <c r="AY123" s="975"/>
      <c r="AZ123" s="276" t="s">
        <v>188</v>
      </c>
      <c r="BA123" s="276"/>
      <c r="BB123" s="276"/>
      <c r="BC123" s="276"/>
      <c r="BD123" s="276"/>
      <c r="BE123" s="276"/>
      <c r="BF123" s="276"/>
      <c r="BG123" s="276"/>
      <c r="BH123" s="276"/>
      <c r="BI123" s="276"/>
      <c r="BJ123" s="276"/>
      <c r="BK123" s="276"/>
      <c r="BL123" s="276"/>
      <c r="BM123" s="276"/>
      <c r="BN123" s="276"/>
      <c r="BO123" s="962" t="s">
        <v>479</v>
      </c>
      <c r="BP123" s="963"/>
      <c r="BQ123" s="917">
        <v>14918038</v>
      </c>
      <c r="BR123" s="918"/>
      <c r="BS123" s="918"/>
      <c r="BT123" s="918"/>
      <c r="BU123" s="918"/>
      <c r="BV123" s="918">
        <v>14894167</v>
      </c>
      <c r="BW123" s="918"/>
      <c r="BX123" s="918"/>
      <c r="BY123" s="918"/>
      <c r="BZ123" s="918"/>
      <c r="CA123" s="918">
        <v>14579225</v>
      </c>
      <c r="CB123" s="918"/>
      <c r="CC123" s="918"/>
      <c r="CD123" s="918"/>
      <c r="CE123" s="918"/>
      <c r="CF123" s="828"/>
      <c r="CG123" s="829"/>
      <c r="CH123" s="829"/>
      <c r="CI123" s="829"/>
      <c r="CJ123" s="919"/>
      <c r="CK123" s="954"/>
      <c r="CL123" s="940"/>
      <c r="CM123" s="940"/>
      <c r="CN123" s="940"/>
      <c r="CO123" s="941"/>
      <c r="CP123" s="920" t="s">
        <v>406</v>
      </c>
      <c r="CQ123" s="921"/>
      <c r="CR123" s="921"/>
      <c r="CS123" s="921"/>
      <c r="CT123" s="921"/>
      <c r="CU123" s="921"/>
      <c r="CV123" s="921"/>
      <c r="CW123" s="921"/>
      <c r="CX123" s="921"/>
      <c r="CY123" s="921"/>
      <c r="CZ123" s="921"/>
      <c r="DA123" s="921"/>
      <c r="DB123" s="921"/>
      <c r="DC123" s="921"/>
      <c r="DD123" s="921"/>
      <c r="DE123" s="921"/>
      <c r="DF123" s="922"/>
      <c r="DG123" s="861" t="s">
        <v>129</v>
      </c>
      <c r="DH123" s="862"/>
      <c r="DI123" s="862"/>
      <c r="DJ123" s="862"/>
      <c r="DK123" s="863"/>
      <c r="DL123" s="864" t="s">
        <v>129</v>
      </c>
      <c r="DM123" s="862"/>
      <c r="DN123" s="862"/>
      <c r="DO123" s="862"/>
      <c r="DP123" s="863"/>
      <c r="DQ123" s="864" t="s">
        <v>129</v>
      </c>
      <c r="DR123" s="862"/>
      <c r="DS123" s="862"/>
      <c r="DT123" s="862"/>
      <c r="DU123" s="863"/>
      <c r="DV123" s="909" t="s">
        <v>129</v>
      </c>
      <c r="DW123" s="910"/>
      <c r="DX123" s="910"/>
      <c r="DY123" s="910"/>
      <c r="DZ123" s="911"/>
    </row>
    <row r="124" spans="1:130" s="245" customFormat="1" ht="26.25" customHeight="1" thickBot="1" x14ac:dyDescent="0.2">
      <c r="A124" s="902"/>
      <c r="B124" s="903"/>
      <c r="C124" s="906" t="s">
        <v>465</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129</v>
      </c>
      <c r="AB124" s="862"/>
      <c r="AC124" s="862"/>
      <c r="AD124" s="862"/>
      <c r="AE124" s="863"/>
      <c r="AF124" s="864" t="s">
        <v>457</v>
      </c>
      <c r="AG124" s="862"/>
      <c r="AH124" s="862"/>
      <c r="AI124" s="862"/>
      <c r="AJ124" s="863"/>
      <c r="AK124" s="864" t="s">
        <v>129</v>
      </c>
      <c r="AL124" s="862"/>
      <c r="AM124" s="862"/>
      <c r="AN124" s="862"/>
      <c r="AO124" s="863"/>
      <c r="AP124" s="909" t="s">
        <v>129</v>
      </c>
      <c r="AQ124" s="910"/>
      <c r="AR124" s="910"/>
      <c r="AS124" s="910"/>
      <c r="AT124" s="911"/>
      <c r="AU124" s="912" t="s">
        <v>480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60.1</v>
      </c>
      <c r="BR124" s="916"/>
      <c r="BS124" s="916"/>
      <c r="BT124" s="916"/>
      <c r="BU124" s="916"/>
      <c r="BV124" s="916">
        <v>59.6</v>
      </c>
      <c r="BW124" s="916"/>
      <c r="BX124" s="916"/>
      <c r="BY124" s="916"/>
      <c r="BZ124" s="916"/>
      <c r="CA124" s="916">
        <v>59.4</v>
      </c>
      <c r="CB124" s="916"/>
      <c r="CC124" s="916"/>
      <c r="CD124" s="916"/>
      <c r="CE124" s="916"/>
      <c r="CF124" s="806"/>
      <c r="CG124" s="807"/>
      <c r="CH124" s="807"/>
      <c r="CI124" s="807"/>
      <c r="CJ124" s="947"/>
      <c r="CK124" s="955"/>
      <c r="CL124" s="955"/>
      <c r="CM124" s="955"/>
      <c r="CN124" s="955"/>
      <c r="CO124" s="956"/>
      <c r="CP124" s="920" t="s">
        <v>481</v>
      </c>
      <c r="CQ124" s="921"/>
      <c r="CR124" s="921"/>
      <c r="CS124" s="921"/>
      <c r="CT124" s="921"/>
      <c r="CU124" s="921"/>
      <c r="CV124" s="921"/>
      <c r="CW124" s="921"/>
      <c r="CX124" s="921"/>
      <c r="CY124" s="921"/>
      <c r="CZ124" s="921"/>
      <c r="DA124" s="921"/>
      <c r="DB124" s="921"/>
      <c r="DC124" s="921"/>
      <c r="DD124" s="921"/>
      <c r="DE124" s="921"/>
      <c r="DF124" s="922"/>
      <c r="DG124" s="844" t="s">
        <v>129</v>
      </c>
      <c r="DH124" s="845"/>
      <c r="DI124" s="845"/>
      <c r="DJ124" s="845"/>
      <c r="DK124" s="846"/>
      <c r="DL124" s="847" t="s">
        <v>129</v>
      </c>
      <c r="DM124" s="845"/>
      <c r="DN124" s="845"/>
      <c r="DO124" s="845"/>
      <c r="DP124" s="846"/>
      <c r="DQ124" s="847" t="s">
        <v>129</v>
      </c>
      <c r="DR124" s="845"/>
      <c r="DS124" s="845"/>
      <c r="DT124" s="845"/>
      <c r="DU124" s="846"/>
      <c r="DV124" s="933" t="s">
        <v>129</v>
      </c>
      <c r="DW124" s="934"/>
      <c r="DX124" s="934"/>
      <c r="DY124" s="934"/>
      <c r="DZ124" s="935"/>
    </row>
    <row r="125" spans="1:130" s="245" customFormat="1" ht="26.25" customHeight="1" x14ac:dyDescent="0.15">
      <c r="A125" s="902"/>
      <c r="B125" s="903"/>
      <c r="C125" s="906" t="s">
        <v>467</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129</v>
      </c>
      <c r="AB125" s="862"/>
      <c r="AC125" s="862"/>
      <c r="AD125" s="862"/>
      <c r="AE125" s="863"/>
      <c r="AF125" s="864" t="s">
        <v>129</v>
      </c>
      <c r="AG125" s="862"/>
      <c r="AH125" s="862"/>
      <c r="AI125" s="862"/>
      <c r="AJ125" s="863"/>
      <c r="AK125" s="864" t="s">
        <v>129</v>
      </c>
      <c r="AL125" s="862"/>
      <c r="AM125" s="862"/>
      <c r="AN125" s="862"/>
      <c r="AO125" s="863"/>
      <c r="AP125" s="909" t="s">
        <v>129</v>
      </c>
      <c r="AQ125" s="910"/>
      <c r="AR125" s="910"/>
      <c r="AS125" s="910"/>
      <c r="AT125" s="911"/>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936" t="s">
        <v>482</v>
      </c>
      <c r="CL125" s="937"/>
      <c r="CM125" s="937"/>
      <c r="CN125" s="937"/>
      <c r="CO125" s="938"/>
      <c r="CP125" s="945" t="s">
        <v>483</v>
      </c>
      <c r="CQ125" s="890"/>
      <c r="CR125" s="890"/>
      <c r="CS125" s="890"/>
      <c r="CT125" s="890"/>
      <c r="CU125" s="890"/>
      <c r="CV125" s="890"/>
      <c r="CW125" s="890"/>
      <c r="CX125" s="890"/>
      <c r="CY125" s="890"/>
      <c r="CZ125" s="890"/>
      <c r="DA125" s="890"/>
      <c r="DB125" s="890"/>
      <c r="DC125" s="890"/>
      <c r="DD125" s="890"/>
      <c r="DE125" s="890"/>
      <c r="DF125" s="891"/>
      <c r="DG125" s="946" t="s">
        <v>129</v>
      </c>
      <c r="DH125" s="927"/>
      <c r="DI125" s="927"/>
      <c r="DJ125" s="927"/>
      <c r="DK125" s="927"/>
      <c r="DL125" s="927" t="s">
        <v>129</v>
      </c>
      <c r="DM125" s="927"/>
      <c r="DN125" s="927"/>
      <c r="DO125" s="927"/>
      <c r="DP125" s="927"/>
      <c r="DQ125" s="927" t="s">
        <v>129</v>
      </c>
      <c r="DR125" s="927"/>
      <c r="DS125" s="927"/>
      <c r="DT125" s="927"/>
      <c r="DU125" s="927"/>
      <c r="DV125" s="928" t="s">
        <v>129</v>
      </c>
      <c r="DW125" s="928"/>
      <c r="DX125" s="928"/>
      <c r="DY125" s="928"/>
      <c r="DZ125" s="929"/>
    </row>
    <row r="126" spans="1:130" s="245" customFormat="1" ht="26.25" customHeight="1" thickBot="1" x14ac:dyDescent="0.2">
      <c r="A126" s="902"/>
      <c r="B126" s="903"/>
      <c r="C126" s="906" t="s">
        <v>469</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20160</v>
      </c>
      <c r="AB126" s="862"/>
      <c r="AC126" s="862"/>
      <c r="AD126" s="862"/>
      <c r="AE126" s="863"/>
      <c r="AF126" s="864">
        <v>14769</v>
      </c>
      <c r="AG126" s="862"/>
      <c r="AH126" s="862"/>
      <c r="AI126" s="862"/>
      <c r="AJ126" s="863"/>
      <c r="AK126" s="864">
        <v>4439</v>
      </c>
      <c r="AL126" s="862"/>
      <c r="AM126" s="862"/>
      <c r="AN126" s="862"/>
      <c r="AO126" s="863"/>
      <c r="AP126" s="909">
        <v>0.1</v>
      </c>
      <c r="AQ126" s="910"/>
      <c r="AR126" s="910"/>
      <c r="AS126" s="910"/>
      <c r="AT126" s="911"/>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939"/>
      <c r="CL126" s="940"/>
      <c r="CM126" s="940"/>
      <c r="CN126" s="940"/>
      <c r="CO126" s="941"/>
      <c r="CP126" s="897" t="s">
        <v>484</v>
      </c>
      <c r="CQ126" s="832"/>
      <c r="CR126" s="832"/>
      <c r="CS126" s="832"/>
      <c r="CT126" s="832"/>
      <c r="CU126" s="832"/>
      <c r="CV126" s="832"/>
      <c r="CW126" s="832"/>
      <c r="CX126" s="832"/>
      <c r="CY126" s="832"/>
      <c r="CZ126" s="832"/>
      <c r="DA126" s="832"/>
      <c r="DB126" s="832"/>
      <c r="DC126" s="832"/>
      <c r="DD126" s="832"/>
      <c r="DE126" s="832"/>
      <c r="DF126" s="833"/>
      <c r="DG126" s="898" t="s">
        <v>129</v>
      </c>
      <c r="DH126" s="899"/>
      <c r="DI126" s="899"/>
      <c r="DJ126" s="899"/>
      <c r="DK126" s="899"/>
      <c r="DL126" s="899" t="s">
        <v>129</v>
      </c>
      <c r="DM126" s="899"/>
      <c r="DN126" s="899"/>
      <c r="DO126" s="899"/>
      <c r="DP126" s="899"/>
      <c r="DQ126" s="899" t="s">
        <v>457</v>
      </c>
      <c r="DR126" s="899"/>
      <c r="DS126" s="899"/>
      <c r="DT126" s="899"/>
      <c r="DU126" s="899"/>
      <c r="DV126" s="876" t="s">
        <v>129</v>
      </c>
      <c r="DW126" s="876"/>
      <c r="DX126" s="876"/>
      <c r="DY126" s="876"/>
      <c r="DZ126" s="877"/>
    </row>
    <row r="127" spans="1:130" s="245" customFormat="1" ht="26.25" customHeight="1" x14ac:dyDescent="0.15">
      <c r="A127" s="904"/>
      <c r="B127" s="905"/>
      <c r="C127" s="923" t="s">
        <v>485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129</v>
      </c>
      <c r="AB127" s="862"/>
      <c r="AC127" s="862"/>
      <c r="AD127" s="862"/>
      <c r="AE127" s="863"/>
      <c r="AF127" s="864" t="s">
        <v>413</v>
      </c>
      <c r="AG127" s="862"/>
      <c r="AH127" s="862"/>
      <c r="AI127" s="862"/>
      <c r="AJ127" s="863"/>
      <c r="AK127" s="864" t="s">
        <v>129</v>
      </c>
      <c r="AL127" s="862"/>
      <c r="AM127" s="862"/>
      <c r="AN127" s="862"/>
      <c r="AO127" s="863"/>
      <c r="AP127" s="909" t="s">
        <v>129</v>
      </c>
      <c r="AQ127" s="910"/>
      <c r="AR127" s="910"/>
      <c r="AS127" s="910"/>
      <c r="AT127" s="911"/>
      <c r="AU127" s="281"/>
      <c r="AV127" s="281"/>
      <c r="AW127" s="281"/>
      <c r="AX127" s="926" t="s">
        <v>486</v>
      </c>
      <c r="AY127" s="894"/>
      <c r="AZ127" s="894"/>
      <c r="BA127" s="894"/>
      <c r="BB127" s="894"/>
      <c r="BC127" s="894"/>
      <c r="BD127" s="894"/>
      <c r="BE127" s="895"/>
      <c r="BF127" s="893" t="s">
        <v>487</v>
      </c>
      <c r="BG127" s="894"/>
      <c r="BH127" s="894"/>
      <c r="BI127" s="894"/>
      <c r="BJ127" s="894"/>
      <c r="BK127" s="894"/>
      <c r="BL127" s="895"/>
      <c r="BM127" s="893" t="s">
        <v>488</v>
      </c>
      <c r="BN127" s="894"/>
      <c r="BO127" s="894"/>
      <c r="BP127" s="894"/>
      <c r="BQ127" s="894"/>
      <c r="BR127" s="894"/>
      <c r="BS127" s="895"/>
      <c r="BT127" s="893" t="s">
        <v>489</v>
      </c>
      <c r="BU127" s="894"/>
      <c r="BV127" s="894"/>
      <c r="BW127" s="894"/>
      <c r="BX127" s="894"/>
      <c r="BY127" s="894"/>
      <c r="BZ127" s="896"/>
      <c r="CA127" s="281"/>
      <c r="CB127" s="281"/>
      <c r="CC127" s="281"/>
      <c r="CD127" s="282"/>
      <c r="CE127" s="282"/>
      <c r="CF127" s="282"/>
      <c r="CG127" s="279"/>
      <c r="CH127" s="279"/>
      <c r="CI127" s="279"/>
      <c r="CJ127" s="280"/>
      <c r="CK127" s="939"/>
      <c r="CL127" s="940"/>
      <c r="CM127" s="940"/>
      <c r="CN127" s="940"/>
      <c r="CO127" s="941"/>
      <c r="CP127" s="897" t="s">
        <v>490</v>
      </c>
      <c r="CQ127" s="832"/>
      <c r="CR127" s="832"/>
      <c r="CS127" s="832"/>
      <c r="CT127" s="832"/>
      <c r="CU127" s="832"/>
      <c r="CV127" s="832"/>
      <c r="CW127" s="832"/>
      <c r="CX127" s="832"/>
      <c r="CY127" s="832"/>
      <c r="CZ127" s="832"/>
      <c r="DA127" s="832"/>
      <c r="DB127" s="832"/>
      <c r="DC127" s="832"/>
      <c r="DD127" s="832"/>
      <c r="DE127" s="832"/>
      <c r="DF127" s="833"/>
      <c r="DG127" s="898" t="s">
        <v>129</v>
      </c>
      <c r="DH127" s="899"/>
      <c r="DI127" s="899"/>
      <c r="DJ127" s="899"/>
      <c r="DK127" s="899"/>
      <c r="DL127" s="899" t="s">
        <v>129</v>
      </c>
      <c r="DM127" s="899"/>
      <c r="DN127" s="899"/>
      <c r="DO127" s="899"/>
      <c r="DP127" s="899"/>
      <c r="DQ127" s="899" t="s">
        <v>129</v>
      </c>
      <c r="DR127" s="899"/>
      <c r="DS127" s="899"/>
      <c r="DT127" s="899"/>
      <c r="DU127" s="899"/>
      <c r="DV127" s="876" t="s">
        <v>129</v>
      </c>
      <c r="DW127" s="876"/>
      <c r="DX127" s="876"/>
      <c r="DY127" s="876"/>
      <c r="DZ127" s="877"/>
    </row>
    <row r="128" spans="1:130" s="245" customFormat="1" ht="26.25" customHeight="1" thickBot="1" x14ac:dyDescent="0.2">
      <c r="A128" s="878" t="s">
        <v>491</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492</v>
      </c>
      <c r="X128" s="880"/>
      <c r="Y128" s="880"/>
      <c r="Z128" s="881"/>
      <c r="AA128" s="882">
        <v>10146</v>
      </c>
      <c r="AB128" s="883"/>
      <c r="AC128" s="883"/>
      <c r="AD128" s="883"/>
      <c r="AE128" s="884"/>
      <c r="AF128" s="885">
        <v>9477</v>
      </c>
      <c r="AG128" s="883"/>
      <c r="AH128" s="883"/>
      <c r="AI128" s="883"/>
      <c r="AJ128" s="884"/>
      <c r="AK128" s="885">
        <v>8617</v>
      </c>
      <c r="AL128" s="883"/>
      <c r="AM128" s="883"/>
      <c r="AN128" s="883"/>
      <c r="AO128" s="884"/>
      <c r="AP128" s="886"/>
      <c r="AQ128" s="887"/>
      <c r="AR128" s="887"/>
      <c r="AS128" s="887"/>
      <c r="AT128" s="888"/>
      <c r="AU128" s="281"/>
      <c r="AV128" s="281"/>
      <c r="AW128" s="281"/>
      <c r="AX128" s="889" t="s">
        <v>493</v>
      </c>
      <c r="AY128" s="890"/>
      <c r="AZ128" s="890"/>
      <c r="BA128" s="890"/>
      <c r="BB128" s="890"/>
      <c r="BC128" s="890"/>
      <c r="BD128" s="890"/>
      <c r="BE128" s="891"/>
      <c r="BF128" s="868" t="s">
        <v>129</v>
      </c>
      <c r="BG128" s="869"/>
      <c r="BH128" s="869"/>
      <c r="BI128" s="869"/>
      <c r="BJ128" s="869"/>
      <c r="BK128" s="869"/>
      <c r="BL128" s="892"/>
      <c r="BM128" s="868">
        <v>14.27</v>
      </c>
      <c r="BN128" s="869"/>
      <c r="BO128" s="869"/>
      <c r="BP128" s="869"/>
      <c r="BQ128" s="869"/>
      <c r="BR128" s="869"/>
      <c r="BS128" s="892"/>
      <c r="BT128" s="868">
        <v>20</v>
      </c>
      <c r="BU128" s="869"/>
      <c r="BV128" s="869"/>
      <c r="BW128" s="869"/>
      <c r="BX128" s="869"/>
      <c r="BY128" s="869"/>
      <c r="BZ128" s="870"/>
      <c r="CA128" s="282"/>
      <c r="CB128" s="282"/>
      <c r="CC128" s="282"/>
      <c r="CD128" s="282"/>
      <c r="CE128" s="282"/>
      <c r="CF128" s="282"/>
      <c r="CG128" s="279"/>
      <c r="CH128" s="279"/>
      <c r="CI128" s="279"/>
      <c r="CJ128" s="280"/>
      <c r="CK128" s="942"/>
      <c r="CL128" s="943"/>
      <c r="CM128" s="943"/>
      <c r="CN128" s="943"/>
      <c r="CO128" s="944"/>
      <c r="CP128" s="871" t="s">
        <v>494</v>
      </c>
      <c r="CQ128" s="810"/>
      <c r="CR128" s="810"/>
      <c r="CS128" s="810"/>
      <c r="CT128" s="810"/>
      <c r="CU128" s="810"/>
      <c r="CV128" s="810"/>
      <c r="CW128" s="810"/>
      <c r="CX128" s="810"/>
      <c r="CY128" s="810"/>
      <c r="CZ128" s="810"/>
      <c r="DA128" s="810"/>
      <c r="DB128" s="810"/>
      <c r="DC128" s="810"/>
      <c r="DD128" s="810"/>
      <c r="DE128" s="810"/>
      <c r="DF128" s="811"/>
      <c r="DG128" s="872" t="s">
        <v>413</v>
      </c>
      <c r="DH128" s="873"/>
      <c r="DI128" s="873"/>
      <c r="DJ128" s="873"/>
      <c r="DK128" s="873"/>
      <c r="DL128" s="873" t="s">
        <v>413</v>
      </c>
      <c r="DM128" s="873"/>
      <c r="DN128" s="873"/>
      <c r="DO128" s="873"/>
      <c r="DP128" s="873"/>
      <c r="DQ128" s="873" t="s">
        <v>413</v>
      </c>
      <c r="DR128" s="873"/>
      <c r="DS128" s="873"/>
      <c r="DT128" s="873"/>
      <c r="DU128" s="873"/>
      <c r="DV128" s="874" t="s">
        <v>413</v>
      </c>
      <c r="DW128" s="874"/>
      <c r="DX128" s="874"/>
      <c r="DY128" s="874"/>
      <c r="DZ128" s="875"/>
    </row>
    <row r="129" spans="1:131" s="245"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495</v>
      </c>
      <c r="X129" s="859"/>
      <c r="Y129" s="859"/>
      <c r="Z129" s="860"/>
      <c r="AA129" s="861">
        <v>6358997</v>
      </c>
      <c r="AB129" s="862"/>
      <c r="AC129" s="862"/>
      <c r="AD129" s="862"/>
      <c r="AE129" s="863"/>
      <c r="AF129" s="864">
        <v>6348183</v>
      </c>
      <c r="AG129" s="862"/>
      <c r="AH129" s="862"/>
      <c r="AI129" s="862"/>
      <c r="AJ129" s="863"/>
      <c r="AK129" s="864">
        <v>6404590</v>
      </c>
      <c r="AL129" s="862"/>
      <c r="AM129" s="862"/>
      <c r="AN129" s="862"/>
      <c r="AO129" s="863"/>
      <c r="AP129" s="865"/>
      <c r="AQ129" s="866"/>
      <c r="AR129" s="866"/>
      <c r="AS129" s="866"/>
      <c r="AT129" s="867"/>
      <c r="AU129" s="283"/>
      <c r="AV129" s="283"/>
      <c r="AW129" s="283"/>
      <c r="AX129" s="831" t="s">
        <v>496</v>
      </c>
      <c r="AY129" s="832"/>
      <c r="AZ129" s="832"/>
      <c r="BA129" s="832"/>
      <c r="BB129" s="832"/>
      <c r="BC129" s="832"/>
      <c r="BD129" s="832"/>
      <c r="BE129" s="833"/>
      <c r="BF129" s="851" t="s">
        <v>464</v>
      </c>
      <c r="BG129" s="852"/>
      <c r="BH129" s="852"/>
      <c r="BI129" s="852"/>
      <c r="BJ129" s="852"/>
      <c r="BK129" s="852"/>
      <c r="BL129" s="853"/>
      <c r="BM129" s="851">
        <v>19.27</v>
      </c>
      <c r="BN129" s="852"/>
      <c r="BO129" s="852"/>
      <c r="BP129" s="852"/>
      <c r="BQ129" s="852"/>
      <c r="BR129" s="852"/>
      <c r="BS129" s="853"/>
      <c r="BT129" s="851">
        <v>30</v>
      </c>
      <c r="BU129" s="854"/>
      <c r="BV129" s="854"/>
      <c r="BW129" s="854"/>
      <c r="BX129" s="854"/>
      <c r="BY129" s="854"/>
      <c r="BZ129" s="855"/>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856" t="s">
        <v>497</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498</v>
      </c>
      <c r="X130" s="859"/>
      <c r="Y130" s="859"/>
      <c r="Z130" s="860"/>
      <c r="AA130" s="861">
        <v>1052407</v>
      </c>
      <c r="AB130" s="862"/>
      <c r="AC130" s="862"/>
      <c r="AD130" s="862"/>
      <c r="AE130" s="863"/>
      <c r="AF130" s="864">
        <v>1044274</v>
      </c>
      <c r="AG130" s="862"/>
      <c r="AH130" s="862"/>
      <c r="AI130" s="862"/>
      <c r="AJ130" s="863"/>
      <c r="AK130" s="864">
        <v>1016825</v>
      </c>
      <c r="AL130" s="862"/>
      <c r="AM130" s="862"/>
      <c r="AN130" s="862"/>
      <c r="AO130" s="863"/>
      <c r="AP130" s="865"/>
      <c r="AQ130" s="866"/>
      <c r="AR130" s="866"/>
      <c r="AS130" s="866"/>
      <c r="AT130" s="867"/>
      <c r="AU130" s="283"/>
      <c r="AV130" s="283"/>
      <c r="AW130" s="283"/>
      <c r="AX130" s="831" t="s">
        <v>499</v>
      </c>
      <c r="AY130" s="832"/>
      <c r="AZ130" s="832"/>
      <c r="BA130" s="832"/>
      <c r="BB130" s="832"/>
      <c r="BC130" s="832"/>
      <c r="BD130" s="832"/>
      <c r="BE130" s="833"/>
      <c r="BF130" s="834">
        <v>9.9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500</v>
      </c>
      <c r="X131" s="842"/>
      <c r="Y131" s="842"/>
      <c r="Z131" s="843"/>
      <c r="AA131" s="844">
        <v>5306590</v>
      </c>
      <c r="AB131" s="845"/>
      <c r="AC131" s="845"/>
      <c r="AD131" s="845"/>
      <c r="AE131" s="846"/>
      <c r="AF131" s="847">
        <v>5303909</v>
      </c>
      <c r="AG131" s="845"/>
      <c r="AH131" s="845"/>
      <c r="AI131" s="845"/>
      <c r="AJ131" s="846"/>
      <c r="AK131" s="847">
        <v>5387765</v>
      </c>
      <c r="AL131" s="845"/>
      <c r="AM131" s="845"/>
      <c r="AN131" s="845"/>
      <c r="AO131" s="846"/>
      <c r="AP131" s="848"/>
      <c r="AQ131" s="849"/>
      <c r="AR131" s="849"/>
      <c r="AS131" s="849"/>
      <c r="AT131" s="850"/>
      <c r="AU131" s="283"/>
      <c r="AV131" s="283"/>
      <c r="AW131" s="283"/>
      <c r="AX131" s="809" t="s">
        <v>501</v>
      </c>
      <c r="AY131" s="810"/>
      <c r="AZ131" s="810"/>
      <c r="BA131" s="810"/>
      <c r="BB131" s="810"/>
      <c r="BC131" s="810"/>
      <c r="BD131" s="810"/>
      <c r="BE131" s="811"/>
      <c r="BF131" s="812">
        <v>59.4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818" t="s">
        <v>502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503</v>
      </c>
      <c r="W132" s="822"/>
      <c r="X132" s="822"/>
      <c r="Y132" s="822"/>
      <c r="Z132" s="823"/>
      <c r="AA132" s="824">
        <v>10.370765410000001</v>
      </c>
      <c r="AB132" s="825"/>
      <c r="AC132" s="825"/>
      <c r="AD132" s="825"/>
      <c r="AE132" s="826"/>
      <c r="AF132" s="827">
        <v>10.297386319999999</v>
      </c>
      <c r="AG132" s="825"/>
      <c r="AH132" s="825"/>
      <c r="AI132" s="825"/>
      <c r="AJ132" s="826"/>
      <c r="AK132" s="827">
        <v>9.1306692110000007</v>
      </c>
      <c r="AL132" s="825"/>
      <c r="AM132" s="825"/>
      <c r="AN132" s="825"/>
      <c r="AO132" s="826"/>
      <c r="AP132" s="828"/>
      <c r="AQ132" s="829"/>
      <c r="AR132" s="829"/>
      <c r="AS132" s="829"/>
      <c r="AT132" s="830"/>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504</v>
      </c>
      <c r="W133" s="801"/>
      <c r="X133" s="801"/>
      <c r="Y133" s="801"/>
      <c r="Z133" s="802"/>
      <c r="AA133" s="803">
        <v>10.1</v>
      </c>
      <c r="AB133" s="804"/>
      <c r="AC133" s="804"/>
      <c r="AD133" s="804"/>
      <c r="AE133" s="805"/>
      <c r="AF133" s="803">
        <v>10.3</v>
      </c>
      <c r="AG133" s="804"/>
      <c r="AH133" s="804"/>
      <c r="AI133" s="804"/>
      <c r="AJ133" s="805"/>
      <c r="AK133" s="803">
        <v>9.9</v>
      </c>
      <c r="AL133" s="804"/>
      <c r="AM133" s="804"/>
      <c r="AN133" s="804"/>
      <c r="AO133" s="805"/>
      <c r="AP133" s="806"/>
      <c r="AQ133" s="807"/>
      <c r="AR133" s="807"/>
      <c r="AS133" s="807"/>
      <c r="AT133" s="808"/>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PQRprQEtejQD9VvSMW4ZKU7SA9if6rafU4pEgdXgvBMdZJVV9D5yVcEqux4i0hYZxqv/HTf7NmqDc93XBVJNjg==" saltValue="bu0puLmLG5Pb5Zdf0mJPE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opLeftCell="A46" zoomScaleNormal="100" zoomScaleSheetLayoutView="85" workbookViewId="0">
      <selection activeCell="AG71" sqref="AG71"/>
    </sheetView>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505</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YMcDZENTn6ElrhK58Zv1ubjqZE+la247nlDjqv8NptMIahzT0LtyU9xOoWNkapqCnfiWRFhMiwTCVpPioPp8LA==" saltValue="SNuJrN+xttRp3vJM8dmB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6" zoomScaleNormal="100"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GdU+v3SxlmGZoasoFASU6qlMOdeYwFpbCFl/ViyhENpvxg79dZoeVR8Mfcb6tdRFlPTjLv6GdpMCQpgJhW+AA==" saltValue="2LRFlr0Z3CW6M5PqVugGG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topLeftCell="A43" zoomScaleNormal="100" zoomScaleSheetLayoutView="115" workbookViewId="0">
      <selection activeCell="AK35" sqref="AK35:AN35"/>
    </sheetView>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506</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507</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16" t="s">
        <v>508</v>
      </c>
      <c r="AP7" s="302"/>
      <c r="AQ7" s="303" t="s">
        <v>509</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17"/>
      <c r="AP8" s="308" t="s">
        <v>510</v>
      </c>
      <c r="AQ8" s="309" t="s">
        <v>511</v>
      </c>
      <c r="AR8" s="310" t="s">
        <v>512</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30" t="s">
        <v>513</v>
      </c>
      <c r="AL9" s="1231"/>
      <c r="AM9" s="1231"/>
      <c r="AN9" s="1232"/>
      <c r="AO9" s="311">
        <v>2152749</v>
      </c>
      <c r="AP9" s="311">
        <v>86027</v>
      </c>
      <c r="AQ9" s="312">
        <v>62963</v>
      </c>
      <c r="AR9" s="313">
        <v>36.6</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30" t="s">
        <v>514</v>
      </c>
      <c r="AL10" s="1231"/>
      <c r="AM10" s="1231"/>
      <c r="AN10" s="1232"/>
      <c r="AO10" s="314">
        <v>6331</v>
      </c>
      <c r="AP10" s="314">
        <v>253</v>
      </c>
      <c r="AQ10" s="315">
        <v>6807</v>
      </c>
      <c r="AR10" s="316">
        <v>-96.3</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30" t="s">
        <v>515</v>
      </c>
      <c r="AL11" s="1231"/>
      <c r="AM11" s="1231"/>
      <c r="AN11" s="1232"/>
      <c r="AO11" s="314">
        <v>196842</v>
      </c>
      <c r="AP11" s="314">
        <v>7866</v>
      </c>
      <c r="AQ11" s="315">
        <v>9161</v>
      </c>
      <c r="AR11" s="316">
        <v>-14.1</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30" t="s">
        <v>516</v>
      </c>
      <c r="AL12" s="1231"/>
      <c r="AM12" s="1231"/>
      <c r="AN12" s="1232"/>
      <c r="AO12" s="314">
        <v>2002</v>
      </c>
      <c r="AP12" s="314">
        <v>80</v>
      </c>
      <c r="AQ12" s="315">
        <v>469</v>
      </c>
      <c r="AR12" s="316">
        <v>-82.9</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30" t="s">
        <v>517</v>
      </c>
      <c r="AL13" s="1231"/>
      <c r="AM13" s="1231"/>
      <c r="AN13" s="1232"/>
      <c r="AO13" s="314" t="s">
        <v>518</v>
      </c>
      <c r="AP13" s="314" t="s">
        <v>518</v>
      </c>
      <c r="AQ13" s="315" t="s">
        <v>518</v>
      </c>
      <c r="AR13" s="316" t="s">
        <v>518</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30" t="s">
        <v>519</v>
      </c>
      <c r="AL14" s="1231"/>
      <c r="AM14" s="1231"/>
      <c r="AN14" s="1232"/>
      <c r="AO14" s="314">
        <v>46085</v>
      </c>
      <c r="AP14" s="314">
        <v>1842</v>
      </c>
      <c r="AQ14" s="315">
        <v>2905</v>
      </c>
      <c r="AR14" s="316">
        <v>-36.6</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30" t="s">
        <v>520</v>
      </c>
      <c r="AL15" s="1231"/>
      <c r="AM15" s="1231"/>
      <c r="AN15" s="1232"/>
      <c r="AO15" s="314">
        <v>17637</v>
      </c>
      <c r="AP15" s="314">
        <v>705</v>
      </c>
      <c r="AQ15" s="315">
        <v>1486</v>
      </c>
      <c r="AR15" s="316">
        <v>-52.6</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33" t="s">
        <v>521</v>
      </c>
      <c r="AL16" s="1234"/>
      <c r="AM16" s="1234"/>
      <c r="AN16" s="1235"/>
      <c r="AO16" s="314">
        <v>-134704</v>
      </c>
      <c r="AP16" s="314">
        <v>-5383</v>
      </c>
      <c r="AQ16" s="315">
        <v>-5107</v>
      </c>
      <c r="AR16" s="316">
        <v>5.4</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233" t="s">
        <v>188</v>
      </c>
      <c r="AL17" s="1234"/>
      <c r="AM17" s="1234"/>
      <c r="AN17" s="1235"/>
      <c r="AO17" s="314">
        <v>2286942</v>
      </c>
      <c r="AP17" s="314">
        <v>91390</v>
      </c>
      <c r="AQ17" s="315">
        <v>78684</v>
      </c>
      <c r="AR17" s="316">
        <v>16.100000000000001</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522</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523</v>
      </c>
      <c r="AP20" s="322" t="s">
        <v>524</v>
      </c>
      <c r="AQ20" s="323" t="s">
        <v>525</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27" t="s">
        <v>526</v>
      </c>
      <c r="AL21" s="1228"/>
      <c r="AM21" s="1228"/>
      <c r="AN21" s="1229"/>
      <c r="AO21" s="326">
        <v>7.51</v>
      </c>
      <c r="AP21" s="327">
        <v>7.53</v>
      </c>
      <c r="AQ21" s="328">
        <v>-0.02</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27" t="s">
        <v>527</v>
      </c>
      <c r="AL22" s="1228"/>
      <c r="AM22" s="1228"/>
      <c r="AN22" s="1229"/>
      <c r="AO22" s="331">
        <v>95.9</v>
      </c>
      <c r="AP22" s="332">
        <v>97.4</v>
      </c>
      <c r="AQ22" s="333">
        <v>-1.5</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528</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529</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530</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16" t="s">
        <v>508</v>
      </c>
      <c r="AP30" s="302"/>
      <c r="AQ30" s="303" t="s">
        <v>509</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17"/>
      <c r="AP31" s="308" t="s">
        <v>510</v>
      </c>
      <c r="AQ31" s="309" t="s">
        <v>511</v>
      </c>
      <c r="AR31" s="310" t="s">
        <v>512</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18" t="s">
        <v>531</v>
      </c>
      <c r="AL32" s="1219"/>
      <c r="AM32" s="1219"/>
      <c r="AN32" s="1220"/>
      <c r="AO32" s="341">
        <v>879662</v>
      </c>
      <c r="AP32" s="341">
        <v>35153</v>
      </c>
      <c r="AQ32" s="342">
        <v>34297</v>
      </c>
      <c r="AR32" s="343">
        <v>2.5</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18" t="s">
        <v>532</v>
      </c>
      <c r="AL33" s="1219"/>
      <c r="AM33" s="1219"/>
      <c r="AN33" s="1220"/>
      <c r="AO33" s="341" t="s">
        <v>518</v>
      </c>
      <c r="AP33" s="341" t="s">
        <v>518</v>
      </c>
      <c r="AQ33" s="342" t="s">
        <v>518</v>
      </c>
      <c r="AR33" s="343" t="s">
        <v>518</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18" t="s">
        <v>533</v>
      </c>
      <c r="AL34" s="1219"/>
      <c r="AM34" s="1219"/>
      <c r="AN34" s="1220"/>
      <c r="AO34" s="341" t="s">
        <v>518</v>
      </c>
      <c r="AP34" s="341" t="s">
        <v>518</v>
      </c>
      <c r="AQ34" s="342" t="s">
        <v>518</v>
      </c>
      <c r="AR34" s="343" t="s">
        <v>518</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18" t="s">
        <v>534</v>
      </c>
      <c r="AL35" s="1219"/>
      <c r="AM35" s="1219"/>
      <c r="AN35" s="1220"/>
      <c r="AO35" s="341">
        <v>463549</v>
      </c>
      <c r="AP35" s="341">
        <v>18524</v>
      </c>
      <c r="AQ35" s="342">
        <v>14866</v>
      </c>
      <c r="AR35" s="343">
        <v>24.6</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18" t="s">
        <v>535</v>
      </c>
      <c r="AL36" s="1219"/>
      <c r="AM36" s="1219"/>
      <c r="AN36" s="1220"/>
      <c r="AO36" s="341">
        <v>156624</v>
      </c>
      <c r="AP36" s="341">
        <v>6259</v>
      </c>
      <c r="AQ36" s="342">
        <v>2278</v>
      </c>
      <c r="AR36" s="343">
        <v>174.8</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18" t="s">
        <v>536</v>
      </c>
      <c r="AL37" s="1219"/>
      <c r="AM37" s="1219"/>
      <c r="AN37" s="1220"/>
      <c r="AO37" s="341">
        <v>17546</v>
      </c>
      <c r="AP37" s="341">
        <v>701</v>
      </c>
      <c r="AQ37" s="342">
        <v>453</v>
      </c>
      <c r="AR37" s="343">
        <v>54.7</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21" t="s">
        <v>537</v>
      </c>
      <c r="AL38" s="1222"/>
      <c r="AM38" s="1222"/>
      <c r="AN38" s="1223"/>
      <c r="AO38" s="344" t="s">
        <v>518</v>
      </c>
      <c r="AP38" s="344" t="s">
        <v>518</v>
      </c>
      <c r="AQ38" s="345">
        <v>1</v>
      </c>
      <c r="AR38" s="333" t="s">
        <v>518</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21" t="s">
        <v>538</v>
      </c>
      <c r="AL39" s="1222"/>
      <c r="AM39" s="1222"/>
      <c r="AN39" s="1223"/>
      <c r="AO39" s="341">
        <v>-8617</v>
      </c>
      <c r="AP39" s="341">
        <v>-344</v>
      </c>
      <c r="AQ39" s="342">
        <v>-3000</v>
      </c>
      <c r="AR39" s="343">
        <v>-88.5</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18" t="s">
        <v>539</v>
      </c>
      <c r="AL40" s="1219"/>
      <c r="AM40" s="1219"/>
      <c r="AN40" s="1220"/>
      <c r="AO40" s="341">
        <v>-1016825</v>
      </c>
      <c r="AP40" s="341">
        <v>-40634</v>
      </c>
      <c r="AQ40" s="342">
        <v>-34641</v>
      </c>
      <c r="AR40" s="343">
        <v>17.3</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24" t="s">
        <v>301</v>
      </c>
      <c r="AL41" s="1225"/>
      <c r="AM41" s="1225"/>
      <c r="AN41" s="1226"/>
      <c r="AO41" s="341">
        <v>491939</v>
      </c>
      <c r="AP41" s="341">
        <v>19659</v>
      </c>
      <c r="AQ41" s="342">
        <v>14254</v>
      </c>
      <c r="AR41" s="343">
        <v>37.9</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540</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541</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542</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211" t="s">
        <v>508</v>
      </c>
      <c r="AN49" s="1213" t="s">
        <v>543</v>
      </c>
      <c r="AO49" s="1214"/>
      <c r="AP49" s="1214"/>
      <c r="AQ49" s="1214"/>
      <c r="AR49" s="1215"/>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212"/>
      <c r="AN50" s="357" t="s">
        <v>544</v>
      </c>
      <c r="AO50" s="358" t="s">
        <v>545</v>
      </c>
      <c r="AP50" s="359" t="s">
        <v>546</v>
      </c>
      <c r="AQ50" s="360" t="s">
        <v>547</v>
      </c>
      <c r="AR50" s="361" t="s">
        <v>548</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549</v>
      </c>
      <c r="AL51" s="354"/>
      <c r="AM51" s="362">
        <v>798007</v>
      </c>
      <c r="AN51" s="363">
        <v>31774</v>
      </c>
      <c r="AO51" s="364">
        <v>-50.2</v>
      </c>
      <c r="AP51" s="365">
        <v>56894</v>
      </c>
      <c r="AQ51" s="366">
        <v>-4.5999999999999996</v>
      </c>
      <c r="AR51" s="367">
        <v>-45.6</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550</v>
      </c>
      <c r="AM52" s="370">
        <v>375823</v>
      </c>
      <c r="AN52" s="371">
        <v>14964</v>
      </c>
      <c r="AO52" s="372">
        <v>-63.6</v>
      </c>
      <c r="AP52" s="373">
        <v>32548</v>
      </c>
      <c r="AQ52" s="374">
        <v>3.3</v>
      </c>
      <c r="AR52" s="375">
        <v>-66.900000000000006</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551</v>
      </c>
      <c r="AL53" s="354"/>
      <c r="AM53" s="362">
        <v>693569</v>
      </c>
      <c r="AN53" s="363">
        <v>27653</v>
      </c>
      <c r="AO53" s="364">
        <v>-13</v>
      </c>
      <c r="AP53" s="365">
        <v>57122</v>
      </c>
      <c r="AQ53" s="366">
        <v>0.4</v>
      </c>
      <c r="AR53" s="367">
        <v>-13.4</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550</v>
      </c>
      <c r="AM54" s="370">
        <v>468270</v>
      </c>
      <c r="AN54" s="371">
        <v>18670</v>
      </c>
      <c r="AO54" s="372">
        <v>24.8</v>
      </c>
      <c r="AP54" s="373">
        <v>36191</v>
      </c>
      <c r="AQ54" s="374">
        <v>11.2</v>
      </c>
      <c r="AR54" s="375">
        <v>13.6</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552</v>
      </c>
      <c r="AL55" s="354"/>
      <c r="AM55" s="362">
        <v>1535706</v>
      </c>
      <c r="AN55" s="363">
        <v>61428</v>
      </c>
      <c r="AO55" s="364">
        <v>122.1</v>
      </c>
      <c r="AP55" s="365">
        <v>53655</v>
      </c>
      <c r="AQ55" s="366">
        <v>-6.1</v>
      </c>
      <c r="AR55" s="367">
        <v>128.19999999999999</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550</v>
      </c>
      <c r="AM56" s="370">
        <v>1155928</v>
      </c>
      <c r="AN56" s="371">
        <v>46237</v>
      </c>
      <c r="AO56" s="372">
        <v>147.69999999999999</v>
      </c>
      <c r="AP56" s="373">
        <v>32719</v>
      </c>
      <c r="AQ56" s="374">
        <v>-9.6</v>
      </c>
      <c r="AR56" s="375">
        <v>157.30000000000001</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553</v>
      </c>
      <c r="AL57" s="354"/>
      <c r="AM57" s="362">
        <v>803526</v>
      </c>
      <c r="AN57" s="363">
        <v>32077</v>
      </c>
      <c r="AO57" s="364">
        <v>-47.8</v>
      </c>
      <c r="AP57" s="365">
        <v>53869</v>
      </c>
      <c r="AQ57" s="366">
        <v>0.4</v>
      </c>
      <c r="AR57" s="367">
        <v>-48.2</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550</v>
      </c>
      <c r="AM58" s="370">
        <v>637675</v>
      </c>
      <c r="AN58" s="371">
        <v>25456</v>
      </c>
      <c r="AO58" s="372">
        <v>-44.9</v>
      </c>
      <c r="AP58" s="373">
        <v>35046</v>
      </c>
      <c r="AQ58" s="374">
        <v>7.1</v>
      </c>
      <c r="AR58" s="375">
        <v>-52</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554</v>
      </c>
      <c r="AL59" s="354"/>
      <c r="AM59" s="362">
        <v>1107259</v>
      </c>
      <c r="AN59" s="363">
        <v>44248</v>
      </c>
      <c r="AO59" s="364">
        <v>37.9</v>
      </c>
      <c r="AP59" s="365">
        <v>59119</v>
      </c>
      <c r="AQ59" s="366">
        <v>9.6999999999999993</v>
      </c>
      <c r="AR59" s="367">
        <v>28.2</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550</v>
      </c>
      <c r="AM60" s="370">
        <v>561612</v>
      </c>
      <c r="AN60" s="371">
        <v>22443</v>
      </c>
      <c r="AO60" s="372">
        <v>-11.8</v>
      </c>
      <c r="AP60" s="373">
        <v>29900</v>
      </c>
      <c r="AQ60" s="374">
        <v>-14.7</v>
      </c>
      <c r="AR60" s="375">
        <v>2.9</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555</v>
      </c>
      <c r="AL61" s="376"/>
      <c r="AM61" s="377">
        <v>987613</v>
      </c>
      <c r="AN61" s="378">
        <v>39436</v>
      </c>
      <c r="AO61" s="379">
        <v>9.8000000000000007</v>
      </c>
      <c r="AP61" s="380">
        <v>56132</v>
      </c>
      <c r="AQ61" s="381">
        <v>0</v>
      </c>
      <c r="AR61" s="367">
        <v>9.8000000000000007</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550</v>
      </c>
      <c r="AM62" s="370">
        <v>639862</v>
      </c>
      <c r="AN62" s="371">
        <v>25554</v>
      </c>
      <c r="AO62" s="372">
        <v>10.4</v>
      </c>
      <c r="AP62" s="373">
        <v>33281</v>
      </c>
      <c r="AQ62" s="374">
        <v>-0.5</v>
      </c>
      <c r="AR62" s="375">
        <v>10.9</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BgzFC8NQOSp5rfCJfhQi9dAvmAzPNBi5t0mqdsRRRvRN8IM1S3sK35HD3mqOy2Ws51C0ds0pccCorP32c2UjuA==" saltValue="/lcynEHnrGEtWGm1OT2KB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9" zoomScaleNormal="100" zoomScaleSheetLayoutView="55" workbookViewId="0"/>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557</v>
      </c>
    </row>
    <row r="120" spans="125:125" ht="13.5" hidden="1" customHeight="1" x14ac:dyDescent="0.15"/>
    <row r="121" spans="125:125" ht="13.5" hidden="1" customHeight="1" x14ac:dyDescent="0.15">
      <c r="DU121" s="289"/>
    </row>
  </sheetData>
  <sheetProtection algorithmName="SHA-512" hashValue="o9SV1xiwk2uVUvM5rGPJqJUtrI1J0EybepucbDJjcePRQ3lVKLcdRQ1aaNurhwMwGlQpNR+7MSql0z0kMh3VaQ==" saltValue="7Ka1MiR3v8LT3oQ/WMVQ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2" zoomScaleNormal="100" zoomScaleSheetLayoutView="55" workbookViewId="0"/>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sheetData>
  <sheetProtection algorithmName="SHA-512" hashValue="0h0ZaplNaKDFd1/KbwPLg00IJUrjys68Nm9zii7RGc9LeMVk5aprkeDmZPfFVdMHbOakx5yIczxWMb3XEqFzuQ==" saltValue="3042vTbtPW9+RG4VezkE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6" t="s">
        <v>3</v>
      </c>
      <c r="D47" s="1236"/>
      <c r="E47" s="1237"/>
      <c r="F47" s="11">
        <v>23.5</v>
      </c>
      <c r="G47" s="12">
        <v>23.81</v>
      </c>
      <c r="H47" s="12">
        <v>23.04</v>
      </c>
      <c r="I47" s="12">
        <v>23.25</v>
      </c>
      <c r="J47" s="13">
        <v>23.06</v>
      </c>
    </row>
    <row r="48" spans="2:10" ht="57.75" customHeight="1" x14ac:dyDescent="0.15">
      <c r="B48" s="14"/>
      <c r="C48" s="1238" t="s">
        <v>4</v>
      </c>
      <c r="D48" s="1238"/>
      <c r="E48" s="1239"/>
      <c r="F48" s="15">
        <v>8.2799999999999994</v>
      </c>
      <c r="G48" s="16">
        <v>5.95</v>
      </c>
      <c r="H48" s="16">
        <v>8.65</v>
      </c>
      <c r="I48" s="16">
        <v>9.56</v>
      </c>
      <c r="J48" s="17">
        <v>8.74</v>
      </c>
    </row>
    <row r="49" spans="2:10" ht="57.75" customHeight="1" thickBot="1" x14ac:dyDescent="0.2">
      <c r="B49" s="18"/>
      <c r="C49" s="1240" t="s">
        <v>5</v>
      </c>
      <c r="D49" s="1240"/>
      <c r="E49" s="1241"/>
      <c r="F49" s="19">
        <v>3.07</v>
      </c>
      <c r="G49" s="20" t="s">
        <v>564</v>
      </c>
      <c r="H49" s="20">
        <v>1.75</v>
      </c>
      <c r="I49" s="20">
        <v>1.07</v>
      </c>
      <c r="J49" s="21" t="s">
        <v>565</v>
      </c>
    </row>
    <row r="50" spans="2:10" ht="13.5" customHeight="1" x14ac:dyDescent="0.15"/>
  </sheetData>
  <sheetProtection algorithmName="SHA-512" hashValue="BzGgGP2r3b8g8i5q++HPfOPb+HyMQV7veQJta9SiCYznFb5mCf9cuSfDIWSAsmEqnPSy/Amyw2EDwmRY5hTRVg==" saltValue="PWNOJR86w8O7ZmjfGaAH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2021-10-06T00:24:42Z</cp:lastPrinted>
  <dcterms:created xsi:type="dcterms:W3CDTF">2021-02-05T02:35:23Z</dcterms:created>
  <dcterms:modified xsi:type="dcterms:W3CDTF">2021-10-13T08:08:16Z</dcterms:modified>
  <cp:category/>
</cp:coreProperties>
</file>