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8805" windowWidth="19260" windowHeight="4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BE34" i="9" s="1"/>
  <c r="BE35" i="9" s="1"/>
  <c r="CO34" i="9" l="1"/>
  <c r="CO35" i="9" s="1"/>
</calcChain>
</file>

<file path=xl/sharedStrings.xml><?xml version="1.0" encoding="utf-8"?>
<sst xmlns="http://schemas.openxmlformats.org/spreadsheetml/2006/main" count="1001" uniqueCount="548">
  <si>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</si>
  <si>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</si>
  <si>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</si>
  <si>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</si>
  <si>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</si>
  <si>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</si>
  <si>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</si>
  <si>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</si>
  <si>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</si>
  <si>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</si>
  <si>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</si>
  <si>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</si>
  <si>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</si>
  <si>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</si>
  <si>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</si>
  <si>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</si>
  <si>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</si>
  <si>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</si>
  <si>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</si>
  <si>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</si>
  <si>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</si>
  <si>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</si>
  <si>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</si>
  <si>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</si>
  <si>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</si>
  <si>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</si>
  <si>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</si>
  <si>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</si>
  <si>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</si>
  <si>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</si>
  <si>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</si>
  <si>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</si>
  <si>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</si>
  <si>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</si>
  <si>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</si>
  <si>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</si>
  <si>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</si>
  <si>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</si>
  <si>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</si>
  <si>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</si>
  <si>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</si>
  <si>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</si>
  <si>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</si>
  <si>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</si>
  <si>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</si>
  <si>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</si>
  <si>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</si>
  <si>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</si>
  <si>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</si>
  <si>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</si>
  <si>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</si>
  <si>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</si>
  <si>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</si>
  <si>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</si>
  <si>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</si>
  <si>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</si>
  <si>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</si>
  <si>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</si>
  <si>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</si>
  <si>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</si>
  <si>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</si>
  <si>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</si>
  <si>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</si>
  <si>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</si>
  <si>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</si>
  <si>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</si>
  <si>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</si>
  <si>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</si>
  <si>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</si>
  <si>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</si>
  <si>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</si>
  <si>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</si>
  <si>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</si>
  <si>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</si>
  <si>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</si>
  <si>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</si>
  <si>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</si>
  <si>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</si>
  <si>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</si>
  <si>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</si>
  <si>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</si>
  <si>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</si>
  <si>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</si>
  <si>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</si>
  <si>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</si>
  <si>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</si>
  <si>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</si>
  <si>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</si>
  <si>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</si>
  <si>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</si>
  <si>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</si>
  <si>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</si>
  <si>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</si>
  <si>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</si>
  <si>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</si>
  <si>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</si>
  <si>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</si>
  <si>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</si>
  <si>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</si>
  <si>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</si>
  <si>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</si>
  <si>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</si>
  <si>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</si>
  <si>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</si>
  <si>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</si>
  <si>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</si>
  <si>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</si>
  <si>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</si>
  <si>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</si>
  <si>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</si>
  <si>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</si>
  <si>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</si>
  <si>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</si>
  <si>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</si>
  <si>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</si>
  <si>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</si>
  <si>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</si>
  <si>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</si>
  <si>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</si>
  <si>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</si>
  <si>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</si>
  <si>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</si>
  <si>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</si>
  <si>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</si>
  <si>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</si>
  <si>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</si>
  <si>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</si>
  <si>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</si>
  <si>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</si>
  <si>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</si>
  <si>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</si>
  <si>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</si>
  <si>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</si>
  <si>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</si>
  <si>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</si>
  <si>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</si>
  <si>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</si>
  <si>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</si>
  <si>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</si>
  <si>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</si>
  <si>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</si>
  <si>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</si>
  <si>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</si>
  <si>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</si>
  <si>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</si>
  <si>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</si>
  <si>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</si>
  <si>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</si>
  <si>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</si>
  <si>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</si>
  <si>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</si>
  <si>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</si>
  <si>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</si>
  <si>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</si>
  <si>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</si>
  <si>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</si>
  <si>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</si>
  <si>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</si>
  <si>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</si>
  <si>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</si>
  <si>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</si>
  <si>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</si>
  <si>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</si>
  <si>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</si>
  <si>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</si>
  <si>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</si>
  <si>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</si>
  <si>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</si>
  <si>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</si>
  <si>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</si>
  <si>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</si>
  <si>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</si>
  <si>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</si>
  <si>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</si>
  <si>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</si>
  <si>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</si>
  <si>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</si>
  <si>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</si>
  <si>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</si>
  <si>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</si>
  <si>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</si>
  <si>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</si>
  <si>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</si>
  <si>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</si>
  <si>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</si>
  <si>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</si>
  <si>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</si>
  <si>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</si>
  <si>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</si>
  <si>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</si>
  <si>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</si>
  <si>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</si>
  <si>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</si>
  <si>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長野県飯島町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</si>
  <si>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</si>
  <si>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</si>
  <si>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</si>
  <si>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</si>
  <si>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</si>
  <si>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</si>
  <si>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</si>
  <si>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</si>
  <si>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</si>
  <si>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</si>
  <si>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</si>
  <si>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</si>
  <si>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</si>
  <si>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</si>
  <si>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</si>
  <si>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</si>
  <si>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</si>
  <si>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</si>
  <si>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</si>
  <si>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</si>
  <si>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</si>
  <si>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</si>
  <si>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</si>
  <si>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</si>
  <si>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</si>
  <si>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</si>
  <si>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</si>
  <si>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</si>
  <si>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</si>
  <si>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</si>
  <si>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</si>
  <si>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</si>
  <si>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</si>
  <si>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</si>
  <si>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</si>
  <si>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</si>
  <si>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</si>
  <si>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</si>
  <si>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</si>
  <si>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</si>
  <si>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</si>
  <si>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</si>
  <si>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</si>
  <si>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</si>
  <si>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</si>
  <si>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</si>
  <si>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</si>
  <si>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</si>
  <si>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</si>
  <si>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</si>
  <si>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</si>
  <si>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</si>
  <si>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</si>
  <si>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</si>
  <si>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</si>
  <si>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</si>
  <si>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</si>
  <si>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</si>
  <si>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</si>
  <si>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</si>
  <si>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</si>
  <si>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</si>
  <si>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</si>
  <si>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</si>
  <si>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</si>
  <si>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</si>
  <si>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</si>
  <si>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</si>
  <si>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</si>
  <si>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</si>
  <si>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</si>
  <si>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</si>
  <si>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</si>
  <si>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</si>
  <si>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</si>
  <si>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</si>
  <si>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</si>
  <si>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</si>
  <si>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</si>
  <si>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</si>
  <si>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</si>
  <si>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</si>
  <si>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</si>
  <si>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</si>
  <si>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</si>
  <si>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</si>
  <si>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</si>
  <si>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</si>
  <si>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</si>
  <si>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</si>
  <si>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</si>
  <si>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</si>
  <si>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</si>
  <si>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</si>
  <si>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</si>
  <si>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</si>
  <si>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</si>
  <si>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</si>
  <si>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</si>
  <si>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</si>
  <si>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</si>
  <si>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</si>
  <si>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</si>
  <si>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</si>
  <si>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</si>
  <si>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</si>
  <si>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</si>
  <si>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</si>
  <si>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</si>
  <si>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</si>
  <si>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</si>
  <si>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</si>
  <si>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</si>
  <si>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</si>
  <si>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</si>
  <si>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</si>
  <si>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</si>
  <si>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</si>
  <si>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</si>
  <si>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</si>
  <si>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</si>
  <si>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</si>
  <si>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</si>
  <si>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</si>
  <si>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</si>
  <si>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</si>
  <si>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</si>
  <si>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</si>
  <si>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</si>
  <si>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</si>
  <si>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</si>
  <si>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</si>
  <si>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</si>
  <si>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</si>
  <si>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</si>
  <si>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</si>
  <si>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</si>
  <si>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</si>
  <si>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</si>
  <si>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</si>
  <si>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</si>
  <si>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</si>
  <si>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</si>
  <si>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</si>
  <si>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</si>
  <si>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</si>
  <si>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</si>
  <si>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</si>
  <si>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</si>
  <si>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長野県飯島町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</si>
  <si>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</si>
  <si>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</si>
  <si>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</si>
  <si>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</si>
  <si>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</si>
  <si>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</si>
  <si>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</si>
  <si>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</si>
  <si>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</si>
  <si>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</si>
  <si>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</si>
  <si>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</si>
  <si>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</si>
  <si>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</si>
  <si>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</si>
  <si>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</si>
  <si>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</si>
  <si>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</si>
  <si>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</si>
  <si>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</si>
  <si>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</si>
  <si>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</si>
  <si>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</si>
  <si>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</si>
  <si>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</si>
  <si>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</si>
  <si>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</si>
  <si>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</si>
  <si>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</si>
  <si>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</si>
  <si>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</si>
  <si>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</si>
  <si>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</si>
  <si>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</si>
  <si>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</si>
  <si>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</si>
  <si>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</si>
  <si>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</si>
  <si>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</si>
  <si>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</si>
  <si>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</si>
  <si>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</si>
  <si>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</si>
  <si>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</si>
  <si>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</si>
  <si>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</si>
  <si>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</si>
  <si>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</si>
  <si>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</si>
  <si>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</si>
  <si>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</si>
  <si>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</si>
  <si>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</si>
  <si>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</si>
  <si>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</si>
  <si>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</si>
  <si>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</si>
  <si>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</si>
  <si>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</si>
  <si>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</si>
  <si>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</si>
  <si>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</si>
  <si>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</si>
  <si>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</si>
  <si>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</si>
  <si>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</si>
  <si>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</si>
  <si>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</si>
  <si>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</si>
  <si>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</si>
  <si>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</si>
  <si>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</si>
  <si>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</si>
  <si>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</si>
  <si>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</si>
  <si>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</si>
  <si>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</si>
  <si>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</si>
  <si>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</si>
  <si>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</si>
  <si>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</si>
  <si>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</si>
  <si>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</si>
  <si>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</si>
  <si>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</si>
  <si>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</si>
  <si>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</si>
  <si>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</si>
  <si>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</si>
  <si>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</si>
  <si>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</si>
  <si>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</si>
  <si>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</si>
  <si>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</si>
  <si>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</si>
  <si>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</si>
  <si>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</si>
  <si>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</si>
  <si>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</si>
  <si>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</si>
  <si>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</si>
  <si>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</si>
  <si>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</si>
  <si>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</si>
  <si>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</si>
  <si>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</si>
  <si>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</si>
  <si>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</si>
  <si>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</si>
  <si>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</si>
  <si>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</si>
  <si>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</si>
  <si>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</si>
  <si>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</si>
  <si>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</si>
  <si>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</si>
  <si>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</si>
  <si>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</si>
  <si>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</si>
  <si>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</si>
  <si>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</si>
  <si>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</si>
  <si>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</si>
  <si>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</si>
  <si>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</si>
  <si>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</si>
  <si>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</si>
  <si>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</si>
  <si>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</si>
  <si>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</si>
  <si>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</si>
  <si>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</si>
  <si>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</si>
  <si>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</si>
  <si>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</si>
  <si>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</si>
  <si>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</si>
  <si>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</si>
  <si>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</si>
  <si>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</si>
  <si>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</si>
  <si>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</si>
  <si>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</si>
  <si>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</si>
  <si>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</si>
  <si>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</si>
  <si>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</si>
  <si>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</si>
  <si>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</si>
  <si>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</si>
  <si>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</si>
  <si>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</si>
  <si>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</si>
  <si>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</si>
  <si>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</si>
  <si>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</si>
  <si>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</si>
  <si>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</si>
  <si>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</si>
  <si>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</si>
  <si>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</si>
  <si>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</si>
  <si>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</si>
  <si>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</si>
  <si>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</si>
  <si>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</si>
  <si>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</si>
  <si>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</si>
  <si>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</si>
  <si>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</si>
  <si>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</si>
  <si>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</si>
  <si>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</si>
  <si>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</si>
  <si>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</si>
  <si>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</si>
  <si>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</si>
  <si>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</si>
  <si>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農業集落排水事業特別会計</t>
  </si>
  <si>
    <t>公共下水道事業特別会計</t>
  </si>
  <si>
    <t>介護保険特別会計</t>
  </si>
  <si>
    <t>後期高齢者医療特別会計</t>
  </si>
  <si>
    <t>その他会計（赤字）</t>
  </si>
  <si>
    <t>その他会計（黒字）</t>
  </si>
  <si>
    <t>飯島町土地開発公社</t>
    <rPh sb="0" eb="3">
      <t>イイジママチ</t>
    </rPh>
    <rPh sb="3" eb="5">
      <t>トチ</t>
    </rPh>
    <rPh sb="5" eb="7">
      <t>カイハツ</t>
    </rPh>
    <rPh sb="7" eb="9">
      <t>コウシャ</t>
    </rPh>
    <phoneticPr fontId="5"/>
  </si>
  <si>
    <t>まちづくりセンターいいじま</t>
    <phoneticPr fontId="5"/>
  </si>
  <si>
    <t>-</t>
    <phoneticPr fontId="2"/>
  </si>
  <si>
    <t>-</t>
    <phoneticPr fontId="2"/>
  </si>
  <si>
    <t>長野県市町村総合事務組合（一般会計）</t>
  </si>
  <si>
    <t>長野県市町村総合事務組合（非常勤職員公務災害補償特別会計）</t>
  </si>
  <si>
    <t>長野県市町村自治振興組合（一般会計）</t>
  </si>
  <si>
    <t>長野県後期高齢者医療広域連合（一般会計）</t>
  </si>
  <si>
    <t>長野県後期高齢者医療広域連合（後期高齢者特別会計）</t>
  </si>
  <si>
    <t>南信地域町村交通災害共済事務組合（一般会計）</t>
  </si>
  <si>
    <t>上伊那広域連合（一般会計）</t>
  </si>
  <si>
    <t>伊南行政組合（一般会計）</t>
  </si>
  <si>
    <t>伊南行政組合（病院事業会計）</t>
  </si>
  <si>
    <t>長野県地方税滞納整理機構（一般会計）</t>
  </si>
  <si>
    <t>-</t>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</si>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</sst>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86750</c:v>
                </c:pt>
                <c:pt idx="1">
                  <c:v>121444</c:v>
                </c:pt>
                <c:pt idx="2">
                  <c:v>73351</c:v>
                </c:pt>
                <c:pt idx="3">
                  <c:v>51839</c:v>
                </c:pt>
                <c:pt idx="4">
                  <c:v>62555</c:v>
                </c:pt>
              </c:numCache>
            </c:numRef>
          </c:val>
          <c:smooth val="0"/>
        </c:ser>
        <c:dLbls>
          <c:showLegendKey val="0"/>
          <c:showVal val="0"/>
          <c:showCatName val="0"/>
          <c:showSerName val="0"/>
          <c:showPercent val="0"/>
          <c:showBubbleSize val="0"/>
        </c:dLbls>
        <c:marker val="1"/>
        <c:smooth val="0"/>
        <c:axId val="42466304"/>
        <c:axId val="91165824"/>
      </c:lineChart>
      <c:catAx>
        <c:axId val="42466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65824"/>
        <c:crosses val="autoZero"/>
        <c:auto val="1"/>
        <c:lblAlgn val="ctr"/>
        <c:lblOffset val="100"/>
        <c:tickLblSkip val="1"/>
        <c:tickMarkSkip val="1"/>
        <c:noMultiLvlLbl val="0"/>
      </c:catAx>
      <c:valAx>
        <c:axId val="91165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6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2.94</c:v>
                </c:pt>
                <c:pt idx="1">
                  <c:v>3.75</c:v>
                </c:pt>
                <c:pt idx="2">
                  <c:v>3.93</c:v>
                </c:pt>
                <c:pt idx="3">
                  <c:v>3.49</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19.3</c:v>
                </c:pt>
                <c:pt idx="1">
                  <c:v>21.59</c:v>
                </c:pt>
                <c:pt idx="2">
                  <c:v>26.17</c:v>
                </c:pt>
                <c:pt idx="3">
                  <c:v>28.47</c:v>
                </c:pt>
                <c:pt idx="4">
                  <c:v>30.85</c:v>
                </c:pt>
              </c:numCache>
            </c:numRef>
          </c:val>
        </c:ser>
        <c:dLbls>
          <c:showLegendKey val="0"/>
          <c:showVal val="0"/>
          <c:showCatName val="0"/>
          <c:showSerName val="0"/>
          <c:showPercent val="0"/>
          <c:showBubbleSize val="0"/>
        </c:dLbls>
        <c:gapWidth val="250"/>
        <c:overlap val="100"/>
        <c:axId val="92030848"/>
        <c:axId val="9204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7.19</c:v>
                </c:pt>
                <c:pt idx="1">
                  <c:v>6.62</c:v>
                </c:pt>
                <c:pt idx="2">
                  <c:v>7.72</c:v>
                </c:pt>
                <c:pt idx="3">
                  <c:v>5.72</c:v>
                </c:pt>
                <c:pt idx="4">
                  <c:v>5.45</c:v>
                </c:pt>
              </c:numCache>
            </c:numRef>
          </c:val>
          <c:smooth val="0"/>
        </c:ser>
        <c:dLbls>
          <c:showLegendKey val="0"/>
          <c:showVal val="0"/>
          <c:showCatName val="0"/>
          <c:showSerName val="0"/>
          <c:showPercent val="0"/>
          <c:showBubbleSize val="0"/>
        </c:dLbls>
        <c:marker val="1"/>
        <c:smooth val="0"/>
        <c:axId val="92030848"/>
        <c:axId val="92041216"/>
      </c:lineChart>
      <c:catAx>
        <c:axId val="920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41216"/>
        <c:crosses val="autoZero"/>
        <c:auto val="1"/>
        <c:lblAlgn val="ctr"/>
        <c:lblOffset val="100"/>
        <c:tickLblSkip val="1"/>
        <c:tickMarkSkip val="1"/>
        <c:noMultiLvlLbl val="0"/>
      </c:catAx>
      <c:valAx>
        <c:axId val="920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0.28000000000000003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0.13</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0.51</c:v>
                </c:pt>
                <c:pt idx="2">
                  <c:v>#N/A</c:v>
                </c:pt>
                <c:pt idx="3">
                  <c:v>0.04</c:v>
                </c:pt>
                <c:pt idx="4">
                  <c:v>#N/A</c:v>
                </c:pt>
                <c:pt idx="5">
                  <c:v>7.0000000000000007E-2</c:v>
                </c:pt>
                <c:pt idx="6">
                  <c:v>#N/A</c:v>
                </c:pt>
                <c:pt idx="7">
                  <c:v>0.28000000000000003</c:v>
                </c:pt>
                <c:pt idx="8">
                  <c:v>#N/A</c:v>
                </c:pt>
                <c:pt idx="9">
                  <c:v>0.33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0.95</c:v>
                </c:pt>
                <c:pt idx="2">
                  <c:v>#N/A</c:v>
                </c:pt>
                <c:pt idx="3">
                  <c:v>0.47</c:v>
                </c:pt>
                <c:pt idx="4">
                  <c:v>#N/A</c:v>
                </c:pt>
                <c:pt idx="5">
                  <c:v>0.45</c:v>
                </c:pt>
                <c:pt idx="6">
                  <c:v>#N/A</c:v>
                </c:pt>
                <c:pt idx="7">
                  <c:v>0.61</c:v>
                </c:pt>
                <c:pt idx="8">
                  <c:v>#N/A</c:v>
                </c:pt>
                <c:pt idx="9">
                  <c:v>0.85</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1.25</c:v>
                </c:pt>
                <c:pt idx="2">
                  <c:v>#N/A</c:v>
                </c:pt>
                <c:pt idx="3">
                  <c:v>0.71</c:v>
                </c:pt>
                <c:pt idx="4">
                  <c:v>#N/A</c:v>
                </c:pt>
                <c:pt idx="5">
                  <c:v>1.05</c:v>
                </c:pt>
                <c:pt idx="6">
                  <c:v>#N/A</c:v>
                </c:pt>
                <c:pt idx="7">
                  <c:v>0.87</c:v>
                </c:pt>
                <c:pt idx="8">
                  <c:v>#N/A</c:v>
                </c:pt>
                <c:pt idx="9">
                  <c:v>0.86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3.14</c:v>
                </c:pt>
                <c:pt idx="2">
                  <c:v>#N/A</c:v>
                </c:pt>
                <c:pt idx="3">
                  <c:v>1.94</c:v>
                </c:pt>
                <c:pt idx="4">
                  <c:v>#N/A</c:v>
                </c:pt>
                <c:pt idx="5">
                  <c:v>2.19</c:v>
                </c:pt>
                <c:pt idx="6">
                  <c:v>#N/A</c:v>
                </c:pt>
                <c:pt idx="7">
                  <c:v>3.24</c:v>
                </c:pt>
                <c:pt idx="8">
                  <c:v>#N/A</c:v>
                </c:pt>
                <c:pt idx="9">
                  <c:v>2.09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2.94</c:v>
                </c:pt>
                <c:pt idx="2">
                  <c:v>#N/A</c:v>
                </c:pt>
                <c:pt idx="3">
                  <c:v>3.75</c:v>
                </c:pt>
                <c:pt idx="4">
                  <c:v>#N/A</c:v>
                </c:pt>
                <c:pt idx="5">
                  <c:v>3.93</c:v>
                </c:pt>
                <c:pt idx="6">
                  <c:v>#N/A</c:v>
                </c:pt>
                <c:pt idx="7">
                  <c:v>3.49</c:v>
                </c:pt>
                <c:pt idx="8">
                  <c:v>#N/A</c:v>
                </c:pt>
                <c:pt idx="9">
                  <c:v>3.63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12.59</c:v>
                </c:pt>
                <c:pt idx="2">
                  <c:v>#N/A</c:v>
                </c:pt>
                <c:pt idx="3">
                  <c:v>12.49</c:v>
                </c:pt>
                <c:pt idx="4">
                  <c:v>#N/A</c:v>
                </c:pt>
                <c:pt idx="5">
                  <c:v>12.67</c:v>
                </c:pt>
                <c:pt idx="6">
                  <c:v>#N/A</c:v>
                </c:pt>
                <c:pt idx="7">
                  <c:v>12.32</c:v>
                </c:pt>
                <c:pt idx="8">
                  <c:v>#N/A</c:v>
                </c:pt>
                <c:pt idx="9">
                  <c:v>12.12</c:v>
                </c:pt>
              </c:numCache>
            </c:numRef>
          </c:val>
        </c:ser>
        <c:dLbls>
          <c:showLegendKey val="0"/>
          <c:showVal val="0"/>
          <c:showCatName val="0"/>
          <c:showSerName val="0"/>
          <c:showPercent val="0"/>
          <c:showBubbleSize val="0"/>
        </c:dLbls>
        <c:gapWidth val="150"/>
        <c:overlap val="100"/>
        <c:axId val="80269312"/>
        <c:axId val="80270848"/>
      </c:barChart>
      <c:catAx>
        <c:axId val="802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70848"/>
        <c:crosses val="autoZero"/>
        <c:auto val="1"/>
        <c:lblAlgn val="ctr"/>
        <c:lblOffset val="100"/>
        <c:tickLblSkip val="1"/>
        <c:tickMarkSkip val="1"/>
        <c:noMultiLvlLbl val="0"/>
      </c:catAx>
      <c:valAx>
        <c:axId val="8027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6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531</c:v>
                </c:pt>
                <c:pt idx="5">
                  <c:v>517</c:v>
                </c:pt>
                <c:pt idx="8">
                  <c:v>525</c:v>
                </c:pt>
                <c:pt idx="11">
                  <c:v>533</c:v>
                </c:pt>
                <c:pt idx="14">
                  <c:v>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18</c:v>
                </c:pt>
                <c:pt idx="6">
                  <c:v>25</c:v>
                </c:pt>
                <c:pt idx="9">
                  <c:v>24</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76</c:v>
                </c:pt>
                <c:pt idx="3">
                  <c:v>66</c:v>
                </c:pt>
                <c:pt idx="6">
                  <c:v>80</c:v>
                </c:pt>
                <c:pt idx="9">
                  <c:v>77</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167</c:v>
                </c:pt>
                <c:pt idx="3">
                  <c:v>165</c:v>
                </c:pt>
                <c:pt idx="6">
                  <c:v>217</c:v>
                </c:pt>
                <c:pt idx="9">
                  <c:v>228</c:v>
                </c:pt>
                <c:pt idx="12">
                  <c:v>246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618</c:v>
                </c:pt>
                <c:pt idx="3">
                  <c:v>610</c:v>
                </c:pt>
                <c:pt idx="6">
                  <c:v>606</c:v>
                </c:pt>
                <c:pt idx="9">
                  <c:v>590</c:v>
                </c:pt>
                <c:pt idx="12">
                  <c:v>552</c:v>
                </c:pt>
              </c:numCache>
            </c:numRef>
          </c:val>
        </c:ser>
        <c:dLbls>
          <c:showLegendKey val="0"/>
          <c:showVal val="0"/>
          <c:showCatName val="0"/>
          <c:showSerName val="0"/>
          <c:showPercent val="0"/>
          <c:showBubbleSize val="0"/>
        </c:dLbls>
        <c:gapWidth val="100"/>
        <c:overlap val="100"/>
        <c:axId val="91597440"/>
        <c:axId val="9186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352</c:v>
                </c:pt>
                <c:pt idx="2">
                  <c:v>#N/A</c:v>
                </c:pt>
                <c:pt idx="3">
                  <c:v>#N/A</c:v>
                </c:pt>
                <c:pt idx="4">
                  <c:v>342</c:v>
                </c:pt>
                <c:pt idx="5">
                  <c:v>#N/A</c:v>
                </c:pt>
                <c:pt idx="6">
                  <c:v>#N/A</c:v>
                </c:pt>
                <c:pt idx="7">
                  <c:v>403</c:v>
                </c:pt>
                <c:pt idx="8">
                  <c:v>#N/A</c:v>
                </c:pt>
                <c:pt idx="9">
                  <c:v>#N/A</c:v>
                </c:pt>
                <c:pt idx="10">
                  <c:v>386</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91597440"/>
        <c:axId val="91869952"/>
      </c:lineChart>
      <c:catAx>
        <c:axId val="91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69952"/>
        <c:crosses val="autoZero"/>
        <c:auto val="1"/>
        <c:lblAlgn val="ctr"/>
        <c:lblOffset val="100"/>
        <c:tickLblSkip val="1"/>
        <c:tickMarkSkip val="1"/>
        <c:noMultiLvlLbl val="0"/>
      </c:catAx>
      <c:valAx>
        <c:axId val="9186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6758</c:v>
                </c:pt>
                <c:pt idx="5">
                  <c:v>7142</c:v>
                </c:pt>
                <c:pt idx="8">
                  <c:v>7110</c:v>
                </c:pt>
                <c:pt idx="11">
                  <c:v>7126</c:v>
                </c:pt>
                <c:pt idx="14">
                  <c:v>7103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551</c:v>
                </c:pt>
                <c:pt idx="5">
                  <c:v>753</c:v>
                </c:pt>
                <c:pt idx="8">
                  <c:v>631</c:v>
                </c:pt>
                <c:pt idx="11">
                  <c:v>556</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1438</c:v>
                </c:pt>
                <c:pt idx="5">
                  <c:v>1713</c:v>
                </c:pt>
                <c:pt idx="8">
                  <c:v>1982</c:v>
                </c:pt>
                <c:pt idx="11">
                  <c:v>2015</c:v>
                </c:pt>
                <c:pt idx="14">
                  <c:v>2077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182</c:v>
                </c:pt>
                <c:pt idx="3">
                  <c:v>164</c:v>
                </c:pt>
                <c:pt idx="6">
                  <c:v>160</c:v>
                </c:pt>
                <c:pt idx="9">
                  <c:v>137</c:v>
                </c:pt>
                <c:pt idx="12">
                  <c:v>126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952</c:v>
                </c:pt>
                <c:pt idx="3">
                  <c:v>1179</c:v>
                </c:pt>
                <c:pt idx="6">
                  <c:v>1180</c:v>
                </c:pt>
                <c:pt idx="9">
                  <c:v>1191</c:v>
                </c:pt>
                <c:pt idx="12">
                  <c:v>1219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428</c:v>
                </c:pt>
                <c:pt idx="3">
                  <c:v>416</c:v>
                </c:pt>
                <c:pt idx="6">
                  <c:v>371</c:v>
                </c:pt>
                <c:pt idx="9">
                  <c:v>356</c:v>
                </c:pt>
                <c:pt idx="12">
                  <c:v>309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3992</c:v>
                </c:pt>
                <c:pt idx="3">
                  <c:v>3957</c:v>
                </c:pt>
                <c:pt idx="6">
                  <c:v>4253</c:v>
                </c:pt>
                <c:pt idx="9">
                  <c:v>4604</c:v>
                </c:pt>
                <c:pt idx="12">
                  <c:v>5091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256</c:v>
                </c:pt>
                <c:pt idx="3">
                  <c:v>412</c:v>
                </c:pt>
                <c:pt idx="6">
                  <c:v>427</c:v>
                </c:pt>
                <c:pt idx="9">
                  <c:v>386</c:v>
                </c:pt>
                <c:pt idx="12">
                  <c:v>377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5593</c:v>
                </c:pt>
                <c:pt idx="3">
                  <c:v>5544</c:v>
                </c:pt>
                <c:pt idx="6">
                  <c:v>5338</c:v>
                </c:pt>
                <c:pt idx="9">
                  <c:v>5149</c:v>
                </c:pt>
                <c:pt idx="12">
                  <c:v>5021</c:v>
                </c:pt>
              </c:numCache>
            </c:numRef>
          </c:val>
        </c:ser>
        <c:dLbls>
          <c:showLegendKey val="0"/>
          <c:showVal val="0"/>
          <c:showCatName val="0"/>
          <c:showSerName val="0"/>
          <c:showPercent val="0"/>
          <c:showBubbleSize val="0"/>
        </c:dLbls>
        <c:gapWidth val="100"/>
        <c:overlap val="100"/>
        <c:axId val="91769088"/>
        <c:axId val="9177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2656</c:v>
                </c:pt>
                <c:pt idx="2">
                  <c:v>#N/A</c:v>
                </c:pt>
                <c:pt idx="3">
                  <c:v>#N/A</c:v>
                </c:pt>
                <c:pt idx="4">
                  <c:v>2064</c:v>
                </c:pt>
                <c:pt idx="5">
                  <c:v>#N/A</c:v>
                </c:pt>
                <c:pt idx="6">
                  <c:v>#N/A</c:v>
                </c:pt>
                <c:pt idx="7">
                  <c:v>2006</c:v>
                </c:pt>
                <c:pt idx="8">
                  <c:v>#N/A</c:v>
                </c:pt>
                <c:pt idx="9">
                  <c:v>#N/A</c:v>
                </c:pt>
                <c:pt idx="10">
                  <c:v>2126</c:v>
                </c:pt>
                <c:pt idx="11">
                  <c:v>#N/A</c:v>
                </c:pt>
                <c:pt idx="12">
                  <c:v>#N/A</c:v>
                </c:pt>
                <c:pt idx="13">
                  <c:v>2493</c:v>
                </c:pt>
                <c:pt idx="14">
                  <c:v>#N/A</c:v>
                </c:pt>
              </c:numCache>
            </c:numRef>
          </c:val>
          <c:smooth val="0"/>
        </c:ser>
        <c:dLbls>
          <c:showLegendKey val="0"/>
          <c:showVal val="0"/>
          <c:showCatName val="0"/>
          <c:showSerName val="0"/>
          <c:showPercent val="0"/>
          <c:showBubbleSize val="0"/>
        </c:dLbls>
        <c:marker val="1"/>
        <c:smooth val="0"/>
        <c:axId val="91769088"/>
        <c:axId val="91771264"/>
      </c:lineChart>
      <c:catAx>
        <c:axId val="917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71264"/>
        <c:crosses val="autoZero"/>
        <c:auto val="1"/>
        <c:lblAlgn val="ctr"/>
        <c:lblOffset val="100"/>
        <c:tickLblSkip val="1"/>
        <c:tickMarkSkip val="1"/>
        <c:noMultiLvlLbl val="0"/>
      </c:catAx>
      <c:valAx>
        <c:axId val="9177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9,859
9,683
86.94
4,684,072
4,559,633
117,523
3,237,836
5,020,839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平成２５年度は、類似団体平均を</a:t>
          </a:r>
          <a:r>
            <a:rPr kumimoji="1" lang="en-US" altLang="ja-JP" sz="1300">
              <a:latin typeface="ＭＳ Ｐゴシック"/>
            </a:rPr>
            <a:t>0.05</a:t>
          </a:r>
          <a:r>
            <a:rPr kumimoji="1" lang="ja-JP" altLang="en-US" sz="1300">
              <a:latin typeface="ＭＳ Ｐゴシック"/>
            </a:rPr>
            <a:t>ポイント上回っているものの、前年度比で横這いとなった。今後は指数を維持しながらも引き続き定員管理の適正化による人件費削減や、収納対策室を中心とした税の徴収に努め、収納率の向上を目指す。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43</xdr:row>
      <xdr:rowOff>14817</xdr:rowOff>
    </xdr:to>
    <xdr:cxnSp macro="">
      <xdr:nvCxnSpPr>
        <xdr:cNvPr id="75" name="直線コネクタ 74"/>
        <xdr:cNvCxnSpPr/>
      </xdr:nvCxnSpPr>
      <xdr:spPr>
        <a:xfrm>
          <a:off x="2336800" y="73297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8" name="直線コネクタ 77"/>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平成１７年度から前年度比３～５％のシーリングを継続していたが、</a:t>
          </a:r>
          <a:endParaRPr kumimoji="1" lang="en-US" altLang="ja-JP" sz="1300">
            <a:latin typeface="ＭＳ Ｐゴシック"/>
          </a:endParaRPr>
        </a:p>
        <a:p>
          <a:r>
            <a:rPr kumimoji="1" lang="ja-JP" altLang="en-US" sz="1300">
              <a:latin typeface="ＭＳ Ｐゴシック"/>
            </a:rPr>
            <a:t>平成２５年度の個人・法人関係の市町村民税が１千６百万円の増収、地方交付税が５千万円の増額、また、人件費等が減額となったことから、前年度よりも</a:t>
          </a:r>
          <a:r>
            <a:rPr kumimoji="1" lang="en-US" altLang="ja-JP" sz="1300">
              <a:latin typeface="ＭＳ Ｐゴシック"/>
            </a:rPr>
            <a:t>5.7</a:t>
          </a:r>
          <a:r>
            <a:rPr kumimoji="1" lang="ja-JP" altLang="en-US" sz="1300">
              <a:latin typeface="ＭＳ Ｐゴシック"/>
            </a:rPr>
            <a:t>ポイント下がった。歳出の増額となった土木費は道路の補修工事や老朽化した施設の改修工事によるもの。</a:t>
          </a:r>
          <a:endParaRPr kumimoji="1" lang="en-US" altLang="ja-JP" sz="1300">
            <a:latin typeface="ＭＳ Ｐゴシック"/>
          </a:endParaRPr>
        </a:p>
        <a:p>
          <a:r>
            <a:rPr kumimoji="1" lang="ja-JP" altLang="en-US" sz="1300">
              <a:latin typeface="ＭＳ Ｐゴシック"/>
            </a:rPr>
            <a:t>今後も事業の精査を行い、経常収支比率の維持・改善に努めていく。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63</xdr:row>
      <xdr:rowOff>53975</xdr:rowOff>
    </xdr:to>
    <xdr:cxnSp macro="">
      <xdr:nvCxnSpPr>
        <xdr:cNvPr id="132" name="直線コネクタ 131"/>
        <xdr:cNvCxnSpPr/>
      </xdr:nvCxnSpPr>
      <xdr:spPr>
        <a:xfrm flipV="1">
          <a:off x="4114800" y="1062609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136948</xdr:rowOff>
    </xdr:from>
    <xdr:to>
      <xdr:col>6</xdr:col>
      <xdr:colOff>0</xdr:colOff>
      <xdr:row>63</xdr:row>
      <xdr:rowOff>53975</xdr:rowOff>
    </xdr:to>
    <xdr:cxnSp macro="">
      <xdr:nvCxnSpPr>
        <xdr:cNvPr id="135" name="直線コネクタ 134"/>
        <xdr:cNvCxnSpPr/>
      </xdr:nvCxnSpPr>
      <xdr:spPr>
        <a:xfrm>
          <a:off x="3225800" y="1076684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136948</xdr:rowOff>
    </xdr:to>
    <xdr:cxnSp macro="">
      <xdr:nvCxnSpPr>
        <xdr:cNvPr id="138" name="直線コネクタ 137"/>
        <xdr:cNvCxnSpPr/>
      </xdr:nvCxnSpPr>
      <xdr:spPr>
        <a:xfrm>
          <a:off x="2336800" y="1067837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63</xdr:row>
      <xdr:rowOff>37888</xdr:rowOff>
    </xdr:to>
    <xdr:cxnSp macro="">
      <xdr:nvCxnSpPr>
        <xdr:cNvPr id="141" name="直線コネクタ 140"/>
        <xdr:cNvCxnSpPr/>
      </xdr:nvCxnSpPr>
      <xdr:spPr>
        <a:xfrm flipV="1">
          <a:off x="1447800" y="106783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1" name="円/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2"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86148</xdr:rowOff>
    </xdr:from>
    <xdr:to>
      <xdr:col>4</xdr:col>
      <xdr:colOff>533400</xdr:colOff>
      <xdr:row>63</xdr:row>
      <xdr:rowOff>16298</xdr:rowOff>
    </xdr:to>
    <xdr:sp macro="" textlink="">
      <xdr:nvSpPr>
        <xdr:cNvPr id="155" name="円/楕円 154"/>
        <xdr:cNvSpPr/>
      </xdr:nvSpPr>
      <xdr:spPr>
        <a:xfrm>
          <a:off x="3175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26475</xdr:rowOff>
    </xdr:from>
    <xdr:ext cx="762000" cy="259045"/>
    <xdr:sp macro="" textlink="">
      <xdr:nvSpPr>
        <xdr:cNvPr id="156" name="テキスト ボックス 155"/>
        <xdr:cNvSpPr txBox="1"/>
      </xdr:nvSpPr>
      <xdr:spPr>
        <a:xfrm>
          <a:off x="2844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158538</xdr:rowOff>
    </xdr:from>
    <xdr:to>
      <xdr:col>2</xdr:col>
      <xdr:colOff>127000</xdr:colOff>
      <xdr:row>63</xdr:row>
      <xdr:rowOff>88688</xdr:rowOff>
    </xdr:to>
    <xdr:sp macro="" textlink="">
      <xdr:nvSpPr>
        <xdr:cNvPr id="159" name="円/楕円 158"/>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98865</xdr:rowOff>
    </xdr:from>
    <xdr:ext cx="762000" cy="259045"/>
    <xdr:sp macro="" textlink="">
      <xdr:nvSpPr>
        <xdr:cNvPr id="160" name="テキスト ボックス 159"/>
        <xdr:cNvSpPr txBox="1"/>
      </xdr:nvSpPr>
      <xdr:spPr>
        <a:xfrm>
          <a:off x="1066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類似団体と比べて低くなっている。また、前年度よりも低くなっている。</a:t>
          </a:r>
          <a:endParaRPr kumimoji="1" lang="en-US" altLang="ja-JP" sz="1300">
            <a:latin typeface="ＭＳ Ｐゴシック"/>
          </a:endParaRPr>
        </a:p>
        <a:p>
          <a:r>
            <a:rPr kumimoji="1" lang="ja-JP" altLang="en-US" sz="1300">
              <a:latin typeface="ＭＳ Ｐゴシック"/>
            </a:rPr>
            <a:t>平成１７年度から実施してきた経常経費のシーリングの継続や、指定管理者制度による管理委託などからも効果が表れている。</a:t>
          </a:r>
          <a:endParaRPr kumimoji="1" lang="en-US" altLang="ja-JP" sz="1300">
            <a:latin typeface="ＭＳ Ｐゴシック"/>
          </a:endParaRPr>
        </a:p>
        <a:p>
          <a:r>
            <a:rPr kumimoji="1" lang="ja-JP" altLang="en-US" sz="1300">
              <a:latin typeface="ＭＳ Ｐゴシック"/>
            </a:rPr>
            <a:t>今後も適正な事務の執行にかかる経費を精査し、健全財政の継続を図る。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50115</xdr:rowOff>
    </xdr:from>
    <xdr:to>
      <xdr:col>7</xdr:col>
      <xdr:colOff>152400</xdr:colOff>
      <xdr:row>81</xdr:row>
      <xdr:rowOff>63607</xdr:rowOff>
    </xdr:to>
    <xdr:cxnSp macro="">
      <xdr:nvCxnSpPr>
        <xdr:cNvPr id="195" name="直線コネクタ 194"/>
        <xdr:cNvCxnSpPr/>
      </xdr:nvCxnSpPr>
      <xdr:spPr>
        <a:xfrm flipV="1">
          <a:off x="4114800" y="13937565"/>
          <a:ext cx="8382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63607</xdr:rowOff>
    </xdr:from>
    <xdr:to>
      <xdr:col>6</xdr:col>
      <xdr:colOff>0</xdr:colOff>
      <xdr:row>81</xdr:row>
      <xdr:rowOff>79387</xdr:rowOff>
    </xdr:to>
    <xdr:cxnSp macro="">
      <xdr:nvCxnSpPr>
        <xdr:cNvPr id="198" name="直線コネクタ 197"/>
        <xdr:cNvCxnSpPr/>
      </xdr:nvCxnSpPr>
      <xdr:spPr>
        <a:xfrm flipV="1">
          <a:off x="3225800" y="13951057"/>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79387</xdr:rowOff>
    </xdr:from>
    <xdr:to>
      <xdr:col>4</xdr:col>
      <xdr:colOff>482600</xdr:colOff>
      <xdr:row>81</xdr:row>
      <xdr:rowOff>86040</xdr:rowOff>
    </xdr:to>
    <xdr:cxnSp macro="">
      <xdr:nvCxnSpPr>
        <xdr:cNvPr id="201" name="直線コネクタ 200"/>
        <xdr:cNvCxnSpPr/>
      </xdr:nvCxnSpPr>
      <xdr:spPr>
        <a:xfrm flipV="1">
          <a:off x="2336800" y="13966837"/>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70565</xdr:rowOff>
    </xdr:from>
    <xdr:to>
      <xdr:col>3</xdr:col>
      <xdr:colOff>279400</xdr:colOff>
      <xdr:row>81</xdr:row>
      <xdr:rowOff>86040</xdr:rowOff>
    </xdr:to>
    <xdr:cxnSp macro="">
      <xdr:nvCxnSpPr>
        <xdr:cNvPr id="204" name="直線コネクタ 203"/>
        <xdr:cNvCxnSpPr/>
      </xdr:nvCxnSpPr>
      <xdr:spPr>
        <a:xfrm>
          <a:off x="1447800" y="139580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110010</xdr:rowOff>
    </xdr:from>
    <xdr:to>
      <xdr:col>3</xdr:col>
      <xdr:colOff>330200</xdr:colOff>
      <xdr:row>82</xdr:row>
      <xdr:rowOff>40160</xdr:rowOff>
    </xdr:to>
    <xdr:sp macro="" textlink="">
      <xdr:nvSpPr>
        <xdr:cNvPr id="205" name="フローチャート : 判断 204"/>
        <xdr:cNvSpPr/>
      </xdr:nvSpPr>
      <xdr:spPr>
        <a:xfrm>
          <a:off x="2286000" y="13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24937</xdr:rowOff>
    </xdr:from>
    <xdr:ext cx="762000" cy="259045"/>
    <xdr:sp macro="" textlink="">
      <xdr:nvSpPr>
        <xdr:cNvPr id="206" name="テキスト ボックス 205"/>
        <xdr:cNvSpPr txBox="1"/>
      </xdr:nvSpPr>
      <xdr:spPr>
        <a:xfrm>
          <a:off x="1955800" y="140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68982</xdr:rowOff>
    </xdr:from>
    <xdr:to>
      <xdr:col>2</xdr:col>
      <xdr:colOff>127000</xdr:colOff>
      <xdr:row>81</xdr:row>
      <xdr:rowOff>170582</xdr:rowOff>
    </xdr:to>
    <xdr:sp macro="" textlink="">
      <xdr:nvSpPr>
        <xdr:cNvPr id="207" name="フローチャート : 判断 206"/>
        <xdr:cNvSpPr/>
      </xdr:nvSpPr>
      <xdr:spPr>
        <a:xfrm>
          <a:off x="1397000" y="1395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155359</xdr:rowOff>
    </xdr:from>
    <xdr:ext cx="762000" cy="259045"/>
    <xdr:sp macro="" textlink="">
      <xdr:nvSpPr>
        <xdr:cNvPr id="208" name="テキスト ボックス 207"/>
        <xdr:cNvSpPr txBox="1"/>
      </xdr:nvSpPr>
      <xdr:spPr>
        <a:xfrm>
          <a:off x="1066800" y="140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170765</xdr:rowOff>
    </xdr:from>
    <xdr:to>
      <xdr:col>7</xdr:col>
      <xdr:colOff>203200</xdr:colOff>
      <xdr:row>81</xdr:row>
      <xdr:rowOff>100915</xdr:rowOff>
    </xdr:to>
    <xdr:sp macro="" textlink="">
      <xdr:nvSpPr>
        <xdr:cNvPr id="214" name="円/楕円 213"/>
        <xdr:cNvSpPr/>
      </xdr:nvSpPr>
      <xdr:spPr>
        <a:xfrm>
          <a:off x="4902200" y="138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92042</xdr:rowOff>
    </xdr:from>
    <xdr:ext cx="762000" cy="259045"/>
    <xdr:sp macro="" textlink="">
      <xdr:nvSpPr>
        <xdr:cNvPr id="215" name="人件費・物件費等の状況該当値テキスト"/>
        <xdr:cNvSpPr txBox="1"/>
      </xdr:nvSpPr>
      <xdr:spPr>
        <a:xfrm>
          <a:off x="5041900" y="1380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12807</xdr:rowOff>
    </xdr:from>
    <xdr:to>
      <xdr:col>6</xdr:col>
      <xdr:colOff>50800</xdr:colOff>
      <xdr:row>81</xdr:row>
      <xdr:rowOff>114407</xdr:rowOff>
    </xdr:to>
    <xdr:sp macro="" textlink="">
      <xdr:nvSpPr>
        <xdr:cNvPr id="216" name="円/楕円 215"/>
        <xdr:cNvSpPr/>
      </xdr:nvSpPr>
      <xdr:spPr>
        <a:xfrm>
          <a:off x="4064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124584</xdr:rowOff>
    </xdr:from>
    <xdr:ext cx="736600" cy="259045"/>
    <xdr:sp macro="" textlink="">
      <xdr:nvSpPr>
        <xdr:cNvPr id="217" name="テキスト ボックス 216"/>
        <xdr:cNvSpPr txBox="1"/>
      </xdr:nvSpPr>
      <xdr:spPr>
        <a:xfrm>
          <a:off x="3733800" y="136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28587</xdr:rowOff>
    </xdr:from>
    <xdr:to>
      <xdr:col>4</xdr:col>
      <xdr:colOff>533400</xdr:colOff>
      <xdr:row>81</xdr:row>
      <xdr:rowOff>130187</xdr:rowOff>
    </xdr:to>
    <xdr:sp macro="" textlink="">
      <xdr:nvSpPr>
        <xdr:cNvPr id="218" name="円/楕円 217"/>
        <xdr:cNvSpPr/>
      </xdr:nvSpPr>
      <xdr:spPr>
        <a:xfrm>
          <a:off x="3175000" y="13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140364</xdr:rowOff>
    </xdr:from>
    <xdr:ext cx="762000" cy="259045"/>
    <xdr:sp macro="" textlink="">
      <xdr:nvSpPr>
        <xdr:cNvPr id="219" name="テキスト ボックス 218"/>
        <xdr:cNvSpPr txBox="1"/>
      </xdr:nvSpPr>
      <xdr:spPr>
        <a:xfrm>
          <a:off x="2844800" y="1368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35240</xdr:rowOff>
    </xdr:from>
    <xdr:to>
      <xdr:col>3</xdr:col>
      <xdr:colOff>330200</xdr:colOff>
      <xdr:row>81</xdr:row>
      <xdr:rowOff>136840</xdr:rowOff>
    </xdr:to>
    <xdr:sp macro="" textlink="">
      <xdr:nvSpPr>
        <xdr:cNvPr id="220" name="円/楕円 219"/>
        <xdr:cNvSpPr/>
      </xdr:nvSpPr>
      <xdr:spPr>
        <a:xfrm>
          <a:off x="2286000" y="139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147017</xdr:rowOff>
    </xdr:from>
    <xdr:ext cx="762000" cy="259045"/>
    <xdr:sp macro="" textlink="">
      <xdr:nvSpPr>
        <xdr:cNvPr id="221" name="テキスト ボックス 220"/>
        <xdr:cNvSpPr txBox="1"/>
      </xdr:nvSpPr>
      <xdr:spPr>
        <a:xfrm>
          <a:off x="1955800" y="1369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19765</xdr:rowOff>
    </xdr:from>
    <xdr:to>
      <xdr:col>2</xdr:col>
      <xdr:colOff>127000</xdr:colOff>
      <xdr:row>81</xdr:row>
      <xdr:rowOff>121365</xdr:rowOff>
    </xdr:to>
    <xdr:sp macro="" textlink="">
      <xdr:nvSpPr>
        <xdr:cNvPr id="222" name="円/楕円 221"/>
        <xdr:cNvSpPr/>
      </xdr:nvSpPr>
      <xdr:spPr>
        <a:xfrm>
          <a:off x="1397000" y="13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131542</xdr:rowOff>
    </xdr:from>
    <xdr:ext cx="762000" cy="259045"/>
    <xdr:sp macro="" textlink="">
      <xdr:nvSpPr>
        <xdr:cNvPr id="223" name="テキスト ボックス 222"/>
        <xdr:cNvSpPr txBox="1"/>
      </xdr:nvSpPr>
      <xdr:spPr>
        <a:xfrm>
          <a:off x="1066800" y="1367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前年度と比べ</a:t>
          </a:r>
          <a:r>
            <a:rPr kumimoji="1" lang="en-US" altLang="ja-JP" sz="1300">
              <a:latin typeface="ＭＳ Ｐゴシック"/>
            </a:rPr>
            <a:t>7.9</a:t>
          </a:r>
          <a:r>
            <a:rPr kumimoji="1" lang="ja-JP" altLang="en-US" sz="1300">
              <a:latin typeface="ＭＳ Ｐゴシック"/>
            </a:rPr>
            <a:t>ポイント下がったが、給与改定・臨時特例法の影響により類似団体平均も</a:t>
          </a:r>
          <a:r>
            <a:rPr kumimoji="1" lang="en-US" altLang="ja-JP" sz="1300">
              <a:latin typeface="ＭＳ Ｐゴシック"/>
            </a:rPr>
            <a:t>7.6</a:t>
          </a:r>
          <a:r>
            <a:rPr kumimoji="1" lang="ja-JP" altLang="en-US" sz="1300">
              <a:latin typeface="ＭＳ Ｐゴシック"/>
            </a:rPr>
            <a:t>ポイント下がった。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今後も基本計画及び行財政改革プランに基づいた事務事業の見直しを進めながら人件費の平準化に努める。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88</xdr:row>
      <xdr:rowOff>160866</xdr:rowOff>
    </xdr:to>
    <xdr:cxnSp macro="">
      <xdr:nvCxnSpPr>
        <xdr:cNvPr id="257" name="直線コネクタ 256"/>
        <xdr:cNvCxnSpPr/>
      </xdr:nvCxnSpPr>
      <xdr:spPr>
        <a:xfrm flipV="1">
          <a:off x="16179800" y="14613043"/>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29634</xdr:rowOff>
    </xdr:to>
    <xdr:cxnSp macro="">
      <xdr:nvCxnSpPr>
        <xdr:cNvPr id="260" name="直線コネクタ 259"/>
        <xdr:cNvCxnSpPr/>
      </xdr:nvCxnSpPr>
      <xdr:spPr>
        <a:xfrm flipV="1">
          <a:off x="15290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29634</xdr:rowOff>
    </xdr:to>
    <xdr:cxnSp macro="">
      <xdr:nvCxnSpPr>
        <xdr:cNvPr id="263" name="直線コネクタ 262"/>
        <xdr:cNvCxnSpPr/>
      </xdr:nvCxnSpPr>
      <xdr:spPr>
        <a:xfrm>
          <a:off x="14401800" y="1459695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85</xdr:row>
      <xdr:rowOff>23707</xdr:rowOff>
    </xdr:to>
    <xdr:cxnSp macro="">
      <xdr:nvCxnSpPr>
        <xdr:cNvPr id="266" name="直線コネクタ 265"/>
        <xdr:cNvCxnSpPr/>
      </xdr:nvCxnSpPr>
      <xdr:spPr>
        <a:xfrm>
          <a:off x="13512800" y="145406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7" name="フローチャート : 判断 266"/>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8" name="テキスト ボックス 267"/>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6" name="円/楕円 275"/>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7"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8" name="円/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50393</xdr:rowOff>
    </xdr:from>
    <xdr:ext cx="736600" cy="259045"/>
    <xdr:sp macro="" textlink="">
      <xdr:nvSpPr>
        <xdr:cNvPr id="279" name="テキスト ボックス 278"/>
        <xdr:cNvSpPr txBox="1"/>
      </xdr:nvSpPr>
      <xdr:spPr>
        <a:xfrm>
          <a:off x="15798800" y="1496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2" name="円/楕円 281"/>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83" name="テキスト ボックス 282"/>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85" name="テキスト ボックス 284"/>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飯島町行財政改革プラン」に基づき、一般会計規模で正規職員１００人体制に向けて定員の削減を行っているが、過去５年間で人口千人当たり職員数が最大となった。今後退職者が多くなる見込みのため新規採用職員の教育を視野に入れた定員管理が必要。また、早期退職者も近年増えているため更に適正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78256</xdr:rowOff>
    </xdr:from>
    <xdr:to>
      <xdr:col>24</xdr:col>
      <xdr:colOff>558800</xdr:colOff>
      <xdr:row>60</xdr:row>
      <xdr:rowOff>133410</xdr:rowOff>
    </xdr:to>
    <xdr:cxnSp macro="">
      <xdr:nvCxnSpPr>
        <xdr:cNvPr id="322" name="直線コネクタ 321"/>
        <xdr:cNvCxnSpPr/>
      </xdr:nvCxnSpPr>
      <xdr:spPr>
        <a:xfrm>
          <a:off x="16179800" y="1036525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78256</xdr:rowOff>
    </xdr:from>
    <xdr:to>
      <xdr:col>23</xdr:col>
      <xdr:colOff>406400</xdr:colOff>
      <xdr:row>60</xdr:row>
      <xdr:rowOff>110430</xdr:rowOff>
    </xdr:to>
    <xdr:cxnSp macro="">
      <xdr:nvCxnSpPr>
        <xdr:cNvPr id="325" name="直線コネクタ 324"/>
        <xdr:cNvCxnSpPr/>
      </xdr:nvCxnSpPr>
      <xdr:spPr>
        <a:xfrm flipV="1">
          <a:off x="15290800" y="10365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74809</xdr:rowOff>
    </xdr:from>
    <xdr:to>
      <xdr:col>22</xdr:col>
      <xdr:colOff>203200</xdr:colOff>
      <xdr:row>60</xdr:row>
      <xdr:rowOff>110430</xdr:rowOff>
    </xdr:to>
    <xdr:cxnSp macro="">
      <xdr:nvCxnSpPr>
        <xdr:cNvPr id="328" name="直線コネクタ 327"/>
        <xdr:cNvCxnSpPr/>
      </xdr:nvCxnSpPr>
      <xdr:spPr>
        <a:xfrm>
          <a:off x="14401800" y="10361809"/>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74809</xdr:rowOff>
    </xdr:from>
    <xdr:to>
      <xdr:col>21</xdr:col>
      <xdr:colOff>0</xdr:colOff>
      <xdr:row>60</xdr:row>
      <xdr:rowOff>112728</xdr:rowOff>
    </xdr:to>
    <xdr:cxnSp macro="">
      <xdr:nvCxnSpPr>
        <xdr:cNvPr id="331" name="直線コネクタ 330"/>
        <xdr:cNvCxnSpPr/>
      </xdr:nvCxnSpPr>
      <xdr:spPr>
        <a:xfrm flipV="1">
          <a:off x="13512800" y="1036180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3" name="テキスト ボックス 332"/>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5" name="テキスト ボックス 334"/>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82610</xdr:rowOff>
    </xdr:from>
    <xdr:to>
      <xdr:col>24</xdr:col>
      <xdr:colOff>609600</xdr:colOff>
      <xdr:row>61</xdr:row>
      <xdr:rowOff>12760</xdr:rowOff>
    </xdr:to>
    <xdr:sp macro="" textlink="">
      <xdr:nvSpPr>
        <xdr:cNvPr id="341" name="円/楕円 340"/>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99137</xdr:rowOff>
    </xdr:from>
    <xdr:ext cx="762000" cy="259045"/>
    <xdr:sp macro="" textlink="">
      <xdr:nvSpPr>
        <xdr:cNvPr id="342" name="定員管理の状況該当値テキスト"/>
        <xdr:cNvSpPr txBox="1"/>
      </xdr:nvSpPr>
      <xdr:spPr>
        <a:xfrm>
          <a:off x="17106900" y="102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27456</xdr:rowOff>
    </xdr:from>
    <xdr:to>
      <xdr:col>23</xdr:col>
      <xdr:colOff>457200</xdr:colOff>
      <xdr:row>60</xdr:row>
      <xdr:rowOff>129056</xdr:rowOff>
    </xdr:to>
    <xdr:sp macro="" textlink="">
      <xdr:nvSpPr>
        <xdr:cNvPr id="343" name="円/楕円 342"/>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139233</xdr:rowOff>
    </xdr:from>
    <xdr:ext cx="736600" cy="259045"/>
    <xdr:sp macro="" textlink="">
      <xdr:nvSpPr>
        <xdr:cNvPr id="344" name="テキスト ボックス 343"/>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5" name="円/楕円 344"/>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171407</xdr:rowOff>
    </xdr:from>
    <xdr:ext cx="762000" cy="259045"/>
    <xdr:sp macro="" textlink="">
      <xdr:nvSpPr>
        <xdr:cNvPr id="346" name="テキスト ボックス 345"/>
        <xdr:cNvSpPr txBox="1"/>
      </xdr:nvSpPr>
      <xdr:spPr>
        <a:xfrm>
          <a:off x="14909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24009</xdr:rowOff>
    </xdr:from>
    <xdr:to>
      <xdr:col>21</xdr:col>
      <xdr:colOff>50800</xdr:colOff>
      <xdr:row>60</xdr:row>
      <xdr:rowOff>125609</xdr:rowOff>
    </xdr:to>
    <xdr:sp macro="" textlink="">
      <xdr:nvSpPr>
        <xdr:cNvPr id="347" name="円/楕円 346"/>
        <xdr:cNvSpPr/>
      </xdr:nvSpPr>
      <xdr:spPr>
        <a:xfrm>
          <a:off x="14351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135786</xdr:rowOff>
    </xdr:from>
    <xdr:ext cx="762000" cy="259045"/>
    <xdr:sp macro="" textlink="">
      <xdr:nvSpPr>
        <xdr:cNvPr id="348" name="テキスト ボックス 347"/>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61928</xdr:rowOff>
    </xdr:from>
    <xdr:to>
      <xdr:col>19</xdr:col>
      <xdr:colOff>533400</xdr:colOff>
      <xdr:row>60</xdr:row>
      <xdr:rowOff>163528</xdr:rowOff>
    </xdr:to>
    <xdr:sp macro="" textlink="">
      <xdr:nvSpPr>
        <xdr:cNvPr id="349" name="円/楕円 348"/>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2255</xdr:rowOff>
    </xdr:from>
    <xdr:ext cx="762000" cy="259045"/>
    <xdr:sp macro="" textlink="">
      <xdr:nvSpPr>
        <xdr:cNvPr id="350" name="テキスト ボックス 349"/>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前年度と同じ比率となった。</a:t>
          </a:r>
          <a:endParaRPr kumimoji="1" lang="en-US" altLang="ja-JP" sz="1300">
            <a:latin typeface="ＭＳ Ｐゴシック"/>
          </a:endParaRPr>
        </a:p>
        <a:p>
          <a:r>
            <a:rPr kumimoji="1" lang="ja-JP" altLang="en-US" sz="1300">
              <a:latin typeface="ＭＳ Ｐゴシック"/>
            </a:rPr>
            <a:t>新規事業に対する地方債発行の精査を行いながら、併せて繰上償還の実施に努める。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153609</xdr:rowOff>
    </xdr:from>
    <xdr:to>
      <xdr:col>24</xdr:col>
      <xdr:colOff>558800</xdr:colOff>
      <xdr:row>44</xdr:row>
      <xdr:rowOff>153609</xdr:rowOff>
    </xdr:to>
    <xdr:cxnSp macro="">
      <xdr:nvCxnSpPr>
        <xdr:cNvPr id="386" name="直線コネクタ 385"/>
        <xdr:cNvCxnSpPr/>
      </xdr:nvCxnSpPr>
      <xdr:spPr>
        <a:xfrm>
          <a:off x="16179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7"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107648</xdr:rowOff>
    </xdr:from>
    <xdr:to>
      <xdr:col>23</xdr:col>
      <xdr:colOff>406400</xdr:colOff>
      <xdr:row>44</xdr:row>
      <xdr:rowOff>153609</xdr:rowOff>
    </xdr:to>
    <xdr:cxnSp macro="">
      <xdr:nvCxnSpPr>
        <xdr:cNvPr id="389" name="直線コネクタ 388"/>
        <xdr:cNvCxnSpPr/>
      </xdr:nvCxnSpPr>
      <xdr:spPr>
        <a:xfrm>
          <a:off x="15290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91" name="テキスト ボックス 390"/>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107648</xdr:rowOff>
    </xdr:from>
    <xdr:to>
      <xdr:col>22</xdr:col>
      <xdr:colOff>203200</xdr:colOff>
      <xdr:row>44</xdr:row>
      <xdr:rowOff>119138</xdr:rowOff>
    </xdr:to>
    <xdr:cxnSp macro="">
      <xdr:nvCxnSpPr>
        <xdr:cNvPr id="392" name="直線コネクタ 391"/>
        <xdr:cNvCxnSpPr/>
      </xdr:nvCxnSpPr>
      <xdr:spPr>
        <a:xfrm flipV="1">
          <a:off x="14401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4" name="テキスト ボックス 393"/>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119138</xdr:rowOff>
    </xdr:from>
    <xdr:to>
      <xdr:col>21</xdr:col>
      <xdr:colOff>0</xdr:colOff>
      <xdr:row>45</xdr:row>
      <xdr:rowOff>131535</xdr:rowOff>
    </xdr:to>
    <xdr:cxnSp macro="">
      <xdr:nvCxnSpPr>
        <xdr:cNvPr id="395" name="直線コネクタ 394"/>
        <xdr:cNvCxnSpPr/>
      </xdr:nvCxnSpPr>
      <xdr:spPr>
        <a:xfrm flipV="1">
          <a:off x="13512800" y="76629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113393</xdr:rowOff>
    </xdr:from>
    <xdr:to>
      <xdr:col>21</xdr:col>
      <xdr:colOff>50800</xdr:colOff>
      <xdr:row>44</xdr:row>
      <xdr:rowOff>43543</xdr:rowOff>
    </xdr:to>
    <xdr:sp macro="" textlink="">
      <xdr:nvSpPr>
        <xdr:cNvPr id="396" name="フローチャート : 判断 395"/>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53720</xdr:rowOff>
    </xdr:from>
    <xdr:ext cx="762000" cy="259045"/>
    <xdr:sp macro="" textlink="">
      <xdr:nvSpPr>
        <xdr:cNvPr id="397" name="テキスト ボックス 396"/>
        <xdr:cNvSpPr txBox="1"/>
      </xdr:nvSpPr>
      <xdr:spPr>
        <a:xfrm>
          <a:off x="14020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398" name="フローチャート : 判断 397"/>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134153</xdr:rowOff>
    </xdr:from>
    <xdr:ext cx="762000" cy="259045"/>
    <xdr:sp macro="" textlink="">
      <xdr:nvSpPr>
        <xdr:cNvPr id="399" name="テキスト ボックス 398"/>
        <xdr:cNvSpPr txBox="1"/>
      </xdr:nvSpPr>
      <xdr:spPr>
        <a:xfrm>
          <a:off x="13131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102809</xdr:rowOff>
    </xdr:from>
    <xdr:to>
      <xdr:col>24</xdr:col>
      <xdr:colOff>609600</xdr:colOff>
      <xdr:row>45</xdr:row>
      <xdr:rowOff>32959</xdr:rowOff>
    </xdr:to>
    <xdr:sp macro="" textlink="">
      <xdr:nvSpPr>
        <xdr:cNvPr id="405" name="円/楕円 404"/>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74886</xdr:rowOff>
    </xdr:from>
    <xdr:ext cx="762000" cy="259045"/>
    <xdr:sp macro="" textlink="">
      <xdr:nvSpPr>
        <xdr:cNvPr id="406" name="公債費負担の状況該当値テキスト"/>
        <xdr:cNvSpPr txBox="1"/>
      </xdr:nvSpPr>
      <xdr:spPr>
        <a:xfrm>
          <a:off x="17106900" y="761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102809</xdr:rowOff>
    </xdr:from>
    <xdr:to>
      <xdr:col>23</xdr:col>
      <xdr:colOff>457200</xdr:colOff>
      <xdr:row>45</xdr:row>
      <xdr:rowOff>32959</xdr:rowOff>
    </xdr:to>
    <xdr:sp macro="" textlink="">
      <xdr:nvSpPr>
        <xdr:cNvPr id="407" name="円/楕円 406"/>
        <xdr:cNvSpPr/>
      </xdr:nvSpPr>
      <xdr:spPr>
        <a:xfrm>
          <a:off x="16129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17736</xdr:rowOff>
    </xdr:from>
    <xdr:ext cx="736600" cy="259045"/>
    <xdr:sp macro="" textlink="">
      <xdr:nvSpPr>
        <xdr:cNvPr id="408" name="テキスト ボックス 407"/>
        <xdr:cNvSpPr txBox="1"/>
      </xdr:nvSpPr>
      <xdr:spPr>
        <a:xfrm>
          <a:off x="15798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56848</xdr:rowOff>
    </xdr:from>
    <xdr:to>
      <xdr:col>22</xdr:col>
      <xdr:colOff>254000</xdr:colOff>
      <xdr:row>44</xdr:row>
      <xdr:rowOff>158448</xdr:rowOff>
    </xdr:to>
    <xdr:sp macro="" textlink="">
      <xdr:nvSpPr>
        <xdr:cNvPr id="409" name="円/楕円 408"/>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143225</xdr:rowOff>
    </xdr:from>
    <xdr:ext cx="762000" cy="259045"/>
    <xdr:sp macro="" textlink="">
      <xdr:nvSpPr>
        <xdr:cNvPr id="410" name="テキスト ボックス 409"/>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68338</xdr:rowOff>
    </xdr:from>
    <xdr:to>
      <xdr:col>21</xdr:col>
      <xdr:colOff>50800</xdr:colOff>
      <xdr:row>44</xdr:row>
      <xdr:rowOff>169938</xdr:rowOff>
    </xdr:to>
    <xdr:sp macro="" textlink="">
      <xdr:nvSpPr>
        <xdr:cNvPr id="411" name="円/楕円 410"/>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154715</xdr:rowOff>
    </xdr:from>
    <xdr:ext cx="762000" cy="259045"/>
    <xdr:sp macro="" textlink="">
      <xdr:nvSpPr>
        <xdr:cNvPr id="412" name="テキスト ボックス 411"/>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80735</xdr:rowOff>
    </xdr:from>
    <xdr:to>
      <xdr:col>19</xdr:col>
      <xdr:colOff>533400</xdr:colOff>
      <xdr:row>46</xdr:row>
      <xdr:rowOff>10885</xdr:rowOff>
    </xdr:to>
    <xdr:sp macro="" textlink="">
      <xdr:nvSpPr>
        <xdr:cNvPr id="413" name="円/楕円 412"/>
        <xdr:cNvSpPr/>
      </xdr:nvSpPr>
      <xdr:spPr>
        <a:xfrm>
          <a:off x="13462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167112</xdr:rowOff>
    </xdr:from>
    <xdr:ext cx="762000" cy="259045"/>
    <xdr:sp macro="" textlink="">
      <xdr:nvSpPr>
        <xdr:cNvPr id="414" name="テキスト ボックス 413"/>
        <xdr:cNvSpPr txBox="1"/>
      </xdr:nvSpPr>
      <xdr:spPr>
        <a:xfrm>
          <a:off x="13131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世代の大量退職が見込まれているため、退職手当負担見込額が増加している。未だ不景気の影響を受け財政状況は厳しいが、万一の場合及び公共施設の維持補修に備え基金の積立をおこなっていく。また、今後も後世への負担を少しでも軽減するよう、事業の厳選を行い、財政の健全化を図っ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133713</xdr:rowOff>
    </xdr:from>
    <xdr:to>
      <xdr:col>24</xdr:col>
      <xdr:colOff>558800</xdr:colOff>
      <xdr:row>19</xdr:row>
      <xdr:rowOff>103596</xdr:rowOff>
    </xdr:to>
    <xdr:cxnSp macro="">
      <xdr:nvCxnSpPr>
        <xdr:cNvPr id="450" name="直線コネクタ 449"/>
        <xdr:cNvCxnSpPr/>
      </xdr:nvCxnSpPr>
      <xdr:spPr>
        <a:xfrm>
          <a:off x="16179800" y="3219813"/>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70515</xdr:rowOff>
    </xdr:from>
    <xdr:to>
      <xdr:col>23</xdr:col>
      <xdr:colOff>406400</xdr:colOff>
      <xdr:row>18</xdr:row>
      <xdr:rowOff>133713</xdr:rowOff>
    </xdr:to>
    <xdr:cxnSp macro="">
      <xdr:nvCxnSpPr>
        <xdr:cNvPr id="453" name="直線コネクタ 452"/>
        <xdr:cNvCxnSpPr/>
      </xdr:nvCxnSpPr>
      <xdr:spPr>
        <a:xfrm>
          <a:off x="15290800" y="3156615"/>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70515</xdr:rowOff>
    </xdr:from>
    <xdr:to>
      <xdr:col>22</xdr:col>
      <xdr:colOff>203200</xdr:colOff>
      <xdr:row>18</xdr:row>
      <xdr:rowOff>76260</xdr:rowOff>
    </xdr:to>
    <xdr:cxnSp macro="">
      <xdr:nvCxnSpPr>
        <xdr:cNvPr id="456" name="直線コネクタ 455"/>
        <xdr:cNvCxnSpPr/>
      </xdr:nvCxnSpPr>
      <xdr:spPr>
        <a:xfrm flipV="1">
          <a:off x="14401800" y="315661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7" name="フローチャート : 判断 456"/>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8" name="テキスト ボックス 457"/>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76260</xdr:rowOff>
    </xdr:from>
    <xdr:to>
      <xdr:col>21</xdr:col>
      <xdr:colOff>0</xdr:colOff>
      <xdr:row>20</xdr:row>
      <xdr:rowOff>17175</xdr:rowOff>
    </xdr:to>
    <xdr:cxnSp macro="">
      <xdr:nvCxnSpPr>
        <xdr:cNvPr id="459" name="直線コネクタ 458"/>
        <xdr:cNvCxnSpPr/>
      </xdr:nvCxnSpPr>
      <xdr:spPr>
        <a:xfrm flipV="1">
          <a:off x="13512800" y="3162360"/>
          <a:ext cx="889000" cy="2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60" name="フローチャート : 判断 459"/>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61" name="テキスト ボックス 460"/>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2" name="フローチャート : 判断 461"/>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3" name="テキスト ボックス 462"/>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52796</xdr:rowOff>
    </xdr:from>
    <xdr:to>
      <xdr:col>24</xdr:col>
      <xdr:colOff>609600</xdr:colOff>
      <xdr:row>19</xdr:row>
      <xdr:rowOff>154396</xdr:rowOff>
    </xdr:to>
    <xdr:sp macro="" textlink="">
      <xdr:nvSpPr>
        <xdr:cNvPr id="469" name="円/楕円 468"/>
        <xdr:cNvSpPr/>
      </xdr:nvSpPr>
      <xdr:spPr>
        <a:xfrm>
          <a:off x="169672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24873</xdr:rowOff>
    </xdr:from>
    <xdr:ext cx="762000" cy="259045"/>
    <xdr:sp macro="" textlink="">
      <xdr:nvSpPr>
        <xdr:cNvPr id="470" name="将来負担の状況該当値テキスト"/>
        <xdr:cNvSpPr txBox="1"/>
      </xdr:nvSpPr>
      <xdr:spPr>
        <a:xfrm>
          <a:off x="17106900" y="328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82913</xdr:rowOff>
    </xdr:from>
    <xdr:to>
      <xdr:col>23</xdr:col>
      <xdr:colOff>457200</xdr:colOff>
      <xdr:row>19</xdr:row>
      <xdr:rowOff>13063</xdr:rowOff>
    </xdr:to>
    <xdr:sp macro="" textlink="">
      <xdr:nvSpPr>
        <xdr:cNvPr id="471" name="円/楕円 470"/>
        <xdr:cNvSpPr/>
      </xdr:nvSpPr>
      <xdr:spPr>
        <a:xfrm>
          <a:off x="16129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169290</xdr:rowOff>
    </xdr:from>
    <xdr:ext cx="736600" cy="259045"/>
    <xdr:sp macro="" textlink="">
      <xdr:nvSpPr>
        <xdr:cNvPr id="472" name="テキスト ボックス 471"/>
        <xdr:cNvSpPr txBox="1"/>
      </xdr:nvSpPr>
      <xdr:spPr>
        <a:xfrm>
          <a:off x="15798800" y="325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19715</xdr:rowOff>
    </xdr:from>
    <xdr:to>
      <xdr:col>22</xdr:col>
      <xdr:colOff>254000</xdr:colOff>
      <xdr:row>18</xdr:row>
      <xdr:rowOff>121315</xdr:rowOff>
    </xdr:to>
    <xdr:sp macro="" textlink="">
      <xdr:nvSpPr>
        <xdr:cNvPr id="473" name="円/楕円 472"/>
        <xdr:cNvSpPr/>
      </xdr:nvSpPr>
      <xdr:spPr>
        <a:xfrm>
          <a:off x="15240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106092</xdr:rowOff>
    </xdr:from>
    <xdr:ext cx="762000" cy="259045"/>
    <xdr:sp macro="" textlink="">
      <xdr:nvSpPr>
        <xdr:cNvPr id="474" name="テキスト ボックス 473"/>
        <xdr:cNvSpPr txBox="1"/>
      </xdr:nvSpPr>
      <xdr:spPr>
        <a:xfrm>
          <a:off x="14909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25460</xdr:rowOff>
    </xdr:from>
    <xdr:to>
      <xdr:col>21</xdr:col>
      <xdr:colOff>50800</xdr:colOff>
      <xdr:row>18</xdr:row>
      <xdr:rowOff>127060</xdr:rowOff>
    </xdr:to>
    <xdr:sp macro="" textlink="">
      <xdr:nvSpPr>
        <xdr:cNvPr id="475" name="円/楕円 474"/>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111837</xdr:rowOff>
    </xdr:from>
    <xdr:ext cx="762000" cy="259045"/>
    <xdr:sp macro="" textlink="">
      <xdr:nvSpPr>
        <xdr:cNvPr id="476" name="テキスト ボックス 475"/>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137825</xdr:rowOff>
    </xdr:from>
    <xdr:to>
      <xdr:col>19</xdr:col>
      <xdr:colOff>533400</xdr:colOff>
      <xdr:row>20</xdr:row>
      <xdr:rowOff>67975</xdr:rowOff>
    </xdr:to>
    <xdr:sp macro="" textlink="">
      <xdr:nvSpPr>
        <xdr:cNvPr id="477" name="円/楕円 476"/>
        <xdr:cNvSpPr/>
      </xdr:nvSpPr>
      <xdr:spPr>
        <a:xfrm>
          <a:off x="13462000" y="33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52752</xdr:rowOff>
    </xdr:from>
    <xdr:ext cx="762000" cy="259045"/>
    <xdr:sp macro="" textlink="">
      <xdr:nvSpPr>
        <xdr:cNvPr id="478" name="テキスト ボックス 477"/>
        <xdr:cNvSpPr txBox="1"/>
      </xdr:nvSpPr>
      <xdr:spPr>
        <a:xfrm>
          <a:off x="13131800" y="348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9,859
9,683
86.94
4,684,072
4,559,633
117,523
3,237,836
5,020,839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2.6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年度から徐々に改善してきているが平成</a:t>
          </a:r>
          <a:r>
            <a:rPr kumimoji="1" lang="en-US" altLang="ja-JP" sz="1300">
              <a:latin typeface="ＭＳ Ｐゴシック"/>
            </a:rPr>
            <a:t>24</a:t>
          </a:r>
          <a:r>
            <a:rPr kumimoji="1" lang="ja-JP" altLang="en-US" sz="1300">
              <a:latin typeface="ＭＳ Ｐゴシック"/>
            </a:rPr>
            <a:t>年度に停滞していた。今後も職員年齢構成等に偏りのない採用を進め、人件費の平準化を目指す。</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38</xdr:row>
      <xdr:rowOff>83457</xdr:rowOff>
    </xdr:to>
    <xdr:cxnSp macro="">
      <xdr:nvCxnSpPr>
        <xdr:cNvPr id="67" name="直線コネクタ 66"/>
        <xdr:cNvCxnSpPr/>
      </xdr:nvCxnSpPr>
      <xdr:spPr>
        <a:xfrm flipV="1">
          <a:off x="3987800" y="6315528"/>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38</xdr:row>
      <xdr:rowOff>94343</xdr:rowOff>
    </xdr:to>
    <xdr:cxnSp macro="">
      <xdr:nvCxnSpPr>
        <xdr:cNvPr id="70" name="直線コネクタ 69"/>
        <xdr:cNvCxnSpPr/>
      </xdr:nvCxnSpPr>
      <xdr:spPr>
        <a:xfrm flipV="1">
          <a:off x="3098800" y="659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39</xdr:row>
      <xdr:rowOff>97065</xdr:rowOff>
    </xdr:to>
    <xdr:cxnSp macro="">
      <xdr:nvCxnSpPr>
        <xdr:cNvPr id="73" name="直線コネクタ 72"/>
        <xdr:cNvCxnSpPr/>
      </xdr:nvCxnSpPr>
      <xdr:spPr>
        <a:xfrm flipV="1">
          <a:off x="2209800" y="66094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132443</xdr:rowOff>
    </xdr:to>
    <xdr:cxnSp macro="">
      <xdr:nvCxnSpPr>
        <xdr:cNvPr id="76" name="直線コネクタ 75"/>
        <xdr:cNvCxnSpPr/>
      </xdr:nvCxnSpPr>
      <xdr:spPr>
        <a:xfrm flipV="1">
          <a:off x="1320800" y="67836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6" name="円/楕円 85"/>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7"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8" name="円/楕円 87"/>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89" name="テキスト ボックス 88"/>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0" name="円/楕円 89"/>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91" name="テキスト ボックス 90"/>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2" name="円/楕円 91"/>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3" name="テキスト ボックス 92"/>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4" name="円/楕円 93"/>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5" name="テキスト ボックス 94"/>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類似団体内で最も低い水準となった。</a:t>
          </a:r>
          <a:endParaRPr kumimoji="1" lang="en-US" altLang="ja-JP" sz="1300">
            <a:latin typeface="ＭＳ Ｐゴシック"/>
          </a:endParaRPr>
        </a:p>
        <a:p>
          <a:r>
            <a:rPr kumimoji="1" lang="ja-JP" altLang="en-US" sz="1300">
              <a:latin typeface="ＭＳ Ｐゴシック"/>
            </a:rPr>
            <a:t>今後も経費削減を徹底していく。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14</xdr:row>
      <xdr:rowOff>83457</xdr:rowOff>
    </xdr:to>
    <xdr:cxnSp macro="">
      <xdr:nvCxnSpPr>
        <xdr:cNvPr id="130" name="直線コネクタ 129"/>
        <xdr:cNvCxnSpPr/>
      </xdr:nvCxnSpPr>
      <xdr:spPr>
        <a:xfrm flipV="1">
          <a:off x="15671800" y="2364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83457</xdr:rowOff>
    </xdr:to>
    <xdr:cxnSp macro="">
      <xdr:nvCxnSpPr>
        <xdr:cNvPr id="133" name="直線コネクタ 132"/>
        <xdr:cNvCxnSpPr/>
      </xdr:nvCxnSpPr>
      <xdr:spPr>
        <a:xfrm>
          <a:off x="14782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61686</xdr:rowOff>
    </xdr:to>
    <xdr:cxnSp macro="">
      <xdr:nvCxnSpPr>
        <xdr:cNvPr id="136" name="直線コネクタ 135"/>
        <xdr:cNvCxnSpPr/>
      </xdr:nvCxnSpPr>
      <xdr:spPr>
        <a:xfrm flipV="1">
          <a:off x="13893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61686</xdr:rowOff>
    </xdr:to>
    <xdr:cxnSp macro="">
      <xdr:nvCxnSpPr>
        <xdr:cNvPr id="139" name="直線コネクタ 138"/>
        <xdr:cNvCxnSpPr/>
      </xdr:nvCxnSpPr>
      <xdr:spPr>
        <a:xfrm>
          <a:off x="13004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0" name="フローチャート : 判断 139"/>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1" name="テキスト ボックス 140"/>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84364</xdr:rowOff>
    </xdr:from>
    <xdr:to>
      <xdr:col>24</xdr:col>
      <xdr:colOff>82550</xdr:colOff>
      <xdr:row>14</xdr:row>
      <xdr:rowOff>14514</xdr:rowOff>
    </xdr:to>
    <xdr:sp macro="" textlink="">
      <xdr:nvSpPr>
        <xdr:cNvPr id="149" name="円/楕円 148"/>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164391</xdr:rowOff>
    </xdr:from>
    <xdr:ext cx="762000" cy="259045"/>
    <xdr:sp macro="" textlink="">
      <xdr:nvSpPr>
        <xdr:cNvPr id="150"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32657</xdr:rowOff>
    </xdr:from>
    <xdr:to>
      <xdr:col>22</xdr:col>
      <xdr:colOff>615950</xdr:colOff>
      <xdr:row>14</xdr:row>
      <xdr:rowOff>134257</xdr:rowOff>
    </xdr:to>
    <xdr:sp macro="" textlink="">
      <xdr:nvSpPr>
        <xdr:cNvPr id="151" name="円/楕円 150"/>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144434</xdr:rowOff>
    </xdr:from>
    <xdr:ext cx="736600" cy="259045"/>
    <xdr:sp macro="" textlink="">
      <xdr:nvSpPr>
        <xdr:cNvPr id="152" name="テキスト ボックス 151"/>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3" name="円/楕円 152"/>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4" name="テキスト ボックス 153"/>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5" name="円/楕円 154"/>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6" name="テキスト ボックス 155"/>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7" name="円/楕円 156"/>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8" name="テキスト ボックス 157"/>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増加傾向ではあったが前年度から</a:t>
          </a:r>
          <a:r>
            <a:rPr kumimoji="1" lang="en-US" altLang="ja-JP" sz="1300">
              <a:latin typeface="ＭＳ Ｐゴシック"/>
            </a:rPr>
            <a:t>0.1</a:t>
          </a:r>
          <a:r>
            <a:rPr kumimoji="1" lang="ja-JP" altLang="en-US" sz="1300">
              <a:latin typeface="ＭＳ Ｐゴシック"/>
            </a:rPr>
            <a:t>ポイント改善した。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障がい者福祉サービス費が下がったが、今後とも類似団体と比較しながら維持に努める。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41275</xdr:rowOff>
    </xdr:to>
    <xdr:cxnSp macro="">
      <xdr:nvCxnSpPr>
        <xdr:cNvPr id="195" name="直線コネクタ 194"/>
        <xdr:cNvCxnSpPr/>
      </xdr:nvCxnSpPr>
      <xdr:spPr>
        <a:xfrm flipV="1">
          <a:off x="3987800" y="9956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98425</xdr:rowOff>
    </xdr:from>
    <xdr:to>
      <xdr:col>5</xdr:col>
      <xdr:colOff>549275</xdr:colOff>
      <xdr:row>58</xdr:row>
      <xdr:rowOff>41275</xdr:rowOff>
    </xdr:to>
    <xdr:cxnSp macro="">
      <xdr:nvCxnSpPr>
        <xdr:cNvPr id="198" name="直線コネクタ 197"/>
        <xdr:cNvCxnSpPr/>
      </xdr:nvCxnSpPr>
      <xdr:spPr>
        <a:xfrm>
          <a:off x="3098800" y="9871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98425</xdr:rowOff>
    </xdr:to>
    <xdr:cxnSp macro="">
      <xdr:nvCxnSpPr>
        <xdr:cNvPr id="201" name="直線コネクタ 200"/>
        <xdr:cNvCxnSpPr/>
      </xdr:nvCxnSpPr>
      <xdr:spPr>
        <a:xfrm>
          <a:off x="2209800" y="9785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41275</xdr:rowOff>
    </xdr:to>
    <xdr:cxnSp macro="">
      <xdr:nvCxnSpPr>
        <xdr:cNvPr id="204" name="直線コネクタ 203"/>
        <xdr:cNvCxnSpPr/>
      </xdr:nvCxnSpPr>
      <xdr:spPr>
        <a:xfrm flipV="1">
          <a:off x="1320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133350</xdr:rowOff>
    </xdr:from>
    <xdr:to>
      <xdr:col>3</xdr:col>
      <xdr:colOff>193675</xdr:colOff>
      <xdr:row>57</xdr:row>
      <xdr:rowOff>63500</xdr:rowOff>
    </xdr:to>
    <xdr:sp macro="" textlink="">
      <xdr:nvSpPr>
        <xdr:cNvPr id="205" name="フローチャート : 判断 204"/>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6" name="テキスト ボックス 20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104775</xdr:rowOff>
    </xdr:from>
    <xdr:to>
      <xdr:col>1</xdr:col>
      <xdr:colOff>676275</xdr:colOff>
      <xdr:row>57</xdr:row>
      <xdr:rowOff>34925</xdr:rowOff>
    </xdr:to>
    <xdr:sp macro="" textlink="">
      <xdr:nvSpPr>
        <xdr:cNvPr id="207" name="フローチャート : 判断 206"/>
        <xdr:cNvSpPr/>
      </xdr:nvSpPr>
      <xdr:spPr>
        <a:xfrm>
          <a:off x="1270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45102</xdr:rowOff>
    </xdr:from>
    <xdr:ext cx="762000" cy="259045"/>
    <xdr:sp macro="" textlink="">
      <xdr:nvSpPr>
        <xdr:cNvPr id="208" name="テキスト ボックス 207"/>
        <xdr:cNvSpPr txBox="1"/>
      </xdr:nvSpPr>
      <xdr:spPr>
        <a:xfrm>
          <a:off x="939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4" name="円/楕円 21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161925</xdr:rowOff>
    </xdr:from>
    <xdr:to>
      <xdr:col>5</xdr:col>
      <xdr:colOff>600075</xdr:colOff>
      <xdr:row>58</xdr:row>
      <xdr:rowOff>92075</xdr:rowOff>
    </xdr:to>
    <xdr:sp macro="" textlink="">
      <xdr:nvSpPr>
        <xdr:cNvPr id="216" name="円/楕円 215"/>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17" name="テキスト ボックス 21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47625</xdr:rowOff>
    </xdr:from>
    <xdr:to>
      <xdr:col>4</xdr:col>
      <xdr:colOff>396875</xdr:colOff>
      <xdr:row>57</xdr:row>
      <xdr:rowOff>149225</xdr:rowOff>
    </xdr:to>
    <xdr:sp macro="" textlink="">
      <xdr:nvSpPr>
        <xdr:cNvPr id="218" name="円/楕円 217"/>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134002</xdr:rowOff>
    </xdr:from>
    <xdr:ext cx="762000" cy="259045"/>
    <xdr:sp macro="" textlink="">
      <xdr:nvSpPr>
        <xdr:cNvPr id="219" name="テキスト ボックス 218"/>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20" name="円/楕円 219"/>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21" name="テキスト ボックス 22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161925</xdr:rowOff>
    </xdr:from>
    <xdr:to>
      <xdr:col>1</xdr:col>
      <xdr:colOff>676275</xdr:colOff>
      <xdr:row>57</xdr:row>
      <xdr:rowOff>92075</xdr:rowOff>
    </xdr:to>
    <xdr:sp macro="" textlink="">
      <xdr:nvSpPr>
        <xdr:cNvPr id="222" name="円/楕円 221"/>
        <xdr:cNvSpPr/>
      </xdr:nvSpPr>
      <xdr:spPr>
        <a:xfrm>
          <a:off x="1270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76852</xdr:rowOff>
    </xdr:from>
    <xdr:ext cx="762000" cy="259045"/>
    <xdr:sp macro="" textlink="">
      <xdr:nvSpPr>
        <xdr:cNvPr id="223" name="テキスト ボックス 222"/>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ポイント下がった。ほぼ類似団体平均に近い水準である。引き続き改善に努める。</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124714</xdr:rowOff>
    </xdr:from>
    <xdr:to>
      <xdr:col>24</xdr:col>
      <xdr:colOff>31750</xdr:colOff>
      <xdr:row>57</xdr:row>
      <xdr:rowOff>161290</xdr:rowOff>
    </xdr:to>
    <xdr:cxnSp macro="">
      <xdr:nvCxnSpPr>
        <xdr:cNvPr id="254" name="直線コネクタ 253"/>
        <xdr:cNvCxnSpPr/>
      </xdr:nvCxnSpPr>
      <xdr:spPr>
        <a:xfrm flipV="1">
          <a:off x="15671800" y="9897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161290</xdr:rowOff>
    </xdr:to>
    <xdr:cxnSp macro="">
      <xdr:nvCxnSpPr>
        <xdr:cNvPr id="257" name="直線コネクタ 256"/>
        <xdr:cNvCxnSpPr/>
      </xdr:nvCxnSpPr>
      <xdr:spPr>
        <a:xfrm>
          <a:off x="14782800" y="9833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120142</xdr:rowOff>
    </xdr:from>
    <xdr:to>
      <xdr:col>21</xdr:col>
      <xdr:colOff>361950</xdr:colOff>
      <xdr:row>57</xdr:row>
      <xdr:rowOff>60706</xdr:rowOff>
    </xdr:to>
    <xdr:cxnSp macro="">
      <xdr:nvCxnSpPr>
        <xdr:cNvPr id="260" name="直線コネクタ 259"/>
        <xdr:cNvCxnSpPr/>
      </xdr:nvCxnSpPr>
      <xdr:spPr>
        <a:xfrm>
          <a:off x="13893800" y="954989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120142</xdr:rowOff>
    </xdr:from>
    <xdr:to>
      <xdr:col>20</xdr:col>
      <xdr:colOff>158750</xdr:colOff>
      <xdr:row>56</xdr:row>
      <xdr:rowOff>12700</xdr:rowOff>
    </xdr:to>
    <xdr:cxnSp macro="">
      <xdr:nvCxnSpPr>
        <xdr:cNvPr id="263" name="直線コネクタ 262"/>
        <xdr:cNvCxnSpPr/>
      </xdr:nvCxnSpPr>
      <xdr:spPr>
        <a:xfrm flipV="1">
          <a:off x="13004800" y="9549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28194</xdr:rowOff>
    </xdr:from>
    <xdr:to>
      <xdr:col>20</xdr:col>
      <xdr:colOff>209550</xdr:colOff>
      <xdr:row>57</xdr:row>
      <xdr:rowOff>129794</xdr:rowOff>
    </xdr:to>
    <xdr:sp macro="" textlink="">
      <xdr:nvSpPr>
        <xdr:cNvPr id="264" name="フローチャート : 判断 263"/>
        <xdr:cNvSpPr/>
      </xdr:nvSpPr>
      <xdr:spPr>
        <a:xfrm>
          <a:off x="13843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5" name="テキスト ボックス 264"/>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6" name="フローチャート : 判断 265"/>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7" name="テキスト ボックス 266"/>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73" name="円/楕円 272"/>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45991</xdr:rowOff>
    </xdr:from>
    <xdr:ext cx="762000" cy="259045"/>
    <xdr:sp macro="" textlink="">
      <xdr:nvSpPr>
        <xdr:cNvPr id="274"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5" name="円/楕円 27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6" name="テキスト ボックス 27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77" name="円/楕円 276"/>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78" name="テキスト ボックス 277"/>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9" name="円/楕円 278"/>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80" name="テキスト ボックス 279"/>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1" name="円/楕円 280"/>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2" name="テキスト ボックス 28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類似団体平均に近づいてきているが平均値より低い数値を維持している。今後も低い水準を保つよう努めていく。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149860</xdr:rowOff>
    </xdr:to>
    <xdr:cxnSp macro="">
      <xdr:nvCxnSpPr>
        <xdr:cNvPr id="312" name="直線コネクタ 311"/>
        <xdr:cNvCxnSpPr/>
      </xdr:nvCxnSpPr>
      <xdr:spPr>
        <a:xfrm>
          <a:off x="15671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140716</xdr:rowOff>
    </xdr:to>
    <xdr:cxnSp macro="">
      <xdr:nvCxnSpPr>
        <xdr:cNvPr id="315" name="直線コネクタ 314"/>
        <xdr:cNvCxnSpPr/>
      </xdr:nvCxnSpPr>
      <xdr:spPr>
        <a:xfrm>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136144</xdr:rowOff>
    </xdr:to>
    <xdr:cxnSp macro="">
      <xdr:nvCxnSpPr>
        <xdr:cNvPr id="318" name="直線コネクタ 317"/>
        <xdr:cNvCxnSpPr/>
      </xdr:nvCxnSpPr>
      <xdr:spPr>
        <a:xfrm>
          <a:off x="13893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149860</xdr:rowOff>
    </xdr:to>
    <xdr:cxnSp macro="">
      <xdr:nvCxnSpPr>
        <xdr:cNvPr id="321" name="直線コネクタ 320"/>
        <xdr:cNvCxnSpPr/>
      </xdr:nvCxnSpPr>
      <xdr:spPr>
        <a:xfrm flipV="1">
          <a:off x="13004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22" name="フローチャート : 判断 321"/>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3" name="テキスト ボックス 322"/>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4" name="フローチャート : 判断 323"/>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25" name="テキスト ボックス 324"/>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1" name="円/楕円 33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32"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3" name="円/楕円 332"/>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34" name="テキスト ボックス 33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5" name="円/楕円 334"/>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6" name="テキスト ボックス 33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7" name="円/楕円 33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8" name="テキスト ボックス 337"/>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9" name="円/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40" name="テキスト ボックス 33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繰上償還により前年度より改善している。</a:t>
          </a:r>
          <a:endParaRPr kumimoji="1" lang="en-US" altLang="ja-JP" sz="1300">
            <a:latin typeface="ＭＳ Ｐゴシック"/>
          </a:endParaRPr>
        </a:p>
        <a:p>
          <a:r>
            <a:rPr kumimoji="1" lang="ja-JP" altLang="en-US" sz="1300">
              <a:latin typeface="ＭＳ Ｐゴシック"/>
            </a:rPr>
            <a:t>また、類似団体平均を平成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年度にかけて下回ることができた。</a:t>
          </a:r>
          <a:endParaRPr kumimoji="1" lang="en-US" altLang="ja-JP" sz="1300">
            <a:latin typeface="ＭＳ Ｐゴシック"/>
          </a:endParaRPr>
        </a:p>
        <a:p>
          <a:r>
            <a:rPr kumimoji="1" lang="ja-JP" altLang="en-US" sz="1300">
              <a:latin typeface="ＭＳ Ｐゴシック"/>
            </a:rPr>
            <a:t>今後も新規事業への起債発行を抑制するなどし、公債費負担を軽減していく。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96520</xdr:rowOff>
    </xdr:to>
    <xdr:cxnSp macro="">
      <xdr:nvCxnSpPr>
        <xdr:cNvPr id="373" name="直線コネクタ 372"/>
        <xdr:cNvCxnSpPr/>
      </xdr:nvCxnSpPr>
      <xdr:spPr>
        <a:xfrm flipV="1">
          <a:off x="3987800" y="13340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96520</xdr:rowOff>
    </xdr:to>
    <xdr:cxnSp macro="">
      <xdr:nvCxnSpPr>
        <xdr:cNvPr id="376" name="直線コネクタ 375"/>
        <xdr:cNvCxnSpPr/>
      </xdr:nvCxnSpPr>
      <xdr:spPr>
        <a:xfrm>
          <a:off x="3098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73661</xdr:rowOff>
    </xdr:to>
    <xdr:cxnSp macro="">
      <xdr:nvCxnSpPr>
        <xdr:cNvPr id="379" name="直線コネクタ 378"/>
        <xdr:cNvCxnSpPr/>
      </xdr:nvCxnSpPr>
      <xdr:spPr>
        <a:xfrm flipV="1">
          <a:off x="2209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134620</xdr:rowOff>
    </xdr:to>
    <xdr:cxnSp macro="">
      <xdr:nvCxnSpPr>
        <xdr:cNvPr id="382" name="直線コネクタ 381"/>
        <xdr:cNvCxnSpPr/>
      </xdr:nvCxnSpPr>
      <xdr:spPr>
        <a:xfrm flipV="1">
          <a:off x="1320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83" name="フローチャート :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5" name="フローチャート :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2" name="円/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93"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4" name="円/楕円 393"/>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5" name="テキスト ボックス 39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6" name="円/楕円 395"/>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127016</xdr:rowOff>
    </xdr:from>
    <xdr:ext cx="762000" cy="259045"/>
    <xdr:sp macro="" textlink="">
      <xdr:nvSpPr>
        <xdr:cNvPr id="397" name="テキスト ボックス 396"/>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8" name="円/楕円 397"/>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99" name="テキスト ボックス 39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400" name="円/楕円 399"/>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401" name="テキスト ボックス 40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類似団体内の平均値よりも低い水準を保っている。</a:t>
          </a:r>
          <a:endParaRPr kumimoji="1" lang="en-US" altLang="ja-JP" sz="1300">
            <a:latin typeface="ＭＳ Ｐゴシック"/>
          </a:endParaRPr>
        </a:p>
        <a:p>
          <a:r>
            <a:rPr kumimoji="1" lang="ja-JP" altLang="en-US" sz="1300">
              <a:latin typeface="ＭＳ Ｐゴシック"/>
            </a:rPr>
            <a:t>今回の改善は人件費の減少が大きな要素だが、引き続き維持していくように努める。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xdr:rowOff>
    </xdr:from>
    <xdr:to>
      <xdr:col>24</xdr:col>
      <xdr:colOff>31750</xdr:colOff>
      <xdr:row>77</xdr:row>
      <xdr:rowOff>19558</xdr:rowOff>
    </xdr:to>
    <xdr:cxnSp macro="">
      <xdr:nvCxnSpPr>
        <xdr:cNvPr id="432" name="直線コネクタ 431"/>
        <xdr:cNvCxnSpPr/>
      </xdr:nvCxnSpPr>
      <xdr:spPr>
        <a:xfrm flipV="1">
          <a:off x="15671800" y="130383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19558</xdr:rowOff>
    </xdr:to>
    <xdr:cxnSp macro="">
      <xdr:nvCxnSpPr>
        <xdr:cNvPr id="435" name="直線コネクタ 434"/>
        <xdr:cNvCxnSpPr/>
      </xdr:nvCxnSpPr>
      <xdr:spPr>
        <a:xfrm>
          <a:off x="14782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76</xdr:row>
      <xdr:rowOff>108713</xdr:rowOff>
    </xdr:to>
    <xdr:cxnSp macro="">
      <xdr:nvCxnSpPr>
        <xdr:cNvPr id="438" name="直線コネクタ 437"/>
        <xdr:cNvCxnSpPr/>
      </xdr:nvCxnSpPr>
      <xdr:spPr>
        <a:xfrm>
          <a:off x="13893800" y="130337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149861</xdr:rowOff>
    </xdr:to>
    <xdr:cxnSp macro="">
      <xdr:nvCxnSpPr>
        <xdr:cNvPr id="441" name="直線コネクタ 440"/>
        <xdr:cNvCxnSpPr/>
      </xdr:nvCxnSpPr>
      <xdr:spPr>
        <a:xfrm flipV="1">
          <a:off x="13004800" y="130337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2" name="フローチャート : 判断 441"/>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3" name="テキスト ボックス 442"/>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44" name="フローチャート : 判断 443"/>
        <xdr:cNvSpPr/>
      </xdr:nvSpPr>
      <xdr:spPr>
        <a:xfrm>
          <a:off x="12954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45" name="テキスト ボックス 44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51" name="円/楕円 450"/>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145305</xdr:rowOff>
    </xdr:from>
    <xdr:ext cx="762000" cy="259045"/>
    <xdr:sp macro="" textlink="">
      <xdr:nvSpPr>
        <xdr:cNvPr id="452"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3" name="円/楕円 452"/>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80535</xdr:rowOff>
    </xdr:from>
    <xdr:ext cx="736600" cy="259045"/>
    <xdr:sp macro="" textlink="">
      <xdr:nvSpPr>
        <xdr:cNvPr id="454" name="テキスト ボックス 45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5" name="円/楕円 454"/>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6" name="テキスト ボックス 455"/>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57" name="円/楕円 45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58" name="テキスト ボックス 457"/>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9" name="円/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60" name="テキスト ボックス 45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166269</xdr:rowOff>
    </xdr:from>
    <xdr:to>
      <xdr:col>4</xdr:col>
      <xdr:colOff>1117600</xdr:colOff>
      <xdr:row>19</xdr:row>
      <xdr:rowOff>23178</xdr:rowOff>
    </xdr:to>
    <xdr:cxnSp macro="">
      <xdr:nvCxnSpPr>
        <xdr:cNvPr id="50" name="直線コネクタ 49"/>
        <xdr:cNvCxnSpPr/>
      </xdr:nvCxnSpPr>
      <xdr:spPr bwMode="auto">
        <a:xfrm>
          <a:off x="5003800" y="3299994"/>
          <a:ext cx="6477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166269</xdr:rowOff>
    </xdr:from>
    <xdr:to>
      <xdr:col>4</xdr:col>
      <xdr:colOff>469900</xdr:colOff>
      <xdr:row>18</xdr:row>
      <xdr:rowOff>168592</xdr:rowOff>
    </xdr:to>
    <xdr:cxnSp macro="">
      <xdr:nvCxnSpPr>
        <xdr:cNvPr id="53" name="直線コネクタ 52"/>
        <xdr:cNvCxnSpPr/>
      </xdr:nvCxnSpPr>
      <xdr:spPr bwMode="auto">
        <a:xfrm flipV="1">
          <a:off x="4305300" y="3299994"/>
          <a:ext cx="698500" cy="2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92088</xdr:rowOff>
    </xdr:from>
    <xdr:to>
      <xdr:col>3</xdr:col>
      <xdr:colOff>904875</xdr:colOff>
      <xdr:row>18</xdr:row>
      <xdr:rowOff>168592</xdr:rowOff>
    </xdr:to>
    <xdr:cxnSp macro="">
      <xdr:nvCxnSpPr>
        <xdr:cNvPr id="56" name="直線コネクタ 55"/>
        <xdr:cNvCxnSpPr/>
      </xdr:nvCxnSpPr>
      <xdr:spPr bwMode="auto">
        <a:xfrm>
          <a:off x="3606800" y="3225813"/>
          <a:ext cx="698500" cy="7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54991</xdr:rowOff>
    </xdr:from>
    <xdr:to>
      <xdr:col>3</xdr:col>
      <xdr:colOff>206375</xdr:colOff>
      <xdr:row>18</xdr:row>
      <xdr:rowOff>92088</xdr:rowOff>
    </xdr:to>
    <xdr:cxnSp macro="">
      <xdr:nvCxnSpPr>
        <xdr:cNvPr id="59" name="直線コネクタ 58"/>
        <xdr:cNvCxnSpPr/>
      </xdr:nvCxnSpPr>
      <xdr:spPr bwMode="auto">
        <a:xfrm>
          <a:off x="2908300" y="3188716"/>
          <a:ext cx="698500" cy="3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53873</xdr:rowOff>
    </xdr:from>
    <xdr:to>
      <xdr:col>3</xdr:col>
      <xdr:colOff>257175</xdr:colOff>
      <xdr:row>18</xdr:row>
      <xdr:rowOff>155473</xdr:rowOff>
    </xdr:to>
    <xdr:sp macro="" textlink="">
      <xdr:nvSpPr>
        <xdr:cNvPr id="60" name="フローチャート : 判断 59"/>
        <xdr:cNvSpPr/>
      </xdr:nvSpPr>
      <xdr:spPr bwMode="auto">
        <a:xfrm>
          <a:off x="3556000" y="3187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140250</xdr:rowOff>
    </xdr:from>
    <xdr:ext cx="762000" cy="259045"/>
    <xdr:sp macro="" textlink="">
      <xdr:nvSpPr>
        <xdr:cNvPr id="61" name="テキスト ボックス 60"/>
        <xdr:cNvSpPr txBox="1"/>
      </xdr:nvSpPr>
      <xdr:spPr>
        <a:xfrm>
          <a:off x="3225800" y="32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83401</xdr:rowOff>
    </xdr:from>
    <xdr:to>
      <xdr:col>2</xdr:col>
      <xdr:colOff>692150</xdr:colOff>
      <xdr:row>19</xdr:row>
      <xdr:rowOff>13551</xdr:rowOff>
    </xdr:to>
    <xdr:sp macro="" textlink="">
      <xdr:nvSpPr>
        <xdr:cNvPr id="62" name="フローチャート : 判断 61"/>
        <xdr:cNvSpPr/>
      </xdr:nvSpPr>
      <xdr:spPr bwMode="auto">
        <a:xfrm>
          <a:off x="2857500" y="321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169778</xdr:rowOff>
    </xdr:from>
    <xdr:ext cx="762000" cy="259045"/>
    <xdr:sp macro="" textlink="">
      <xdr:nvSpPr>
        <xdr:cNvPr id="63" name="テキスト ボックス 62"/>
        <xdr:cNvSpPr txBox="1"/>
      </xdr:nvSpPr>
      <xdr:spPr>
        <a:xfrm>
          <a:off x="2527300" y="33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143828</xdr:rowOff>
    </xdr:from>
    <xdr:to>
      <xdr:col>5</xdr:col>
      <xdr:colOff>34925</xdr:colOff>
      <xdr:row>19</xdr:row>
      <xdr:rowOff>73978</xdr:rowOff>
    </xdr:to>
    <xdr:sp macro="" textlink="">
      <xdr:nvSpPr>
        <xdr:cNvPr id="69" name="円/楕円 68"/>
        <xdr:cNvSpPr/>
      </xdr:nvSpPr>
      <xdr:spPr bwMode="auto">
        <a:xfrm>
          <a:off x="5600700" y="32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115905</xdr:rowOff>
    </xdr:from>
    <xdr:ext cx="762000" cy="259045"/>
    <xdr:sp macro="" textlink="">
      <xdr:nvSpPr>
        <xdr:cNvPr id="70" name="人口1人当たり決算額の推移該当値テキスト130"/>
        <xdr:cNvSpPr txBox="1"/>
      </xdr:nvSpPr>
      <xdr:spPr>
        <a:xfrm>
          <a:off x="5740400" y="324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115468</xdr:rowOff>
    </xdr:from>
    <xdr:to>
      <xdr:col>4</xdr:col>
      <xdr:colOff>520700</xdr:colOff>
      <xdr:row>19</xdr:row>
      <xdr:rowOff>45618</xdr:rowOff>
    </xdr:to>
    <xdr:sp macro="" textlink="">
      <xdr:nvSpPr>
        <xdr:cNvPr id="71" name="円/楕円 70"/>
        <xdr:cNvSpPr/>
      </xdr:nvSpPr>
      <xdr:spPr bwMode="auto">
        <a:xfrm>
          <a:off x="4953000" y="32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30396</xdr:rowOff>
    </xdr:from>
    <xdr:ext cx="736600" cy="259045"/>
    <xdr:sp macro="" textlink="">
      <xdr:nvSpPr>
        <xdr:cNvPr id="72" name="テキスト ボックス 71"/>
        <xdr:cNvSpPr txBox="1"/>
      </xdr:nvSpPr>
      <xdr:spPr>
        <a:xfrm>
          <a:off x="4622800" y="333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117792</xdr:rowOff>
    </xdr:from>
    <xdr:to>
      <xdr:col>3</xdr:col>
      <xdr:colOff>955675</xdr:colOff>
      <xdr:row>19</xdr:row>
      <xdr:rowOff>47942</xdr:rowOff>
    </xdr:to>
    <xdr:sp macro="" textlink="">
      <xdr:nvSpPr>
        <xdr:cNvPr id="73" name="円/楕円 72"/>
        <xdr:cNvSpPr/>
      </xdr:nvSpPr>
      <xdr:spPr bwMode="auto">
        <a:xfrm>
          <a:off x="4254500" y="32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32719</xdr:rowOff>
    </xdr:from>
    <xdr:ext cx="762000" cy="259045"/>
    <xdr:sp macro="" textlink="">
      <xdr:nvSpPr>
        <xdr:cNvPr id="74" name="テキスト ボックス 73"/>
        <xdr:cNvSpPr txBox="1"/>
      </xdr:nvSpPr>
      <xdr:spPr>
        <a:xfrm>
          <a:off x="3924300" y="333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41288</xdr:rowOff>
    </xdr:from>
    <xdr:to>
      <xdr:col>3</xdr:col>
      <xdr:colOff>257175</xdr:colOff>
      <xdr:row>18</xdr:row>
      <xdr:rowOff>142888</xdr:rowOff>
    </xdr:to>
    <xdr:sp macro="" textlink="">
      <xdr:nvSpPr>
        <xdr:cNvPr id="75" name="円/楕円 74"/>
        <xdr:cNvSpPr/>
      </xdr:nvSpPr>
      <xdr:spPr bwMode="auto">
        <a:xfrm>
          <a:off x="3556000" y="317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153065</xdr:rowOff>
    </xdr:from>
    <xdr:ext cx="762000" cy="259045"/>
    <xdr:sp macro="" textlink="">
      <xdr:nvSpPr>
        <xdr:cNvPr id="76" name="テキスト ボックス 75"/>
        <xdr:cNvSpPr txBox="1"/>
      </xdr:nvSpPr>
      <xdr:spPr>
        <a:xfrm>
          <a:off x="3225800" y="29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4191</xdr:rowOff>
    </xdr:from>
    <xdr:to>
      <xdr:col>2</xdr:col>
      <xdr:colOff>692150</xdr:colOff>
      <xdr:row>18</xdr:row>
      <xdr:rowOff>105791</xdr:rowOff>
    </xdr:to>
    <xdr:sp macro="" textlink="">
      <xdr:nvSpPr>
        <xdr:cNvPr id="77" name="円/楕円 76"/>
        <xdr:cNvSpPr/>
      </xdr:nvSpPr>
      <xdr:spPr bwMode="auto">
        <a:xfrm>
          <a:off x="2857500" y="313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115968</xdr:rowOff>
    </xdr:from>
    <xdr:ext cx="762000" cy="259045"/>
    <xdr:sp macro="" textlink="">
      <xdr:nvSpPr>
        <xdr:cNvPr id="78" name="テキスト ボックス 77"/>
        <xdr:cNvSpPr txBox="1"/>
      </xdr:nvSpPr>
      <xdr:spPr>
        <a:xfrm>
          <a:off x="2527300" y="290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326110</xdr:rowOff>
    </xdr:from>
    <xdr:to>
      <xdr:col>4</xdr:col>
      <xdr:colOff>1117600</xdr:colOff>
      <xdr:row>35</xdr:row>
      <xdr:rowOff>94424</xdr:rowOff>
    </xdr:to>
    <xdr:cxnSp macro="">
      <xdr:nvCxnSpPr>
        <xdr:cNvPr id="110" name="直線コネクタ 109"/>
        <xdr:cNvCxnSpPr/>
      </xdr:nvCxnSpPr>
      <xdr:spPr bwMode="auto">
        <a:xfrm>
          <a:off x="5003800" y="6593560"/>
          <a:ext cx="647700" cy="11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79202</xdr:rowOff>
    </xdr:from>
    <xdr:ext cx="762000" cy="259045"/>
    <xdr:sp macro="" textlink="">
      <xdr:nvSpPr>
        <xdr:cNvPr id="111" name="人口1人当たり決算額の推移平均値テキスト445"/>
        <xdr:cNvSpPr txBox="1"/>
      </xdr:nvSpPr>
      <xdr:spPr>
        <a:xfrm>
          <a:off x="5740400" y="6689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281785</xdr:rowOff>
    </xdr:from>
    <xdr:to>
      <xdr:col>4</xdr:col>
      <xdr:colOff>469900</xdr:colOff>
      <xdr:row>34</xdr:row>
      <xdr:rowOff>326110</xdr:rowOff>
    </xdr:to>
    <xdr:cxnSp macro="">
      <xdr:nvCxnSpPr>
        <xdr:cNvPr id="113" name="直線コネクタ 112"/>
        <xdr:cNvCxnSpPr/>
      </xdr:nvCxnSpPr>
      <xdr:spPr bwMode="auto">
        <a:xfrm>
          <a:off x="4305300" y="6549235"/>
          <a:ext cx="698500" cy="4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281785</xdr:rowOff>
    </xdr:from>
    <xdr:to>
      <xdr:col>3</xdr:col>
      <xdr:colOff>904875</xdr:colOff>
      <xdr:row>35</xdr:row>
      <xdr:rowOff>76182</xdr:rowOff>
    </xdr:to>
    <xdr:cxnSp macro="">
      <xdr:nvCxnSpPr>
        <xdr:cNvPr id="116" name="直線コネクタ 115"/>
        <xdr:cNvCxnSpPr/>
      </xdr:nvCxnSpPr>
      <xdr:spPr bwMode="auto">
        <a:xfrm flipV="1">
          <a:off x="3606800" y="6549235"/>
          <a:ext cx="698500" cy="13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60523</xdr:rowOff>
    </xdr:from>
    <xdr:to>
      <xdr:col>3</xdr:col>
      <xdr:colOff>206375</xdr:colOff>
      <xdr:row>35</xdr:row>
      <xdr:rowOff>76182</xdr:rowOff>
    </xdr:to>
    <xdr:cxnSp macro="">
      <xdr:nvCxnSpPr>
        <xdr:cNvPr id="119" name="直線コネクタ 118"/>
        <xdr:cNvCxnSpPr/>
      </xdr:nvCxnSpPr>
      <xdr:spPr bwMode="auto">
        <a:xfrm>
          <a:off x="2908300" y="6670873"/>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36972</xdr:rowOff>
    </xdr:from>
    <xdr:to>
      <xdr:col>3</xdr:col>
      <xdr:colOff>257175</xdr:colOff>
      <xdr:row>35</xdr:row>
      <xdr:rowOff>138572</xdr:rowOff>
    </xdr:to>
    <xdr:sp macro="" textlink="">
      <xdr:nvSpPr>
        <xdr:cNvPr id="120" name="フローチャート : 判断 119"/>
        <xdr:cNvSpPr/>
      </xdr:nvSpPr>
      <xdr:spPr bwMode="auto">
        <a:xfrm>
          <a:off x="3556000" y="664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123349</xdr:rowOff>
    </xdr:from>
    <xdr:ext cx="762000" cy="259045"/>
    <xdr:sp macro="" textlink="">
      <xdr:nvSpPr>
        <xdr:cNvPr id="121" name="テキスト ボックス 120"/>
        <xdr:cNvSpPr txBox="1"/>
      </xdr:nvSpPr>
      <xdr:spPr>
        <a:xfrm>
          <a:off x="3225800" y="673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47259</xdr:rowOff>
    </xdr:from>
    <xdr:to>
      <xdr:col>2</xdr:col>
      <xdr:colOff>692150</xdr:colOff>
      <xdr:row>35</xdr:row>
      <xdr:rowOff>148859</xdr:rowOff>
    </xdr:to>
    <xdr:sp macro="" textlink="">
      <xdr:nvSpPr>
        <xdr:cNvPr id="122" name="フローチャート : 判断 121"/>
        <xdr:cNvSpPr/>
      </xdr:nvSpPr>
      <xdr:spPr bwMode="auto">
        <a:xfrm>
          <a:off x="2857500" y="665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133636</xdr:rowOff>
    </xdr:from>
    <xdr:ext cx="762000" cy="259045"/>
    <xdr:sp macro="" textlink="">
      <xdr:nvSpPr>
        <xdr:cNvPr id="123" name="テキスト ボックス 122"/>
        <xdr:cNvSpPr txBox="1"/>
      </xdr:nvSpPr>
      <xdr:spPr>
        <a:xfrm>
          <a:off x="2527300" y="67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43624</xdr:rowOff>
    </xdr:from>
    <xdr:to>
      <xdr:col>5</xdr:col>
      <xdr:colOff>34925</xdr:colOff>
      <xdr:row>35</xdr:row>
      <xdr:rowOff>145224</xdr:rowOff>
    </xdr:to>
    <xdr:sp macro="" textlink="">
      <xdr:nvSpPr>
        <xdr:cNvPr id="129" name="円/楕円 128"/>
        <xdr:cNvSpPr/>
      </xdr:nvSpPr>
      <xdr:spPr bwMode="auto">
        <a:xfrm>
          <a:off x="5600700" y="665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231601</xdr:rowOff>
    </xdr:from>
    <xdr:ext cx="762000" cy="259045"/>
    <xdr:sp macro="" textlink="">
      <xdr:nvSpPr>
        <xdr:cNvPr id="130" name="人口1人当たり決算額の推移該当値テキスト445"/>
        <xdr:cNvSpPr txBox="1"/>
      </xdr:nvSpPr>
      <xdr:spPr>
        <a:xfrm>
          <a:off x="5740400" y="64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275310</xdr:rowOff>
    </xdr:from>
    <xdr:to>
      <xdr:col>4</xdr:col>
      <xdr:colOff>520700</xdr:colOff>
      <xdr:row>35</xdr:row>
      <xdr:rowOff>34010</xdr:rowOff>
    </xdr:to>
    <xdr:sp macro="" textlink="">
      <xdr:nvSpPr>
        <xdr:cNvPr id="131" name="円/楕円 130"/>
        <xdr:cNvSpPr/>
      </xdr:nvSpPr>
      <xdr:spPr bwMode="auto">
        <a:xfrm>
          <a:off x="4953000" y="654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44188</xdr:rowOff>
    </xdr:from>
    <xdr:ext cx="736600" cy="259045"/>
    <xdr:sp macro="" textlink="">
      <xdr:nvSpPr>
        <xdr:cNvPr id="132" name="テキスト ボックス 131"/>
        <xdr:cNvSpPr txBox="1"/>
      </xdr:nvSpPr>
      <xdr:spPr>
        <a:xfrm>
          <a:off x="4622800" y="631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230985</xdr:rowOff>
    </xdr:from>
    <xdr:to>
      <xdr:col>3</xdr:col>
      <xdr:colOff>955675</xdr:colOff>
      <xdr:row>34</xdr:row>
      <xdr:rowOff>332585</xdr:rowOff>
    </xdr:to>
    <xdr:sp macro="" textlink="">
      <xdr:nvSpPr>
        <xdr:cNvPr id="133" name="円/楕円 132"/>
        <xdr:cNvSpPr/>
      </xdr:nvSpPr>
      <xdr:spPr bwMode="auto">
        <a:xfrm>
          <a:off x="4254500" y="649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342762</xdr:rowOff>
    </xdr:from>
    <xdr:ext cx="762000" cy="259045"/>
    <xdr:sp macro="" textlink="">
      <xdr:nvSpPr>
        <xdr:cNvPr id="134" name="テキスト ボックス 133"/>
        <xdr:cNvSpPr txBox="1"/>
      </xdr:nvSpPr>
      <xdr:spPr>
        <a:xfrm>
          <a:off x="3924300" y="626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25382</xdr:rowOff>
    </xdr:from>
    <xdr:to>
      <xdr:col>3</xdr:col>
      <xdr:colOff>257175</xdr:colOff>
      <xdr:row>35</xdr:row>
      <xdr:rowOff>126982</xdr:rowOff>
    </xdr:to>
    <xdr:sp macro="" textlink="">
      <xdr:nvSpPr>
        <xdr:cNvPr id="135" name="円/楕円 134"/>
        <xdr:cNvSpPr/>
      </xdr:nvSpPr>
      <xdr:spPr bwMode="auto">
        <a:xfrm>
          <a:off x="3556000" y="663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137159</xdr:rowOff>
    </xdr:from>
    <xdr:ext cx="762000" cy="259045"/>
    <xdr:sp macro="" textlink="">
      <xdr:nvSpPr>
        <xdr:cNvPr id="136" name="テキスト ボックス 135"/>
        <xdr:cNvSpPr txBox="1"/>
      </xdr:nvSpPr>
      <xdr:spPr>
        <a:xfrm>
          <a:off x="3225800" y="64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9723</xdr:rowOff>
    </xdr:from>
    <xdr:to>
      <xdr:col>2</xdr:col>
      <xdr:colOff>692150</xdr:colOff>
      <xdr:row>35</xdr:row>
      <xdr:rowOff>111323</xdr:rowOff>
    </xdr:to>
    <xdr:sp macro="" textlink="">
      <xdr:nvSpPr>
        <xdr:cNvPr id="137" name="円/楕円 136"/>
        <xdr:cNvSpPr/>
      </xdr:nvSpPr>
      <xdr:spPr bwMode="auto">
        <a:xfrm>
          <a:off x="2857500" y="66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121500</xdr:rowOff>
    </xdr:from>
    <xdr:ext cx="762000" cy="259045"/>
    <xdr:sp macro="" textlink="">
      <xdr:nvSpPr>
        <xdr:cNvPr id="138" name="テキスト ボックス 137"/>
        <xdr:cNvSpPr txBox="1"/>
      </xdr:nvSpPr>
      <xdr:spPr>
        <a:xfrm>
          <a:off x="2527300" y="638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過去５年間単年度収支のプラスを維持している。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基金残高については、将来負担比率にも大きく影響するため、財政規模や将来負担の規模を踏まえ、ある程度の確保を行っている。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黒字について、全会計で標準財政規模比の約２０％となっている。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地方債の新規発行に際しては、将来の公債費負担を的確に把握した上での適正な規模とし、繰上償還や公債費充当特定財源の確保等、公債費負担への適正化への継続的な取組みを行っていく。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将来負担額において、一般会計等に係る地方債現在高、公営企業債等繰入見込額が全体の約２／３を占めている。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公営企業債等繰入見込額及び退職手当負担見込額は増加の傾向にある。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公営企業の経営健全化への取組み等、健全な経営の確保に努めていく。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4684072</v>
      </c>
      <c r="BO4" s="379"/>
      <c r="BP4" s="379"/>
      <c r="BQ4" s="379"/>
      <c r="BR4" s="379"/>
      <c r="BS4" s="379"/>
      <c r="BT4" s="379"/>
      <c r="BU4" s="380"/>
      <c r="BV4" s="378">
        <v>4589246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4559633</v>
      </c>
      <c r="BO5" s="384"/>
      <c r="BP5" s="384"/>
      <c r="BQ5" s="384"/>
      <c r="BR5" s="384"/>
      <c r="BS5" s="384"/>
      <c r="BT5" s="384"/>
      <c r="BU5" s="385"/>
      <c r="BV5" s="383">
        <v>4476095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75.8</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124439</v>
      </c>
      <c r="BO6" s="384"/>
      <c r="BP6" s="384"/>
      <c r="BQ6" s="384"/>
      <c r="BR6" s="384"/>
      <c r="BS6" s="384"/>
      <c r="BT6" s="384"/>
      <c r="BU6" s="385"/>
      <c r="BV6" s="383">
        <v>113151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81.599999999999994</v>
      </c>
      <c r="CU6" s="528"/>
      <c r="CV6" s="528"/>
      <c r="CW6" s="528"/>
      <c r="CX6" s="528"/>
      <c r="CY6" s="528"/>
      <c r="CZ6" s="528"/>
      <c r="DA6" s="529"/>
      <c r="DB6" s="527">
        <v>86.8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6916</v>
      </c>
      <c r="BO7" s="384"/>
      <c r="BP7" s="384"/>
      <c r="BQ7" s="384"/>
      <c r="BR7" s="384"/>
      <c r="BS7" s="384"/>
      <c r="BT7" s="384"/>
      <c r="BU7" s="385"/>
      <c r="BV7" s="383">
        <v>1984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3237836</v>
      </c>
      <c r="CU7" s="384"/>
      <c r="CV7" s="384"/>
      <c r="CW7" s="384"/>
      <c r="CX7" s="384"/>
      <c r="CY7" s="384"/>
      <c r="CZ7" s="384"/>
      <c r="DA7" s="385"/>
      <c r="DB7" s="383">
        <v>3184803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117523</v>
      </c>
      <c r="BO8" s="384"/>
      <c r="BP8" s="384"/>
      <c r="BQ8" s="384"/>
      <c r="BR8" s="384"/>
      <c r="BS8" s="384"/>
      <c r="BT8" s="384"/>
      <c r="BU8" s="385"/>
      <c r="BV8" s="383">
        <v>111167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0.39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9902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6356</v>
      </c>
      <c r="BO9" s="384"/>
      <c r="BP9" s="384"/>
      <c r="BQ9" s="384"/>
      <c r="BR9" s="384"/>
      <c r="BS9" s="384"/>
      <c r="BT9" s="384"/>
      <c r="BU9" s="385"/>
      <c r="BV9" s="383">
        <v>-15191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19.2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10570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92231</v>
      </c>
      <c r="BO10" s="384"/>
      <c r="BP10" s="384"/>
      <c r="BQ10" s="384"/>
      <c r="BR10" s="384"/>
      <c r="BS10" s="384"/>
      <c r="BT10" s="384"/>
      <c r="BU10" s="385"/>
      <c r="BV10" s="383">
        <v>66086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v>77743</v>
      </c>
      <c r="BO11" s="384"/>
      <c r="BP11" s="384"/>
      <c r="BQ11" s="384"/>
      <c r="BR11" s="384"/>
      <c r="BS11" s="384"/>
      <c r="BT11" s="384"/>
      <c r="BU11" s="385"/>
      <c r="BV11" s="383">
        <v>131421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9859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9683</v>
      </c>
      <c r="S13" s="483"/>
      <c r="T13" s="483"/>
      <c r="U13" s="483"/>
      <c r="V13" s="484"/>
      <c r="W13" s="470" t="s">
        <v>123</v>
      </c>
      <c r="X13" s="396"/>
      <c r="Y13" s="396"/>
      <c r="Z13" s="396"/>
      <c r="AA13" s="396"/>
      <c r="AB13" s="397"/>
      <c r="AC13" s="359">
        <v>849</v>
      </c>
      <c r="AD13" s="360"/>
      <c r="AE13" s="360"/>
      <c r="AF13" s="360"/>
      <c r="AG13" s="361"/>
      <c r="AH13" s="359">
        <v>1124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176330</v>
      </c>
      <c r="BO13" s="384"/>
      <c r="BP13" s="384"/>
      <c r="BQ13" s="384"/>
      <c r="BR13" s="384"/>
      <c r="BS13" s="384"/>
      <c r="BT13" s="384"/>
      <c r="BU13" s="385"/>
      <c r="BV13" s="383">
        <v>182316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9939</v>
      </c>
      <c r="S14" s="483"/>
      <c r="T14" s="483"/>
      <c r="U14" s="483"/>
      <c r="V14" s="484"/>
      <c r="W14" s="485"/>
      <c r="X14" s="399"/>
      <c r="Y14" s="399"/>
      <c r="Z14" s="399"/>
      <c r="AA14" s="399"/>
      <c r="AB14" s="400"/>
      <c r="AC14" s="475">
        <v>16</v>
      </c>
      <c r="AD14" s="476"/>
      <c r="AE14" s="476"/>
      <c r="AF14" s="476"/>
      <c r="AG14" s="477"/>
      <c r="AH14" s="475">
        <v>18.399999999999999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91.2</v>
      </c>
      <c r="CU14" s="454"/>
      <c r="CV14" s="454"/>
      <c r="CW14" s="454"/>
      <c r="CX14" s="454"/>
      <c r="CY14" s="454"/>
      <c r="CZ14" s="454"/>
      <c r="DA14" s="455"/>
      <c r="DB14" s="486">
        <v>78.900000000000006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9761</v>
      </c>
      <c r="S15" s="483"/>
      <c r="T15" s="483"/>
      <c r="U15" s="483"/>
      <c r="V15" s="484"/>
      <c r="W15" s="470" t="s">
        <v>129</v>
      </c>
      <c r="X15" s="396"/>
      <c r="Y15" s="396"/>
      <c r="Z15" s="396"/>
      <c r="AA15" s="396"/>
      <c r="AB15" s="397"/>
      <c r="AC15" s="359">
        <v>2103</v>
      </c>
      <c r="AD15" s="360"/>
      <c r="AE15" s="360"/>
      <c r="AF15" s="360"/>
      <c r="AG15" s="361"/>
      <c r="AH15" s="359">
        <v>2625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1057486</v>
      </c>
      <c r="BO15" s="379"/>
      <c r="BP15" s="379"/>
      <c r="BQ15" s="379"/>
      <c r="BR15" s="379"/>
      <c r="BS15" s="379"/>
      <c r="BT15" s="379"/>
      <c r="BU15" s="380"/>
      <c r="BV15" s="378">
        <v>1055177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39.6</v>
      </c>
      <c r="AD16" s="476"/>
      <c r="AE16" s="476"/>
      <c r="AF16" s="476"/>
      <c r="AG16" s="477"/>
      <c r="AH16" s="475">
        <v>42.9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2722617</v>
      </c>
      <c r="BO16" s="384"/>
      <c r="BP16" s="384"/>
      <c r="BQ16" s="384"/>
      <c r="BR16" s="384"/>
      <c r="BS16" s="384"/>
      <c r="BT16" s="384"/>
      <c r="BU16" s="385"/>
      <c r="BV16" s="383">
        <v>2663190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2363</v>
      </c>
      <c r="AD17" s="360"/>
      <c r="AE17" s="360"/>
      <c r="AF17" s="360"/>
      <c r="AG17" s="361"/>
      <c r="AH17" s="359">
        <v>2358</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1342744</v>
      </c>
      <c r="BO17" s="384"/>
      <c r="BP17" s="384"/>
      <c r="BQ17" s="384"/>
      <c r="BR17" s="384"/>
      <c r="BS17" s="384"/>
      <c r="BT17" s="384"/>
      <c r="BU17" s="385"/>
      <c r="BV17" s="383">
        <v>1344268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86.94</v>
      </c>
      <c r="M18" s="446"/>
      <c r="N18" s="446"/>
      <c r="O18" s="446"/>
      <c r="P18" s="446"/>
      <c r="Q18" s="446"/>
      <c r="R18" s="447"/>
      <c r="S18" s="447"/>
      <c r="T18" s="447"/>
      <c r="U18" s="447"/>
      <c r="V18" s="448"/>
      <c r="W18" s="462"/>
      <c r="X18" s="463"/>
      <c r="Y18" s="463"/>
      <c r="Z18" s="463"/>
      <c r="AA18" s="463"/>
      <c r="AB18" s="471"/>
      <c r="AC18" s="347">
        <v>44.5</v>
      </c>
      <c r="AD18" s="348"/>
      <c r="AE18" s="348"/>
      <c r="AF18" s="348"/>
      <c r="AG18" s="449"/>
      <c r="AH18" s="347">
        <v>38.5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2454901</v>
      </c>
      <c r="BO18" s="384"/>
      <c r="BP18" s="384"/>
      <c r="BQ18" s="384"/>
      <c r="BR18" s="384"/>
      <c r="BS18" s="384"/>
      <c r="BT18" s="384"/>
      <c r="BU18" s="385"/>
      <c r="BV18" s="383">
        <v>2552958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3532790</v>
      </c>
      <c r="BO19" s="384"/>
      <c r="BP19" s="384"/>
      <c r="BQ19" s="384"/>
      <c r="BR19" s="384"/>
      <c r="BS19" s="384"/>
      <c r="BT19" s="384"/>
      <c r="BU19" s="385"/>
      <c r="BV19" s="383">
        <v>3508380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3242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5020839</v>
      </c>
      <c r="BO23" s="384"/>
      <c r="BP23" s="384"/>
      <c r="BQ23" s="384"/>
      <c r="BR23" s="384"/>
      <c r="BS23" s="384"/>
      <c r="BT23" s="384"/>
      <c r="BU23" s="385"/>
      <c r="BV23" s="383">
        <v>5149319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6549</v>
      </c>
      <c r="R24" s="360"/>
      <c r="S24" s="360"/>
      <c r="T24" s="360"/>
      <c r="U24" s="360"/>
      <c r="V24" s="361"/>
      <c r="W24" s="425"/>
      <c r="X24" s="416"/>
      <c r="Y24" s="417"/>
      <c r="Z24" s="356" t="s">
        <v>152</v>
      </c>
      <c r="AA24" s="357"/>
      <c r="AB24" s="357"/>
      <c r="AC24" s="357"/>
      <c r="AD24" s="357"/>
      <c r="AE24" s="357"/>
      <c r="AF24" s="357"/>
      <c r="AG24" s="358"/>
      <c r="AH24" s="359">
        <v>101</v>
      </c>
      <c r="AI24" s="360"/>
      <c r="AJ24" s="360"/>
      <c r="AK24" s="360"/>
      <c r="AL24" s="361"/>
      <c r="AM24" s="359">
        <v>291385</v>
      </c>
      <c r="AN24" s="360"/>
      <c r="AO24" s="360"/>
      <c r="AP24" s="360"/>
      <c r="AQ24" s="360"/>
      <c r="AR24" s="361"/>
      <c r="AS24" s="359">
        <v>2885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4222790</v>
      </c>
      <c r="BO24" s="384"/>
      <c r="BP24" s="384"/>
      <c r="BQ24" s="384"/>
      <c r="BR24" s="384"/>
      <c r="BS24" s="384"/>
      <c r="BT24" s="384"/>
      <c r="BU24" s="385"/>
      <c r="BV24" s="383">
        <v>4213899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5608</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542364</v>
      </c>
      <c r="BO25" s="379"/>
      <c r="BP25" s="379"/>
      <c r="BQ25" s="379"/>
      <c r="BR25" s="379"/>
      <c r="BS25" s="379"/>
      <c r="BT25" s="379"/>
      <c r="BU25" s="380"/>
      <c r="BV25" s="378">
        <v>559883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4942</v>
      </c>
      <c r="R26" s="360"/>
      <c r="S26" s="360"/>
      <c r="T26" s="360"/>
      <c r="U26" s="360"/>
      <c r="V26" s="361"/>
      <c r="W26" s="425"/>
      <c r="X26" s="416"/>
      <c r="Y26" s="417"/>
      <c r="Z26" s="356" t="s">
        <v>158</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2882</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30585</v>
      </c>
      <c r="BO27" s="387"/>
      <c r="BP27" s="387"/>
      <c r="BQ27" s="387"/>
      <c r="BR27" s="387"/>
      <c r="BS27" s="387"/>
      <c r="BT27" s="387"/>
      <c r="BU27" s="388"/>
      <c r="BV27" s="386">
        <v>30571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2205</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998962</v>
      </c>
      <c r="BO28" s="379"/>
      <c r="BP28" s="379"/>
      <c r="BQ28" s="379"/>
      <c r="BR28" s="379"/>
      <c r="BS28" s="379"/>
      <c r="BT28" s="379"/>
      <c r="BU28" s="380"/>
      <c r="BV28" s="378">
        <v>906731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1980</v>
      </c>
      <c r="R29" s="360"/>
      <c r="S29" s="360"/>
      <c r="T29" s="360"/>
      <c r="U29" s="360"/>
      <c r="V29" s="361"/>
      <c r="W29" s="425"/>
      <c r="X29" s="416"/>
      <c r="Y29" s="417"/>
      <c r="Z29" s="356" t="s">
        <v>168</v>
      </c>
      <c r="AA29" s="357"/>
      <c r="AB29" s="357"/>
      <c r="AC29" s="357"/>
      <c r="AD29" s="357"/>
      <c r="AE29" s="357"/>
      <c r="AF29" s="357"/>
      <c r="AG29" s="358"/>
      <c r="AH29" s="359">
        <v>101</v>
      </c>
      <c r="AI29" s="360"/>
      <c r="AJ29" s="360"/>
      <c r="AK29" s="360"/>
      <c r="AL29" s="361"/>
      <c r="AM29" s="359">
        <v>291385</v>
      </c>
      <c r="AN29" s="360"/>
      <c r="AO29" s="360"/>
      <c r="AP29" s="360"/>
      <c r="AQ29" s="360"/>
      <c r="AR29" s="361"/>
      <c r="AS29" s="359">
        <v>2885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243338</v>
      </c>
      <c r="BO29" s="384"/>
      <c r="BP29" s="384"/>
      <c r="BQ29" s="384"/>
      <c r="BR29" s="384"/>
      <c r="BS29" s="384"/>
      <c r="BT29" s="384"/>
      <c r="BU29" s="385"/>
      <c r="BV29" s="383">
        <v>243142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536754</v>
      </c>
      <c r="BO30" s="387"/>
      <c r="BP30" s="387"/>
      <c r="BQ30" s="387"/>
      <c r="BR30" s="387"/>
      <c r="BS30" s="387"/>
      <c r="BT30" s="387"/>
      <c r="BU30" s="388"/>
      <c r="BV30" s="386">
        <v>582822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長野県市町村総合事務組合（一般会計）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飯島町土地開発公社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長野県市町村総合事務組合（非常勤職員公務災害補償特別会計）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まちづくりセンターいいじま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長野県市町村自治振興組合（一般会計）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長野県後期高齢者医療広域連合（後期高齢者特別会計）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南信地域町村交通災害共済事務組合（一般会計）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上伊那広域連合（一般会計）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伊南行政組合（一般会計）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伊南行政組合（病院事業会計）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長野県地方税滞納整理機構（一般会計）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50" sqref="L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5593</v>
      </c>
      <c r="J41" s="83">
        <v>5544</v>
      </c>
      <c r="K41" s="83">
        <v>5338</v>
      </c>
      <c r="L41" s="83">
        <v>5149</v>
      </c>
      <c r="M41" s="84">
        <v>5021</v>
      </c>
    </row>
    <row r="42" spans="2:13" ht="27.75" customHeight="1">
      <c r="B42" s="1169"/>
      <c r="C42" s="1170"/>
      <c r="D42" s="85"/>
      <c r="E42" s="1173" t="s">
        <v>25</v>
      </c>
      <c r="F42" s="1173"/>
      <c r="G42" s="1173"/>
      <c r="H42" s="1174"/>
      <c r="I42" s="86">
        <v>256</v>
      </c>
      <c r="J42" s="87">
        <v>412</v>
      </c>
      <c r="K42" s="87">
        <v>427</v>
      </c>
      <c r="L42" s="87">
        <v>386</v>
      </c>
      <c r="M42" s="88">
        <v>377</v>
      </c>
    </row>
    <row r="43" spans="2:13" ht="27.75" customHeight="1">
      <c r="B43" s="1169"/>
      <c r="C43" s="1170"/>
      <c r="D43" s="85"/>
      <c r="E43" s="1173" t="s">
        <v>26</v>
      </c>
      <c r="F43" s="1173"/>
      <c r="G43" s="1173"/>
      <c r="H43" s="1174"/>
      <c r="I43" s="86">
        <v>3992</v>
      </c>
      <c r="J43" s="87">
        <v>3957</v>
      </c>
      <c r="K43" s="87">
        <v>4253</v>
      </c>
      <c r="L43" s="87">
        <v>4604</v>
      </c>
      <c r="M43" s="88">
        <v>5091</v>
      </c>
    </row>
    <row r="44" spans="2:13" ht="27.75" customHeight="1">
      <c r="B44" s="1169"/>
      <c r="C44" s="1170"/>
      <c r="D44" s="85"/>
      <c r="E44" s="1173" t="s">
        <v>27</v>
      </c>
      <c r="F44" s="1173"/>
      <c r="G44" s="1173"/>
      <c r="H44" s="1174"/>
      <c r="I44" s="86">
        <v>428</v>
      </c>
      <c r="J44" s="87">
        <v>416</v>
      </c>
      <c r="K44" s="87">
        <v>371</v>
      </c>
      <c r="L44" s="87">
        <v>356</v>
      </c>
      <c r="M44" s="88">
        <v>309</v>
      </c>
    </row>
    <row r="45" spans="2:13" ht="27.75" customHeight="1">
      <c r="B45" s="1169"/>
      <c r="C45" s="1170"/>
      <c r="D45" s="85"/>
      <c r="E45" s="1173" t="s">
        <v>28</v>
      </c>
      <c r="F45" s="1173"/>
      <c r="G45" s="1173"/>
      <c r="H45" s="1174"/>
      <c r="I45" s="86">
        <v>952</v>
      </c>
      <c r="J45" s="87">
        <v>1179</v>
      </c>
      <c r="K45" s="87">
        <v>1180</v>
      </c>
      <c r="L45" s="87">
        <v>1191</v>
      </c>
      <c r="M45" s="88">
        <v>1219</v>
      </c>
    </row>
    <row r="46" spans="2:13" ht="27.75" customHeight="1">
      <c r="B46" s="1169"/>
      <c r="C46" s="1170"/>
      <c r="D46" s="85"/>
      <c r="E46" s="1173" t="s">
        <v>29</v>
      </c>
      <c r="F46" s="1173"/>
      <c r="G46" s="1173"/>
      <c r="H46" s="1174"/>
      <c r="I46" s="86">
        <v>182</v>
      </c>
      <c r="J46" s="87">
        <v>164</v>
      </c>
      <c r="K46" s="87">
        <v>160</v>
      </c>
      <c r="L46" s="87">
        <v>137</v>
      </c>
      <c r="M46" s="88">
        <v>126</v>
      </c>
    </row>
    <row r="47" spans="2:13" ht="27.75" customHeight="1">
      <c r="B47" s="1169"/>
      <c r="C47" s="1170"/>
      <c r="D47" s="85"/>
      <c r="E47" s="1173" t="s">
        <v>30</v>
      </c>
      <c r="F47" s="1173"/>
      <c r="G47" s="1173"/>
      <c r="H47" s="1174"/>
      <c r="I47" s="86" t="s">
        <v>475</v>
      </c>
      <c r="J47" s="87" t="s">
        <v>475</v>
      </c>
      <c r="K47" s="87" t="s">
        <v>475</v>
      </c>
      <c r="L47" s="87" t="s">
        <v>475</v>
      </c>
      <c r="M47" s="88" t="s">
        <v>475</v>
      </c>
    </row>
    <row r="48" spans="2:13" ht="27.75" customHeight="1">
      <c r="B48" s="1171"/>
      <c r="C48" s="1172"/>
      <c r="D48" s="85"/>
      <c r="E48" s="1173" t="s">
        <v>31</v>
      </c>
      <c r="F48" s="1173"/>
      <c r="G48" s="1173"/>
      <c r="H48" s="1174"/>
      <c r="I48" s="86" t="s">
        <v>475</v>
      </c>
      <c r="J48" s="87" t="s">
        <v>475</v>
      </c>
      <c r="K48" s="87" t="s">
        <v>475</v>
      </c>
      <c r="L48" s="87" t="s">
        <v>475</v>
      </c>
      <c r="M48" s="88" t="s">
        <v>475</v>
      </c>
    </row>
    <row r="49" spans="2:13" ht="27.75" customHeight="1">
      <c r="B49" s="1167" t="s">
        <v>32</v>
      </c>
      <c r="C49" s="1168"/>
      <c r="D49" s="89"/>
      <c r="E49" s="1173" t="s">
        <v>33</v>
      </c>
      <c r="F49" s="1173"/>
      <c r="G49" s="1173"/>
      <c r="H49" s="1174"/>
      <c r="I49" s="86">
        <v>1438</v>
      </c>
      <c r="J49" s="87">
        <v>1713</v>
      </c>
      <c r="K49" s="87">
        <v>1982</v>
      </c>
      <c r="L49" s="87">
        <v>2015</v>
      </c>
      <c r="M49" s="88">
        <v>2077</v>
      </c>
    </row>
    <row r="50" spans="2:13" ht="27.75" customHeight="1">
      <c r="B50" s="1169"/>
      <c r="C50" s="1170"/>
      <c r="D50" s="85"/>
      <c r="E50" s="1173" t="s">
        <v>34</v>
      </c>
      <c r="F50" s="1173"/>
      <c r="G50" s="1173"/>
      <c r="H50" s="1174"/>
      <c r="I50" s="86">
        <v>551</v>
      </c>
      <c r="J50" s="87">
        <v>753</v>
      </c>
      <c r="K50" s="87">
        <v>631</v>
      </c>
      <c r="L50" s="87">
        <v>556</v>
      </c>
      <c r="M50" s="88">
        <v>470</v>
      </c>
    </row>
    <row r="51" spans="2:13" ht="27.75" customHeight="1">
      <c r="B51" s="1171"/>
      <c r="C51" s="1172"/>
      <c r="D51" s="85"/>
      <c r="E51" s="1173" t="s">
        <v>35</v>
      </c>
      <c r="F51" s="1173"/>
      <c r="G51" s="1173"/>
      <c r="H51" s="1174"/>
      <c r="I51" s="86">
        <v>6758</v>
      </c>
      <c r="J51" s="87">
        <v>7142</v>
      </c>
      <c r="K51" s="87">
        <v>7110</v>
      </c>
      <c r="L51" s="87">
        <v>7126</v>
      </c>
      <c r="M51" s="88">
        <v>7103</v>
      </c>
    </row>
    <row r="52" spans="2:13" ht="27.75" customHeight="1" thickBot="1">
      <c r="B52" s="1175" t="s">
        <v>36</v>
      </c>
      <c r="C52" s="1176"/>
      <c r="D52" s="90"/>
      <c r="E52" s="1177" t="s">
        <v>37</v>
      </c>
      <c r="F52" s="1177"/>
      <c r="G52" s="1177"/>
      <c r="H52" s="1178"/>
      <c r="I52" s="91">
        <v>2656</v>
      </c>
      <c r="J52" s="92">
        <v>2064</v>
      </c>
      <c r="K52" s="92">
        <v>2006</v>
      </c>
      <c r="L52" s="92">
        <v>2126</v>
      </c>
      <c r="M52" s="93">
        <v>2493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86750</v>
      </c>
      <c r="E3" s="116"/>
      <c r="F3" s="117">
        <v>86910</v>
      </c>
      <c r="G3" s="118"/>
      <c r="H3" s="119"/>
    </row>
    <row r="4" spans="1:8">
      <c r="A4" s="120"/>
      <c r="B4" s="121"/>
      <c r="C4" s="122"/>
      <c r="D4" s="123">
        <v>47530</v>
      </c>
      <c r="E4" s="124"/>
      <c r="F4" s="125">
        <v>50891</v>
      </c>
      <c r="G4" s="126"/>
      <c r="H4" s="127"/>
    </row>
    <row r="5" spans="1:8">
      <c r="A5" s="108" t="s">
        <v>508</v>
      </c>
      <c r="B5" s="113"/>
      <c r="C5" s="114"/>
      <c r="D5" s="115">
        <v>121444</v>
      </c>
      <c r="E5" s="116"/>
      <c r="F5" s="117">
        <v>95443</v>
      </c>
      <c r="G5" s="118"/>
      <c r="H5" s="119"/>
    </row>
    <row r="6" spans="1:8">
      <c r="A6" s="120"/>
      <c r="B6" s="121"/>
      <c r="C6" s="122"/>
      <c r="D6" s="123">
        <v>39199</v>
      </c>
      <c r="E6" s="124"/>
      <c r="F6" s="125">
        <v>48538</v>
      </c>
      <c r="G6" s="126"/>
      <c r="H6" s="127"/>
    </row>
    <row r="7" spans="1:8">
      <c r="A7" s="108" t="s">
        <v>509</v>
      </c>
      <c r="B7" s="113"/>
      <c r="C7" s="114"/>
      <c r="D7" s="115">
        <v>73351</v>
      </c>
      <c r="E7" s="116"/>
      <c r="F7" s="117">
        <v>96333</v>
      </c>
      <c r="G7" s="118"/>
      <c r="H7" s="119"/>
    </row>
    <row r="8" spans="1:8">
      <c r="A8" s="120"/>
      <c r="B8" s="121"/>
      <c r="C8" s="122"/>
      <c r="D8" s="123">
        <v>42708</v>
      </c>
      <c r="E8" s="124"/>
      <c r="F8" s="125">
        <v>57060</v>
      </c>
      <c r="G8" s="126"/>
      <c r="H8" s="127"/>
    </row>
    <row r="9" spans="1:8">
      <c r="A9" s="108" t="s">
        <v>510</v>
      </c>
      <c r="B9" s="113"/>
      <c r="C9" s="114"/>
      <c r="D9" s="115">
        <v>51839</v>
      </c>
      <c r="E9" s="116"/>
      <c r="F9" s="117">
        <v>117673</v>
      </c>
      <c r="G9" s="118"/>
      <c r="H9" s="119"/>
    </row>
    <row r="10" spans="1:8">
      <c r="A10" s="120"/>
      <c r="B10" s="121"/>
      <c r="C10" s="122"/>
      <c r="D10" s="123">
        <v>37282</v>
      </c>
      <c r="E10" s="124"/>
      <c r="F10" s="125">
        <v>62359</v>
      </c>
      <c r="G10" s="126"/>
      <c r="H10" s="127"/>
    </row>
    <row r="11" spans="1:8">
      <c r="A11" s="108" t="s">
        <v>511</v>
      </c>
      <c r="B11" s="113"/>
      <c r="C11" s="114"/>
      <c r="D11" s="115">
        <v>62555</v>
      </c>
      <c r="E11" s="116"/>
      <c r="F11" s="117">
        <v>118223</v>
      </c>
      <c r="G11" s="118"/>
      <c r="H11" s="119"/>
    </row>
    <row r="12" spans="1:8">
      <c r="A12" s="120"/>
      <c r="B12" s="121"/>
      <c r="C12" s="128"/>
      <c r="D12" s="123">
        <v>43029</v>
      </c>
      <c r="E12" s="124"/>
      <c r="F12" s="125">
        <v>57106</v>
      </c>
      <c r="G12" s="126"/>
      <c r="H12" s="127"/>
    </row>
    <row r="13" spans="1:8">
      <c r="A13" s="108"/>
      <c r="B13" s="113"/>
      <c r="C13" s="129"/>
      <c r="D13" s="130">
        <v>79188</v>
      </c>
      <c r="E13" s="131"/>
      <c r="F13" s="132">
        <v>102916</v>
      </c>
      <c r="G13" s="133"/>
      <c r="H13" s="119"/>
    </row>
    <row r="14" spans="1:8">
      <c r="A14" s="120"/>
      <c r="B14" s="121"/>
      <c r="C14" s="122"/>
      <c r="D14" s="123">
        <v>41950</v>
      </c>
      <c r="E14" s="124"/>
      <c r="F14" s="125">
        <v>55191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2.94</v>
      </c>
      <c r="C19" s="134">
        <f>ROUND(VALUE(SUBSTITUTE(実質収支比率等に係る経年分析!G$48,"▲","-")),2)</f>
        <v>3.75</v>
      </c>
      <c r="D19" s="134">
        <f>ROUND(VALUE(SUBSTITUTE(実質収支比率等に係る経年分析!H$48,"▲","-")),2)</f>
        <v>3.93</v>
      </c>
      <c r="E19" s="134">
        <f>ROUND(VALUE(SUBSTITUTE(実質収支比率等に係る経年分析!I$48,"▲","-")),2)</f>
        <v>3.49</v>
      </c>
      <c r="F19" s="134">
        <f>ROUND(VALUE(SUBSTITUTE(実質収支比率等に係る経年分析!J$48,"▲","-")),2)</f>
        <v>3.63</v>
      </c>
    </row>
    <row r="20" spans="1:11">
      <c r="A20" s="134" t="s">
        <v>42</v>
      </c>
      <c r="B20" s="134">
        <f>ROUND(VALUE(SUBSTITUTE(実質収支比率等に係る経年分析!F$47,"▲","-")),2)</f>
        <v>19.3</v>
      </c>
      <c r="C20" s="134">
        <f>ROUND(VALUE(SUBSTITUTE(実質収支比率等に係る経年分析!G$47,"▲","-")),2)</f>
        <v>21.59</v>
      </c>
      <c r="D20" s="134">
        <f>ROUND(VALUE(SUBSTITUTE(実質収支比率等に係る経年分析!H$47,"▲","-")),2)</f>
        <v>26.17</v>
      </c>
      <c r="E20" s="134">
        <f>ROUND(VALUE(SUBSTITUTE(実質収支比率等に係る経年分析!I$47,"▲","-")),2)</f>
        <v>28.47</v>
      </c>
      <c r="F20" s="134">
        <f>ROUND(VALUE(SUBSTITUTE(実質収支比率等に係る経年分析!J$47,"▲","-")),2)</f>
        <v>30.85</v>
      </c>
    </row>
    <row r="21" spans="1:11">
      <c r="A21" s="134" t="s">
        <v>43</v>
      </c>
      <c r="B21" s="134">
        <f>IF(ISNUMBER(VALUE(SUBSTITUTE(実質収支比率等に係る経年分析!F$49,"▲","-"))),ROUND(VALUE(SUBSTITUTE(実質収支比率等に係る経年分析!F$49,"▲","-")),2),NA())</f>
        <v>7.19</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7.72</v>
      </c>
      <c r="E21" s="134">
        <f>IF(ISNUMBER(VALUE(SUBSTITUTE(実質収支比率等に係る経年分析!I$49,"▲","-"))),ROUND(VALUE(SUBSTITUTE(実質収支比率等に係る経年分析!I$49,"▲","-")),2),NA())</f>
        <v>5.72</v>
      </c>
      <c r="F21" s="134">
        <f>IF(ISNUMBER(VALUE(SUBSTITUTE(実質収支比率等に係る経年分析!J$49,"▲","-"))),ROUND(VALUE(SUBSTITUTE(実質収支比率等に係る経年分析!J$49,"▲","-")),2),NA())</f>
        <v>5.45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531</v>
      </c>
      <c r="E42" s="136"/>
      <c r="F42" s="136"/>
      <c r="G42" s="136">
        <f>'実質公債費比率（分子）の構造'!L$52</f>
        <v>517</v>
      </c>
      <c r="H42" s="136"/>
      <c r="I42" s="136"/>
      <c r="J42" s="136">
        <f>'実質公債費比率（分子）の構造'!M$52</f>
        <v>525</v>
      </c>
      <c r="K42" s="136"/>
      <c r="L42" s="136"/>
      <c r="M42" s="136">
        <f>'実質公債費比率（分子）の構造'!N$52</f>
        <v>533</v>
      </c>
      <c r="N42" s="136"/>
      <c r="O42" s="136"/>
      <c r="P42" s="136">
        <f>'実質公債費比率（分子）の構造'!O$52</f>
        <v>545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18</v>
      </c>
      <c r="F44" s="136"/>
      <c r="G44" s="136"/>
      <c r="H44" s="136">
        <f>'実質公債費比率（分子）の構造'!M$50</f>
        <v>25</v>
      </c>
      <c r="I44" s="136"/>
      <c r="J44" s="136"/>
      <c r="K44" s="136">
        <f>'実質公債費比率（分子）の構造'!N$50</f>
        <v>24</v>
      </c>
      <c r="L44" s="136"/>
      <c r="M44" s="136"/>
      <c r="N44" s="136">
        <f>'実質公債費比率（分子）の構造'!O$50</f>
        <v>20</v>
      </c>
      <c r="O44" s="136"/>
      <c r="P44" s="136"/>
    </row>
    <row r="45" spans="1:16">
      <c r="A45" s="136" t="s">
        <v>53</v>
      </c>
      <c r="B45" s="136">
        <f>'実質公債費比率（分子）の構造'!K$49</f>
        <v>76</v>
      </c>
      <c r="C45" s="136"/>
      <c r="D45" s="136"/>
      <c r="E45" s="136">
        <f>'実質公債費比率（分子）の構造'!L$49</f>
        <v>66</v>
      </c>
      <c r="F45" s="136"/>
      <c r="G45" s="136"/>
      <c r="H45" s="136">
        <f>'実質公債費比率（分子）の構造'!M$49</f>
        <v>80</v>
      </c>
      <c r="I45" s="136"/>
      <c r="J45" s="136"/>
      <c r="K45" s="136">
        <f>'実質公債費比率（分子）の構造'!N$49</f>
        <v>77</v>
      </c>
      <c r="L45" s="136"/>
      <c r="M45" s="136"/>
      <c r="N45" s="136">
        <f>'実質公債費比率（分子）の構造'!O$49</f>
        <v>60</v>
      </c>
      <c r="O45" s="136"/>
      <c r="P45" s="136"/>
    </row>
    <row r="46" spans="1:16">
      <c r="A46" s="136" t="s">
        <v>54</v>
      </c>
      <c r="B46" s="136">
        <f>'実質公債費比率（分子）の構造'!K$48</f>
        <v>167</v>
      </c>
      <c r="C46" s="136"/>
      <c r="D46" s="136"/>
      <c r="E46" s="136">
        <f>'実質公債費比率（分子）の構造'!L$48</f>
        <v>165</v>
      </c>
      <c r="F46" s="136"/>
      <c r="G46" s="136"/>
      <c r="H46" s="136">
        <f>'実質公債費比率（分子）の構造'!M$48</f>
        <v>217</v>
      </c>
      <c r="I46" s="136"/>
      <c r="J46" s="136"/>
      <c r="K46" s="136">
        <f>'実質公債費比率（分子）の構造'!N$48</f>
        <v>228</v>
      </c>
      <c r="L46" s="136"/>
      <c r="M46" s="136"/>
      <c r="N46" s="136">
        <f>'実質公債費比率（分子）の構造'!O$48</f>
        <v>246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618</v>
      </c>
      <c r="C49" s="136"/>
      <c r="D49" s="136"/>
      <c r="E49" s="136">
        <f>'実質公債費比率（分子）の構造'!L$45</f>
        <v>610</v>
      </c>
      <c r="F49" s="136"/>
      <c r="G49" s="136"/>
      <c r="H49" s="136">
        <f>'実質公債費比率（分子）の構造'!M$45</f>
        <v>606</v>
      </c>
      <c r="I49" s="136"/>
      <c r="J49" s="136"/>
      <c r="K49" s="136">
        <f>'実質公債費比率（分子）の構造'!N$45</f>
        <v>590</v>
      </c>
      <c r="L49" s="136"/>
      <c r="M49" s="136"/>
      <c r="N49" s="136">
        <f>'実質公債費比率（分子）の構造'!O$45</f>
        <v>552</v>
      </c>
      <c r="O49" s="136"/>
      <c r="P49" s="136"/>
    </row>
    <row r="50" spans="1:16">
      <c r="A50" s="136" t="s">
        <v>58</v>
      </c>
      <c r="B50" s="136" t="e">
        <f>NA()</f>
        <v>#N/A</v>
      </c>
      <c r="C50" s="136">
        <f>IF(ISNUMBER('実質公債費比率（分子）の構造'!K$53),'実質公債費比率（分子）の構造'!K$53,NA())</f>
        <v>352</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386</v>
      </c>
      <c r="M50" s="136" t="e">
        <f>NA()</f>
        <v>#N/A</v>
      </c>
      <c r="N50" s="136" t="e">
        <f>NA()</f>
        <v>#N/A</v>
      </c>
      <c r="O50" s="136">
        <f>IF(ISNUMBER('実質公債費比率（分子）の構造'!O$53),'実質公債費比率（分子）の構造'!O$53,NA())</f>
        <v>333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6758</v>
      </c>
      <c r="E56" s="135"/>
      <c r="F56" s="135"/>
      <c r="G56" s="135">
        <f>'将来負担比率（分子）の構造'!J$51</f>
        <v>7142</v>
      </c>
      <c r="H56" s="135"/>
      <c r="I56" s="135"/>
      <c r="J56" s="135">
        <f>'将来負担比率（分子）の構造'!K$51</f>
        <v>7110</v>
      </c>
      <c r="K56" s="135"/>
      <c r="L56" s="135"/>
      <c r="M56" s="135">
        <f>'将来負担比率（分子）の構造'!L$51</f>
        <v>7126</v>
      </c>
      <c r="N56" s="135"/>
      <c r="O56" s="135"/>
      <c r="P56" s="135">
        <f>'将来負担比率（分子）の構造'!M$51</f>
        <v>7103</v>
      </c>
    </row>
    <row r="57" spans="1:16">
      <c r="A57" s="135" t="s">
        <v>34</v>
      </c>
      <c r="B57" s="135"/>
      <c r="C57" s="135"/>
      <c r="D57" s="135">
        <f>'将来負担比率（分子）の構造'!I$50</f>
        <v>551</v>
      </c>
      <c r="E57" s="135"/>
      <c r="F57" s="135"/>
      <c r="G57" s="135">
        <f>'将来負担比率（分子）の構造'!J$50</f>
        <v>753</v>
      </c>
      <c r="H57" s="135"/>
      <c r="I57" s="135"/>
      <c r="J57" s="135">
        <f>'将来負担比率（分子）の構造'!K$50</f>
        <v>631</v>
      </c>
      <c r="K57" s="135"/>
      <c r="L57" s="135"/>
      <c r="M57" s="135">
        <f>'将来負担比率（分子）の構造'!L$50</f>
        <v>556</v>
      </c>
      <c r="N57" s="135"/>
      <c r="O57" s="135"/>
      <c r="P57" s="135">
        <f>'将来負担比率（分子）の構造'!M$50</f>
        <v>470</v>
      </c>
    </row>
    <row r="58" spans="1:16">
      <c r="A58" s="135" t="s">
        <v>33</v>
      </c>
      <c r="B58" s="135"/>
      <c r="C58" s="135"/>
      <c r="D58" s="135">
        <f>'将来負担比率（分子）の構造'!I$49</f>
        <v>1438</v>
      </c>
      <c r="E58" s="135"/>
      <c r="F58" s="135"/>
      <c r="G58" s="135">
        <f>'将来負担比率（分子）の構造'!J$49</f>
        <v>1713</v>
      </c>
      <c r="H58" s="135"/>
      <c r="I58" s="135"/>
      <c r="J58" s="135">
        <f>'将来負担比率（分子）の構造'!K$49</f>
        <v>1982</v>
      </c>
      <c r="K58" s="135"/>
      <c r="L58" s="135"/>
      <c r="M58" s="135">
        <f>'将来負担比率（分子）の構造'!L$49</f>
        <v>2015</v>
      </c>
      <c r="N58" s="135"/>
      <c r="O58" s="135"/>
      <c r="P58" s="135">
        <f>'将来負担比率（分子）の構造'!M$49</f>
        <v>2077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182</v>
      </c>
      <c r="C61" s="135"/>
      <c r="D61" s="135"/>
      <c r="E61" s="135">
        <f>'将来負担比率（分子）の構造'!J$46</f>
        <v>164</v>
      </c>
      <c r="F61" s="135"/>
      <c r="G61" s="135"/>
      <c r="H61" s="135">
        <f>'将来負担比率（分子）の構造'!K$46</f>
        <v>160</v>
      </c>
      <c r="I61" s="135"/>
      <c r="J61" s="135"/>
      <c r="K61" s="135">
        <f>'将来負担比率（分子）の構造'!L$46</f>
        <v>137</v>
      </c>
      <c r="L61" s="135"/>
      <c r="M61" s="135"/>
      <c r="N61" s="135">
        <f>'将来負担比率（分子）の構造'!M$46</f>
        <v>126</v>
      </c>
      <c r="O61" s="135"/>
      <c r="P61" s="135"/>
    </row>
    <row r="62" spans="1:16">
      <c r="A62" s="135" t="s">
        <v>28</v>
      </c>
      <c r="B62" s="135">
        <f>'将来負担比率（分子）の構造'!I$45</f>
        <v>952</v>
      </c>
      <c r="C62" s="135"/>
      <c r="D62" s="135"/>
      <c r="E62" s="135">
        <f>'将来負担比率（分子）の構造'!J$45</f>
        <v>1179</v>
      </c>
      <c r="F62" s="135"/>
      <c r="G62" s="135"/>
      <c r="H62" s="135">
        <f>'将来負担比率（分子）の構造'!K$45</f>
        <v>1180</v>
      </c>
      <c r="I62" s="135"/>
      <c r="J62" s="135"/>
      <c r="K62" s="135">
        <f>'将来負担比率（分子）の構造'!L$45</f>
        <v>1191</v>
      </c>
      <c r="L62" s="135"/>
      <c r="M62" s="135"/>
      <c r="N62" s="135">
        <f>'将来負担比率（分子）の構造'!M$45</f>
        <v>1219</v>
      </c>
      <c r="O62" s="135"/>
      <c r="P62" s="135"/>
    </row>
    <row r="63" spans="1:16">
      <c r="A63" s="135" t="s">
        <v>27</v>
      </c>
      <c r="B63" s="135">
        <f>'将来負担比率（分子）の構造'!I$44</f>
        <v>428</v>
      </c>
      <c r="C63" s="135"/>
      <c r="D63" s="135"/>
      <c r="E63" s="135">
        <f>'将来負担比率（分子）の構造'!J$44</f>
        <v>416</v>
      </c>
      <c r="F63" s="135"/>
      <c r="G63" s="135"/>
      <c r="H63" s="135">
        <f>'将来負担比率（分子）の構造'!K$44</f>
        <v>371</v>
      </c>
      <c r="I63" s="135"/>
      <c r="J63" s="135"/>
      <c r="K63" s="135">
        <f>'将来負担比率（分子）の構造'!L$44</f>
        <v>356</v>
      </c>
      <c r="L63" s="135"/>
      <c r="M63" s="135"/>
      <c r="N63" s="135">
        <f>'将来負担比率（分子）の構造'!M$44</f>
        <v>309</v>
      </c>
      <c r="O63" s="135"/>
      <c r="P63" s="135"/>
    </row>
    <row r="64" spans="1:16">
      <c r="A64" s="135" t="s">
        <v>26</v>
      </c>
      <c r="B64" s="135">
        <f>'将来負担比率（分子）の構造'!I$43</f>
        <v>3992</v>
      </c>
      <c r="C64" s="135"/>
      <c r="D64" s="135"/>
      <c r="E64" s="135">
        <f>'将来負担比率（分子）の構造'!J$43</f>
        <v>3957</v>
      </c>
      <c r="F64" s="135"/>
      <c r="G64" s="135"/>
      <c r="H64" s="135">
        <f>'将来負担比率（分子）の構造'!K$43</f>
        <v>4253</v>
      </c>
      <c r="I64" s="135"/>
      <c r="J64" s="135"/>
      <c r="K64" s="135">
        <f>'将来負担比率（分子）の構造'!L$43</f>
        <v>4604</v>
      </c>
      <c r="L64" s="135"/>
      <c r="M64" s="135"/>
      <c r="N64" s="135">
        <f>'将来負担比率（分子）の構造'!M$43</f>
        <v>5091</v>
      </c>
      <c r="O64" s="135"/>
      <c r="P64" s="135"/>
    </row>
    <row r="65" spans="1:16">
      <c r="A65" s="135" t="s">
        <v>25</v>
      </c>
      <c r="B65" s="135">
        <f>'将来負担比率（分子）の構造'!I$42</f>
        <v>256</v>
      </c>
      <c r="C65" s="135"/>
      <c r="D65" s="135"/>
      <c r="E65" s="135">
        <f>'将来負担比率（分子）の構造'!J$42</f>
        <v>412</v>
      </c>
      <c r="F65" s="135"/>
      <c r="G65" s="135"/>
      <c r="H65" s="135">
        <f>'将来負担比率（分子）の構造'!K$42</f>
        <v>427</v>
      </c>
      <c r="I65" s="135"/>
      <c r="J65" s="135"/>
      <c r="K65" s="135">
        <f>'将来負担比率（分子）の構造'!L$42</f>
        <v>386</v>
      </c>
      <c r="L65" s="135"/>
      <c r="M65" s="135"/>
      <c r="N65" s="135">
        <f>'将来負担比率（分子）の構造'!M$42</f>
        <v>377</v>
      </c>
      <c r="O65" s="135"/>
      <c r="P65" s="135"/>
    </row>
    <row r="66" spans="1:16">
      <c r="A66" s="135" t="s">
        <v>24</v>
      </c>
      <c r="B66" s="135">
        <f>'将来負担比率（分子）の構造'!I$41</f>
        <v>5593</v>
      </c>
      <c r="C66" s="135"/>
      <c r="D66" s="135"/>
      <c r="E66" s="135">
        <f>'将来負担比率（分子）の構造'!J$41</f>
        <v>5544</v>
      </c>
      <c r="F66" s="135"/>
      <c r="G66" s="135"/>
      <c r="H66" s="135">
        <f>'将来負担比率（分子）の構造'!K$41</f>
        <v>5338</v>
      </c>
      <c r="I66" s="135"/>
      <c r="J66" s="135"/>
      <c r="K66" s="135">
        <f>'将来負担比率（分子）の構造'!L$41</f>
        <v>5149</v>
      </c>
      <c r="L66" s="135"/>
      <c r="M66" s="135"/>
      <c r="N66" s="135">
        <f>'将来負担比率（分子）の構造'!M$41</f>
        <v>5021</v>
      </c>
      <c r="O66" s="135"/>
      <c r="P66" s="135"/>
    </row>
    <row r="67" spans="1:16">
      <c r="A67" s="135" t="s">
        <v>62</v>
      </c>
      <c r="B67" s="135" t="e">
        <f>NA()</f>
        <v>#N/A</v>
      </c>
      <c r="C67" s="135">
        <f>IF(ISNUMBER('将来負担比率（分子）の構造'!I$52), IF('将来負担比率（分子）の構造'!I$52 &lt; 0, 0, '将来負担比率（分子）の構造'!I$52), NA())</f>
        <v>2656</v>
      </c>
      <c r="D67" s="135" t="e">
        <f>NA()</f>
        <v>#N/A</v>
      </c>
      <c r="E67" s="135" t="e">
        <f>NA()</f>
        <v>#N/A</v>
      </c>
      <c r="F67" s="135">
        <f>IF(ISNUMBER('将来負担比率（分子）の構造'!J$52), IF('将来負担比率（分子）の構造'!J$52 &lt; 0, 0, '将来負担比率（分子）の構造'!J$52), NA())</f>
        <v>2064</v>
      </c>
      <c r="G67" s="135" t="e">
        <f>NA()</f>
        <v>#N/A</v>
      </c>
      <c r="H67" s="135" t="e">
        <f>NA()</f>
        <v>#N/A</v>
      </c>
      <c r="I67" s="135">
        <f>IF(ISNUMBER('将来負担比率（分子）の構造'!K$52), IF('将来負担比率（分子）の構造'!K$52 &lt; 0, 0, '将来負担比率（分子）の構造'!K$52), NA())</f>
        <v>2006</v>
      </c>
      <c r="J67" s="135" t="e">
        <f>NA()</f>
        <v>#N/A</v>
      </c>
      <c r="K67" s="135" t="e">
        <f>NA()</f>
        <v>#N/A</v>
      </c>
      <c r="L67" s="135">
        <f>IF(ISNUMBER('将来負担比率（分子）の構造'!L$52), IF('将来負担比率（分子）の構造'!L$52 &lt; 0, 0, '将来負担比率（分子）の構造'!L$52), NA())</f>
        <v>2126</v>
      </c>
      <c r="M67" s="135" t="e">
        <f>NA()</f>
        <v>#N/A</v>
      </c>
      <c r="N67" s="135" t="e">
        <f>NA()</f>
        <v>#N/A</v>
      </c>
      <c r="O67" s="135">
        <f>IF(ISNUMBER('将来負担比率（分子）の構造'!M$52), IF('将来負担比率（分子）の構造'!M$52 &lt; 0, 0, '将来負担比率（分子）の構造'!M$52), NA())</f>
        <v>2493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1119261</v>
      </c>
      <c r="S5" s="637"/>
      <c r="T5" s="637"/>
      <c r="U5" s="637"/>
      <c r="V5" s="637"/>
      <c r="W5" s="637"/>
      <c r="X5" s="637"/>
      <c r="Y5" s="684"/>
      <c r="Z5" s="697">
        <v>23.9</v>
      </c>
      <c r="AA5" s="697"/>
      <c r="AB5" s="697"/>
      <c r="AC5" s="697"/>
      <c r="AD5" s="698">
        <v>1119261</v>
      </c>
      <c r="AE5" s="698"/>
      <c r="AF5" s="698"/>
      <c r="AG5" s="698"/>
      <c r="AH5" s="698"/>
      <c r="AI5" s="698"/>
      <c r="AJ5" s="698"/>
      <c r="AK5" s="698"/>
      <c r="AL5" s="685">
        <v>37.200000000000003</v>
      </c>
      <c r="AM5" s="654"/>
      <c r="AN5" s="654"/>
      <c r="AO5" s="686"/>
      <c r="AP5" s="673" t="s">
        <v>206</v>
      </c>
      <c r="AQ5" s="674"/>
      <c r="AR5" s="674"/>
      <c r="AS5" s="674"/>
      <c r="AT5" s="674"/>
      <c r="AU5" s="674"/>
      <c r="AV5" s="674"/>
      <c r="AW5" s="674"/>
      <c r="AX5" s="674"/>
      <c r="AY5" s="674"/>
      <c r="AZ5" s="674"/>
      <c r="BA5" s="674"/>
      <c r="BB5" s="674"/>
      <c r="BC5" s="674"/>
      <c r="BD5" s="674"/>
      <c r="BE5" s="674"/>
      <c r="BF5" s="675"/>
      <c r="BG5" s="586">
        <v>1119261</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80081</v>
      </c>
      <c r="S6" s="587"/>
      <c r="T6" s="587"/>
      <c r="U6" s="587"/>
      <c r="V6" s="587"/>
      <c r="W6" s="587"/>
      <c r="X6" s="587"/>
      <c r="Y6" s="588"/>
      <c r="Z6" s="639">
        <v>1.7</v>
      </c>
      <c r="AA6" s="639"/>
      <c r="AB6" s="639"/>
      <c r="AC6" s="639"/>
      <c r="AD6" s="640">
        <v>80081</v>
      </c>
      <c r="AE6" s="640"/>
      <c r="AF6" s="640"/>
      <c r="AG6" s="640"/>
      <c r="AH6" s="640"/>
      <c r="AI6" s="640"/>
      <c r="AJ6" s="640"/>
      <c r="AK6" s="640"/>
      <c r="AL6" s="609">
        <v>2.7</v>
      </c>
      <c r="AM6" s="641"/>
      <c r="AN6" s="641"/>
      <c r="AO6" s="642"/>
      <c r="AP6" s="583" t="s">
        <v>212</v>
      </c>
      <c r="AQ6" s="584"/>
      <c r="AR6" s="584"/>
      <c r="AS6" s="584"/>
      <c r="AT6" s="584"/>
      <c r="AU6" s="584"/>
      <c r="AV6" s="584"/>
      <c r="AW6" s="584"/>
      <c r="AX6" s="584"/>
      <c r="AY6" s="584"/>
      <c r="AZ6" s="584"/>
      <c r="BA6" s="584"/>
      <c r="BB6" s="584"/>
      <c r="BC6" s="584"/>
      <c r="BD6" s="584"/>
      <c r="BE6" s="584"/>
      <c r="BF6" s="585"/>
      <c r="BG6" s="586">
        <v>1119261</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69878</v>
      </c>
      <c r="CS6" s="587"/>
      <c r="CT6" s="587"/>
      <c r="CU6" s="587"/>
      <c r="CV6" s="587"/>
      <c r="CW6" s="587"/>
      <c r="CX6" s="587"/>
      <c r="CY6" s="588"/>
      <c r="CZ6" s="639">
        <v>1.5</v>
      </c>
      <c r="DA6" s="639"/>
      <c r="DB6" s="639"/>
      <c r="DC6" s="639"/>
      <c r="DD6" s="592" t="s">
        <v>207</v>
      </c>
      <c r="DE6" s="587"/>
      <c r="DF6" s="587"/>
      <c r="DG6" s="587"/>
      <c r="DH6" s="587"/>
      <c r="DI6" s="587"/>
      <c r="DJ6" s="587"/>
      <c r="DK6" s="587"/>
      <c r="DL6" s="587"/>
      <c r="DM6" s="587"/>
      <c r="DN6" s="587"/>
      <c r="DO6" s="587"/>
      <c r="DP6" s="588"/>
      <c r="DQ6" s="592">
        <v>69878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2064</v>
      </c>
      <c r="S7" s="587"/>
      <c r="T7" s="587"/>
      <c r="U7" s="587"/>
      <c r="V7" s="587"/>
      <c r="W7" s="587"/>
      <c r="X7" s="587"/>
      <c r="Y7" s="588"/>
      <c r="Z7" s="639">
        <v>0</v>
      </c>
      <c r="AA7" s="639"/>
      <c r="AB7" s="639"/>
      <c r="AC7" s="639"/>
      <c r="AD7" s="640">
        <v>2064</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423318</v>
      </c>
      <c r="BH7" s="587"/>
      <c r="BI7" s="587"/>
      <c r="BJ7" s="587"/>
      <c r="BK7" s="587"/>
      <c r="BL7" s="587"/>
      <c r="BM7" s="587"/>
      <c r="BN7" s="588"/>
      <c r="BO7" s="639">
        <v>37.799999999999997</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784794</v>
      </c>
      <c r="CS7" s="587"/>
      <c r="CT7" s="587"/>
      <c r="CU7" s="587"/>
      <c r="CV7" s="587"/>
      <c r="CW7" s="587"/>
      <c r="CX7" s="587"/>
      <c r="CY7" s="588"/>
      <c r="CZ7" s="639">
        <v>17.2</v>
      </c>
      <c r="DA7" s="639"/>
      <c r="DB7" s="639"/>
      <c r="DC7" s="639"/>
      <c r="DD7" s="592">
        <v>97819</v>
      </c>
      <c r="DE7" s="587"/>
      <c r="DF7" s="587"/>
      <c r="DG7" s="587"/>
      <c r="DH7" s="587"/>
      <c r="DI7" s="587"/>
      <c r="DJ7" s="587"/>
      <c r="DK7" s="587"/>
      <c r="DL7" s="587"/>
      <c r="DM7" s="587"/>
      <c r="DN7" s="587"/>
      <c r="DO7" s="587"/>
      <c r="DP7" s="588"/>
      <c r="DQ7" s="592">
        <v>638382</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3015</v>
      </c>
      <c r="S8" s="587"/>
      <c r="T8" s="587"/>
      <c r="U8" s="587"/>
      <c r="V8" s="587"/>
      <c r="W8" s="587"/>
      <c r="X8" s="587"/>
      <c r="Y8" s="588"/>
      <c r="Z8" s="639">
        <v>0.1</v>
      </c>
      <c r="AA8" s="639"/>
      <c r="AB8" s="639"/>
      <c r="AC8" s="639"/>
      <c r="AD8" s="640">
        <v>3015</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13565</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1096966</v>
      </c>
      <c r="CS8" s="587"/>
      <c r="CT8" s="587"/>
      <c r="CU8" s="587"/>
      <c r="CV8" s="587"/>
      <c r="CW8" s="587"/>
      <c r="CX8" s="587"/>
      <c r="CY8" s="588"/>
      <c r="CZ8" s="639">
        <v>24.1</v>
      </c>
      <c r="DA8" s="639"/>
      <c r="DB8" s="639"/>
      <c r="DC8" s="639"/>
      <c r="DD8" s="592">
        <v>66206</v>
      </c>
      <c r="DE8" s="587"/>
      <c r="DF8" s="587"/>
      <c r="DG8" s="587"/>
      <c r="DH8" s="587"/>
      <c r="DI8" s="587"/>
      <c r="DJ8" s="587"/>
      <c r="DK8" s="587"/>
      <c r="DL8" s="587"/>
      <c r="DM8" s="587"/>
      <c r="DN8" s="587"/>
      <c r="DO8" s="587"/>
      <c r="DP8" s="588"/>
      <c r="DQ8" s="592">
        <v>680385</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5057</v>
      </c>
      <c r="S9" s="587"/>
      <c r="T9" s="587"/>
      <c r="U9" s="587"/>
      <c r="V9" s="587"/>
      <c r="W9" s="587"/>
      <c r="X9" s="587"/>
      <c r="Y9" s="588"/>
      <c r="Z9" s="639">
        <v>0.1</v>
      </c>
      <c r="AA9" s="639"/>
      <c r="AB9" s="639"/>
      <c r="AC9" s="639"/>
      <c r="AD9" s="640">
        <v>5057</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370619</v>
      </c>
      <c r="BH9" s="587"/>
      <c r="BI9" s="587"/>
      <c r="BJ9" s="587"/>
      <c r="BK9" s="587"/>
      <c r="BL9" s="587"/>
      <c r="BM9" s="587"/>
      <c r="BN9" s="588"/>
      <c r="BO9" s="639">
        <v>33.1</v>
      </c>
      <c r="BP9" s="639"/>
      <c r="BQ9" s="639"/>
      <c r="BR9" s="639"/>
      <c r="BS9" s="592" t="s">
        <v>112</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302494</v>
      </c>
      <c r="CS9" s="587"/>
      <c r="CT9" s="587"/>
      <c r="CU9" s="587"/>
      <c r="CV9" s="587"/>
      <c r="CW9" s="587"/>
      <c r="CX9" s="587"/>
      <c r="CY9" s="588"/>
      <c r="CZ9" s="639">
        <v>6.6</v>
      </c>
      <c r="DA9" s="639"/>
      <c r="DB9" s="639"/>
      <c r="DC9" s="639"/>
      <c r="DD9" s="592">
        <v>11173</v>
      </c>
      <c r="DE9" s="587"/>
      <c r="DF9" s="587"/>
      <c r="DG9" s="587"/>
      <c r="DH9" s="587"/>
      <c r="DI9" s="587"/>
      <c r="DJ9" s="587"/>
      <c r="DK9" s="587"/>
      <c r="DL9" s="587"/>
      <c r="DM9" s="587"/>
      <c r="DN9" s="587"/>
      <c r="DO9" s="587"/>
      <c r="DP9" s="588"/>
      <c r="DQ9" s="592">
        <v>282508</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93064</v>
      </c>
      <c r="S10" s="587"/>
      <c r="T10" s="587"/>
      <c r="U10" s="587"/>
      <c r="V10" s="587"/>
      <c r="W10" s="587"/>
      <c r="X10" s="587"/>
      <c r="Y10" s="588"/>
      <c r="Z10" s="639">
        <v>2</v>
      </c>
      <c r="AA10" s="639"/>
      <c r="AB10" s="639"/>
      <c r="AC10" s="639"/>
      <c r="AD10" s="640">
        <v>93064</v>
      </c>
      <c r="AE10" s="640"/>
      <c r="AF10" s="640"/>
      <c r="AG10" s="640"/>
      <c r="AH10" s="640"/>
      <c r="AI10" s="640"/>
      <c r="AJ10" s="640"/>
      <c r="AK10" s="640"/>
      <c r="AL10" s="609">
        <v>3.1</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24331</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14803</v>
      </c>
      <c r="BH11" s="587"/>
      <c r="BI11" s="587"/>
      <c r="BJ11" s="587"/>
      <c r="BK11" s="587"/>
      <c r="BL11" s="587"/>
      <c r="BM11" s="587"/>
      <c r="BN11" s="588"/>
      <c r="BO11" s="639">
        <v>1.3</v>
      </c>
      <c r="BP11" s="639"/>
      <c r="BQ11" s="639"/>
      <c r="BR11" s="639"/>
      <c r="BS11" s="592" t="s">
        <v>112</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389418</v>
      </c>
      <c r="CS11" s="587"/>
      <c r="CT11" s="587"/>
      <c r="CU11" s="587"/>
      <c r="CV11" s="587"/>
      <c r="CW11" s="587"/>
      <c r="CX11" s="587"/>
      <c r="CY11" s="588"/>
      <c r="CZ11" s="639">
        <v>8.5</v>
      </c>
      <c r="DA11" s="639"/>
      <c r="DB11" s="639"/>
      <c r="DC11" s="639"/>
      <c r="DD11" s="592">
        <v>102337</v>
      </c>
      <c r="DE11" s="587"/>
      <c r="DF11" s="587"/>
      <c r="DG11" s="587"/>
      <c r="DH11" s="587"/>
      <c r="DI11" s="587"/>
      <c r="DJ11" s="587"/>
      <c r="DK11" s="587"/>
      <c r="DL11" s="587"/>
      <c r="DM11" s="587"/>
      <c r="DN11" s="587"/>
      <c r="DO11" s="587"/>
      <c r="DP11" s="588"/>
      <c r="DQ11" s="592">
        <v>269490</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615856</v>
      </c>
      <c r="BH12" s="587"/>
      <c r="BI12" s="587"/>
      <c r="BJ12" s="587"/>
      <c r="BK12" s="587"/>
      <c r="BL12" s="587"/>
      <c r="BM12" s="587"/>
      <c r="BN12" s="588"/>
      <c r="BO12" s="639">
        <v>55</v>
      </c>
      <c r="BP12" s="639"/>
      <c r="BQ12" s="639"/>
      <c r="BR12" s="639"/>
      <c r="BS12" s="592" t="s">
        <v>112</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190214</v>
      </c>
      <c r="CS12" s="587"/>
      <c r="CT12" s="587"/>
      <c r="CU12" s="587"/>
      <c r="CV12" s="587"/>
      <c r="CW12" s="587"/>
      <c r="CX12" s="587"/>
      <c r="CY12" s="588"/>
      <c r="CZ12" s="639">
        <v>4.2</v>
      </c>
      <c r="DA12" s="639"/>
      <c r="DB12" s="639"/>
      <c r="DC12" s="639"/>
      <c r="DD12" s="592" t="s">
        <v>112</v>
      </c>
      <c r="DE12" s="587"/>
      <c r="DF12" s="587"/>
      <c r="DG12" s="587"/>
      <c r="DH12" s="587"/>
      <c r="DI12" s="587"/>
      <c r="DJ12" s="587"/>
      <c r="DK12" s="587"/>
      <c r="DL12" s="587"/>
      <c r="DM12" s="587"/>
      <c r="DN12" s="587"/>
      <c r="DO12" s="587"/>
      <c r="DP12" s="588"/>
      <c r="DQ12" s="592">
        <v>70201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22489</v>
      </c>
      <c r="S13" s="587"/>
      <c r="T13" s="587"/>
      <c r="U13" s="587"/>
      <c r="V13" s="587"/>
      <c r="W13" s="587"/>
      <c r="X13" s="587"/>
      <c r="Y13" s="588"/>
      <c r="Z13" s="639">
        <v>0.5</v>
      </c>
      <c r="AA13" s="639"/>
      <c r="AB13" s="639"/>
      <c r="AC13" s="639"/>
      <c r="AD13" s="640">
        <v>22489</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590606</v>
      </c>
      <c r="BH13" s="587"/>
      <c r="BI13" s="587"/>
      <c r="BJ13" s="587"/>
      <c r="BK13" s="587"/>
      <c r="BL13" s="587"/>
      <c r="BM13" s="587"/>
      <c r="BN13" s="588"/>
      <c r="BO13" s="639">
        <v>52.8</v>
      </c>
      <c r="BP13" s="639"/>
      <c r="BQ13" s="639"/>
      <c r="BR13" s="639"/>
      <c r="BS13" s="592" t="s">
        <v>112</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513385</v>
      </c>
      <c r="CS13" s="587"/>
      <c r="CT13" s="587"/>
      <c r="CU13" s="587"/>
      <c r="CV13" s="587"/>
      <c r="CW13" s="587"/>
      <c r="CX13" s="587"/>
      <c r="CY13" s="588"/>
      <c r="CZ13" s="639">
        <v>11.3</v>
      </c>
      <c r="DA13" s="639"/>
      <c r="DB13" s="639"/>
      <c r="DC13" s="639"/>
      <c r="DD13" s="592">
        <v>185000</v>
      </c>
      <c r="DE13" s="587"/>
      <c r="DF13" s="587"/>
      <c r="DG13" s="587"/>
      <c r="DH13" s="587"/>
      <c r="DI13" s="587"/>
      <c r="DJ13" s="587"/>
      <c r="DK13" s="587"/>
      <c r="DL13" s="587"/>
      <c r="DM13" s="587"/>
      <c r="DN13" s="587"/>
      <c r="DO13" s="587"/>
      <c r="DP13" s="588"/>
      <c r="DQ13" s="592">
        <v>389480</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28072</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296759</v>
      </c>
      <c r="CS14" s="587"/>
      <c r="CT14" s="587"/>
      <c r="CU14" s="587"/>
      <c r="CV14" s="587"/>
      <c r="CW14" s="587"/>
      <c r="CX14" s="587"/>
      <c r="CY14" s="588"/>
      <c r="CZ14" s="639">
        <v>6.5</v>
      </c>
      <c r="DA14" s="639"/>
      <c r="DB14" s="639"/>
      <c r="DC14" s="639"/>
      <c r="DD14" s="592">
        <v>136845</v>
      </c>
      <c r="DE14" s="587"/>
      <c r="DF14" s="587"/>
      <c r="DG14" s="587"/>
      <c r="DH14" s="587"/>
      <c r="DI14" s="587"/>
      <c r="DJ14" s="587"/>
      <c r="DK14" s="587"/>
      <c r="DL14" s="587"/>
      <c r="DM14" s="587"/>
      <c r="DN14" s="587"/>
      <c r="DO14" s="587"/>
      <c r="DP14" s="588"/>
      <c r="DQ14" s="592">
        <v>147248</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3712</v>
      </c>
      <c r="S15" s="587"/>
      <c r="T15" s="587"/>
      <c r="U15" s="587"/>
      <c r="V15" s="587"/>
      <c r="W15" s="587"/>
      <c r="X15" s="587"/>
      <c r="Y15" s="588"/>
      <c r="Z15" s="639">
        <v>0.1</v>
      </c>
      <c r="AA15" s="639"/>
      <c r="AB15" s="639"/>
      <c r="AC15" s="639"/>
      <c r="AD15" s="640">
        <v>3712</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52015</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287153</v>
      </c>
      <c r="CS15" s="587"/>
      <c r="CT15" s="587"/>
      <c r="CU15" s="587"/>
      <c r="CV15" s="587"/>
      <c r="CW15" s="587"/>
      <c r="CX15" s="587"/>
      <c r="CY15" s="588"/>
      <c r="CZ15" s="639">
        <v>6.3</v>
      </c>
      <c r="DA15" s="639"/>
      <c r="DB15" s="639"/>
      <c r="DC15" s="639"/>
      <c r="DD15" s="592">
        <v>17348</v>
      </c>
      <c r="DE15" s="587"/>
      <c r="DF15" s="587"/>
      <c r="DG15" s="587"/>
      <c r="DH15" s="587"/>
      <c r="DI15" s="587"/>
      <c r="DJ15" s="587"/>
      <c r="DK15" s="587"/>
      <c r="DL15" s="587"/>
      <c r="DM15" s="587"/>
      <c r="DN15" s="587"/>
      <c r="DO15" s="587"/>
      <c r="DP15" s="588"/>
      <c r="DQ15" s="592">
        <v>271533</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1816649</v>
      </c>
      <c r="S16" s="587"/>
      <c r="T16" s="587"/>
      <c r="U16" s="587"/>
      <c r="V16" s="587"/>
      <c r="W16" s="587"/>
      <c r="X16" s="587"/>
      <c r="Y16" s="588"/>
      <c r="Z16" s="639">
        <v>38.799999999999997</v>
      </c>
      <c r="AA16" s="639"/>
      <c r="AB16" s="639"/>
      <c r="AC16" s="639"/>
      <c r="AD16" s="640">
        <v>1665913</v>
      </c>
      <c r="AE16" s="640"/>
      <c r="AF16" s="640"/>
      <c r="AG16" s="640"/>
      <c r="AH16" s="640"/>
      <c r="AI16" s="640"/>
      <c r="AJ16" s="640"/>
      <c r="AK16" s="640"/>
      <c r="AL16" s="609">
        <v>55.4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1665913</v>
      </c>
      <c r="S17" s="587"/>
      <c r="T17" s="587"/>
      <c r="U17" s="587"/>
      <c r="V17" s="587"/>
      <c r="W17" s="587"/>
      <c r="X17" s="587"/>
      <c r="Y17" s="588"/>
      <c r="Z17" s="639">
        <v>35.6</v>
      </c>
      <c r="AA17" s="639"/>
      <c r="AB17" s="639"/>
      <c r="AC17" s="639"/>
      <c r="AD17" s="640">
        <v>1665913</v>
      </c>
      <c r="AE17" s="640"/>
      <c r="AF17" s="640"/>
      <c r="AG17" s="640"/>
      <c r="AH17" s="640"/>
      <c r="AI17" s="640"/>
      <c r="AJ17" s="640"/>
      <c r="AK17" s="640"/>
      <c r="AL17" s="609">
        <v>55.4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628572</v>
      </c>
      <c r="CS17" s="587"/>
      <c r="CT17" s="587"/>
      <c r="CU17" s="587"/>
      <c r="CV17" s="587"/>
      <c r="CW17" s="587"/>
      <c r="CX17" s="587"/>
      <c r="CY17" s="588"/>
      <c r="CZ17" s="639">
        <v>13.8</v>
      </c>
      <c r="DA17" s="639"/>
      <c r="DB17" s="639"/>
      <c r="DC17" s="639"/>
      <c r="DD17" s="592" t="s">
        <v>112</v>
      </c>
      <c r="DE17" s="587"/>
      <c r="DF17" s="587"/>
      <c r="DG17" s="587"/>
      <c r="DH17" s="587"/>
      <c r="DI17" s="587"/>
      <c r="DJ17" s="587"/>
      <c r="DK17" s="587"/>
      <c r="DL17" s="587"/>
      <c r="DM17" s="587"/>
      <c r="DN17" s="587"/>
      <c r="DO17" s="587"/>
      <c r="DP17" s="588"/>
      <c r="DQ17" s="592">
        <v>589246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150139</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597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3145392</v>
      </c>
      <c r="S20" s="587"/>
      <c r="T20" s="587"/>
      <c r="U20" s="587"/>
      <c r="V20" s="587"/>
      <c r="W20" s="587"/>
      <c r="X20" s="587"/>
      <c r="Y20" s="588"/>
      <c r="Z20" s="639">
        <v>67.2</v>
      </c>
      <c r="AA20" s="639"/>
      <c r="AB20" s="639"/>
      <c r="AC20" s="639"/>
      <c r="AD20" s="640">
        <v>2994656</v>
      </c>
      <c r="AE20" s="640"/>
      <c r="AF20" s="640"/>
      <c r="AG20" s="640"/>
      <c r="AH20" s="640"/>
      <c r="AI20" s="640"/>
      <c r="AJ20" s="640"/>
      <c r="AK20" s="640"/>
      <c r="AL20" s="609">
        <v>99.5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4559633</v>
      </c>
      <c r="CS20" s="587"/>
      <c r="CT20" s="587"/>
      <c r="CU20" s="587"/>
      <c r="CV20" s="587"/>
      <c r="CW20" s="587"/>
      <c r="CX20" s="587"/>
      <c r="CY20" s="588"/>
      <c r="CZ20" s="639">
        <v>100</v>
      </c>
      <c r="DA20" s="639"/>
      <c r="DB20" s="639"/>
      <c r="DC20" s="639"/>
      <c r="DD20" s="592">
        <v>616728</v>
      </c>
      <c r="DE20" s="587"/>
      <c r="DF20" s="587"/>
      <c r="DG20" s="587"/>
      <c r="DH20" s="587"/>
      <c r="DI20" s="587"/>
      <c r="DJ20" s="587"/>
      <c r="DK20" s="587"/>
      <c r="DL20" s="587"/>
      <c r="DM20" s="587"/>
      <c r="DN20" s="587"/>
      <c r="DO20" s="587"/>
      <c r="DP20" s="588"/>
      <c r="DQ20" s="592">
        <v>3408351</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1867</v>
      </c>
      <c r="S21" s="587"/>
      <c r="T21" s="587"/>
      <c r="U21" s="587"/>
      <c r="V21" s="587"/>
      <c r="W21" s="587"/>
      <c r="X21" s="587"/>
      <c r="Y21" s="588"/>
      <c r="Z21" s="639">
        <v>0</v>
      </c>
      <c r="AA21" s="639"/>
      <c r="AB21" s="639"/>
      <c r="AC21" s="639"/>
      <c r="AD21" s="640">
        <v>1867</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15241</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94081</v>
      </c>
      <c r="S23" s="587"/>
      <c r="T23" s="587"/>
      <c r="U23" s="587"/>
      <c r="V23" s="587"/>
      <c r="W23" s="587"/>
      <c r="X23" s="587"/>
      <c r="Y23" s="588"/>
      <c r="Z23" s="639">
        <v>2</v>
      </c>
      <c r="AA23" s="639"/>
      <c r="AB23" s="639"/>
      <c r="AC23" s="639"/>
      <c r="AD23" s="640">
        <v>9294</v>
      </c>
      <c r="AE23" s="640"/>
      <c r="AF23" s="640"/>
      <c r="AG23" s="640"/>
      <c r="AH23" s="640"/>
      <c r="AI23" s="640"/>
      <c r="AJ23" s="640"/>
      <c r="AK23" s="640"/>
      <c r="AL23" s="609">
        <v>0.3</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12447</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1838275</v>
      </c>
      <c r="CS24" s="637"/>
      <c r="CT24" s="637"/>
      <c r="CU24" s="637"/>
      <c r="CV24" s="637"/>
      <c r="CW24" s="637"/>
      <c r="CX24" s="637"/>
      <c r="CY24" s="684"/>
      <c r="CZ24" s="688">
        <v>40.299999999999997</v>
      </c>
      <c r="DA24" s="689"/>
      <c r="DB24" s="689"/>
      <c r="DC24" s="690"/>
      <c r="DD24" s="683">
        <v>1451522</v>
      </c>
      <c r="DE24" s="637"/>
      <c r="DF24" s="637"/>
      <c r="DG24" s="637"/>
      <c r="DH24" s="637"/>
      <c r="DI24" s="637"/>
      <c r="DJ24" s="637"/>
      <c r="DK24" s="684"/>
      <c r="DL24" s="683">
        <v>1355383</v>
      </c>
      <c r="DM24" s="637"/>
      <c r="DN24" s="637"/>
      <c r="DO24" s="637"/>
      <c r="DP24" s="637"/>
      <c r="DQ24" s="637"/>
      <c r="DR24" s="637"/>
      <c r="DS24" s="637"/>
      <c r="DT24" s="637"/>
      <c r="DU24" s="637"/>
      <c r="DV24" s="684"/>
      <c r="DW24" s="685">
        <v>41.8</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279943</v>
      </c>
      <c r="S25" s="587"/>
      <c r="T25" s="587"/>
      <c r="U25" s="587"/>
      <c r="V25" s="587"/>
      <c r="W25" s="587"/>
      <c r="X25" s="587"/>
      <c r="Y25" s="588"/>
      <c r="Z25" s="639">
        <v>6</v>
      </c>
      <c r="AA25" s="639"/>
      <c r="AB25" s="639"/>
      <c r="AC25" s="639"/>
      <c r="AD25" s="640" t="s">
        <v>112</v>
      </c>
      <c r="AE25" s="640"/>
      <c r="AF25" s="640"/>
      <c r="AG25" s="640"/>
      <c r="AH25" s="640"/>
      <c r="AI25" s="640"/>
      <c r="AJ25" s="640"/>
      <c r="AK25" s="640"/>
      <c r="AL25" s="609" t="s">
        <v>112</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796913</v>
      </c>
      <c r="CS25" s="605"/>
      <c r="CT25" s="605"/>
      <c r="CU25" s="605"/>
      <c r="CV25" s="605"/>
      <c r="CW25" s="605"/>
      <c r="CX25" s="605"/>
      <c r="CY25" s="606"/>
      <c r="CZ25" s="589">
        <v>17.5</v>
      </c>
      <c r="DA25" s="607"/>
      <c r="DB25" s="607"/>
      <c r="DC25" s="608"/>
      <c r="DD25" s="592">
        <v>720307</v>
      </c>
      <c r="DE25" s="605"/>
      <c r="DF25" s="605"/>
      <c r="DG25" s="605"/>
      <c r="DH25" s="605"/>
      <c r="DI25" s="605"/>
      <c r="DJ25" s="605"/>
      <c r="DK25" s="606"/>
      <c r="DL25" s="592">
        <v>699382</v>
      </c>
      <c r="DM25" s="605"/>
      <c r="DN25" s="605"/>
      <c r="DO25" s="605"/>
      <c r="DP25" s="605"/>
      <c r="DQ25" s="605"/>
      <c r="DR25" s="605"/>
      <c r="DS25" s="605"/>
      <c r="DT25" s="605"/>
      <c r="DU25" s="605"/>
      <c r="DV25" s="606"/>
      <c r="DW25" s="609">
        <v>21.6</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467182</v>
      </c>
      <c r="CS26" s="587"/>
      <c r="CT26" s="587"/>
      <c r="CU26" s="587"/>
      <c r="CV26" s="587"/>
      <c r="CW26" s="587"/>
      <c r="CX26" s="587"/>
      <c r="CY26" s="588"/>
      <c r="CZ26" s="589">
        <v>10.199999999999999</v>
      </c>
      <c r="DA26" s="607"/>
      <c r="DB26" s="607"/>
      <c r="DC26" s="608"/>
      <c r="DD26" s="592">
        <v>409974</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247671</v>
      </c>
      <c r="S27" s="587"/>
      <c r="T27" s="587"/>
      <c r="U27" s="587"/>
      <c r="V27" s="587"/>
      <c r="W27" s="587"/>
      <c r="X27" s="587"/>
      <c r="Y27" s="588"/>
      <c r="Z27" s="639">
        <v>5.3</v>
      </c>
      <c r="AA27" s="639"/>
      <c r="AB27" s="639"/>
      <c r="AC27" s="639"/>
      <c r="AD27" s="640" t="s">
        <v>112</v>
      </c>
      <c r="AE27" s="640"/>
      <c r="AF27" s="640"/>
      <c r="AG27" s="640"/>
      <c r="AH27" s="640"/>
      <c r="AI27" s="640"/>
      <c r="AJ27" s="640"/>
      <c r="AK27" s="640"/>
      <c r="AL27" s="609" t="s">
        <v>112</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1119261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412790</v>
      </c>
      <c r="CS27" s="605"/>
      <c r="CT27" s="605"/>
      <c r="CU27" s="605"/>
      <c r="CV27" s="605"/>
      <c r="CW27" s="605"/>
      <c r="CX27" s="605"/>
      <c r="CY27" s="606"/>
      <c r="CZ27" s="589">
        <v>9.1</v>
      </c>
      <c r="DA27" s="607"/>
      <c r="DB27" s="607"/>
      <c r="DC27" s="608"/>
      <c r="DD27" s="592">
        <v>141969</v>
      </c>
      <c r="DE27" s="605"/>
      <c r="DF27" s="605"/>
      <c r="DG27" s="605"/>
      <c r="DH27" s="605"/>
      <c r="DI27" s="605"/>
      <c r="DJ27" s="605"/>
      <c r="DK27" s="606"/>
      <c r="DL27" s="592">
        <v>141931</v>
      </c>
      <c r="DM27" s="605"/>
      <c r="DN27" s="605"/>
      <c r="DO27" s="605"/>
      <c r="DP27" s="605"/>
      <c r="DQ27" s="605"/>
      <c r="DR27" s="605"/>
      <c r="DS27" s="605"/>
      <c r="DT27" s="605"/>
      <c r="DU27" s="605"/>
      <c r="DV27" s="606"/>
      <c r="DW27" s="609">
        <v>4.4000000000000004</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14020</v>
      </c>
      <c r="S28" s="587"/>
      <c r="T28" s="587"/>
      <c r="U28" s="587"/>
      <c r="V28" s="587"/>
      <c r="W28" s="587"/>
      <c r="X28" s="587"/>
      <c r="Y28" s="588"/>
      <c r="Z28" s="639">
        <v>0.3</v>
      </c>
      <c r="AA28" s="639"/>
      <c r="AB28" s="639"/>
      <c r="AC28" s="639"/>
      <c r="AD28" s="640">
        <v>3517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628572</v>
      </c>
      <c r="CS28" s="587"/>
      <c r="CT28" s="587"/>
      <c r="CU28" s="587"/>
      <c r="CV28" s="587"/>
      <c r="CW28" s="587"/>
      <c r="CX28" s="587"/>
      <c r="CY28" s="588"/>
      <c r="CZ28" s="589">
        <v>13.8</v>
      </c>
      <c r="DA28" s="607"/>
      <c r="DB28" s="607"/>
      <c r="DC28" s="608"/>
      <c r="DD28" s="592">
        <v>589246</v>
      </c>
      <c r="DE28" s="587"/>
      <c r="DF28" s="587"/>
      <c r="DG28" s="587"/>
      <c r="DH28" s="587"/>
      <c r="DI28" s="587"/>
      <c r="DJ28" s="587"/>
      <c r="DK28" s="588"/>
      <c r="DL28" s="592">
        <v>514070</v>
      </c>
      <c r="DM28" s="587"/>
      <c r="DN28" s="587"/>
      <c r="DO28" s="587"/>
      <c r="DP28" s="587"/>
      <c r="DQ28" s="587"/>
      <c r="DR28" s="587"/>
      <c r="DS28" s="587"/>
      <c r="DT28" s="587"/>
      <c r="DU28" s="587"/>
      <c r="DV28" s="588"/>
      <c r="DW28" s="609">
        <v>15.9</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7421</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627654</v>
      </c>
      <c r="CS29" s="605"/>
      <c r="CT29" s="605"/>
      <c r="CU29" s="605"/>
      <c r="CV29" s="605"/>
      <c r="CW29" s="605"/>
      <c r="CX29" s="605"/>
      <c r="CY29" s="606"/>
      <c r="CZ29" s="589">
        <v>13.8</v>
      </c>
      <c r="DA29" s="607"/>
      <c r="DB29" s="607"/>
      <c r="DC29" s="608"/>
      <c r="DD29" s="592">
        <v>588328</v>
      </c>
      <c r="DE29" s="605"/>
      <c r="DF29" s="605"/>
      <c r="DG29" s="605"/>
      <c r="DH29" s="605"/>
      <c r="DI29" s="605"/>
      <c r="DJ29" s="605"/>
      <c r="DK29" s="606"/>
      <c r="DL29" s="592">
        <v>513152</v>
      </c>
      <c r="DM29" s="605"/>
      <c r="DN29" s="605"/>
      <c r="DO29" s="605"/>
      <c r="DP29" s="605"/>
      <c r="DQ29" s="605"/>
      <c r="DR29" s="605"/>
      <c r="DS29" s="605"/>
      <c r="DT29" s="605"/>
      <c r="DU29" s="605"/>
      <c r="DV29" s="606"/>
      <c r="DW29" s="609">
        <v>15.8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113510</v>
      </c>
      <c r="S30" s="587"/>
      <c r="T30" s="587"/>
      <c r="U30" s="587"/>
      <c r="V30" s="587"/>
      <c r="W30" s="587"/>
      <c r="X30" s="587"/>
      <c r="Y30" s="588"/>
      <c r="Z30" s="639">
        <v>2.4</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99.3</v>
      </c>
      <c r="BH30" s="653"/>
      <c r="BI30" s="653"/>
      <c r="BJ30" s="653"/>
      <c r="BK30" s="653"/>
      <c r="BL30" s="653"/>
      <c r="BM30" s="654">
        <v>95.4</v>
      </c>
      <c r="BN30" s="653"/>
      <c r="BO30" s="653"/>
      <c r="BP30" s="653"/>
      <c r="BQ30" s="655"/>
      <c r="BR30" s="652">
        <v>99.1</v>
      </c>
      <c r="BS30" s="653"/>
      <c r="BT30" s="653"/>
      <c r="BU30" s="653"/>
      <c r="BV30" s="653"/>
      <c r="BW30" s="653"/>
      <c r="BX30" s="654">
        <v>93.6</v>
      </c>
      <c r="BY30" s="653"/>
      <c r="BZ30" s="653"/>
      <c r="CA30" s="653"/>
      <c r="CB30" s="655"/>
      <c r="CD30" s="658"/>
      <c r="CE30" s="659"/>
      <c r="CF30" s="623" t="s">
        <v>290</v>
      </c>
      <c r="CG30" s="620"/>
      <c r="CH30" s="620"/>
      <c r="CI30" s="620"/>
      <c r="CJ30" s="620"/>
      <c r="CK30" s="620"/>
      <c r="CL30" s="620"/>
      <c r="CM30" s="620"/>
      <c r="CN30" s="620"/>
      <c r="CO30" s="620"/>
      <c r="CP30" s="620"/>
      <c r="CQ30" s="621"/>
      <c r="CR30" s="586">
        <v>556480</v>
      </c>
      <c r="CS30" s="587"/>
      <c r="CT30" s="587"/>
      <c r="CU30" s="587"/>
      <c r="CV30" s="587"/>
      <c r="CW30" s="587"/>
      <c r="CX30" s="587"/>
      <c r="CY30" s="588"/>
      <c r="CZ30" s="589">
        <v>12.2</v>
      </c>
      <c r="DA30" s="607"/>
      <c r="DB30" s="607"/>
      <c r="DC30" s="608"/>
      <c r="DD30" s="592">
        <v>517162</v>
      </c>
      <c r="DE30" s="587"/>
      <c r="DF30" s="587"/>
      <c r="DG30" s="587"/>
      <c r="DH30" s="587"/>
      <c r="DI30" s="587"/>
      <c r="DJ30" s="587"/>
      <c r="DK30" s="588"/>
      <c r="DL30" s="592">
        <v>441986</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113151</v>
      </c>
      <c r="S31" s="587"/>
      <c r="T31" s="587"/>
      <c r="U31" s="587"/>
      <c r="V31" s="587"/>
      <c r="W31" s="587"/>
      <c r="X31" s="587"/>
      <c r="Y31" s="588"/>
      <c r="Z31" s="639">
        <v>2.4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99.3</v>
      </c>
      <c r="BH31" s="605"/>
      <c r="BI31" s="605"/>
      <c r="BJ31" s="605"/>
      <c r="BK31" s="605"/>
      <c r="BL31" s="605"/>
      <c r="BM31" s="641">
        <v>96.1</v>
      </c>
      <c r="BN31" s="651"/>
      <c r="BO31" s="651"/>
      <c r="BP31" s="651"/>
      <c r="BQ31" s="615"/>
      <c r="BR31" s="650">
        <v>99.2</v>
      </c>
      <c r="BS31" s="605"/>
      <c r="BT31" s="605"/>
      <c r="BU31" s="605"/>
      <c r="BV31" s="605"/>
      <c r="BW31" s="605"/>
      <c r="BX31" s="641">
        <v>93.5</v>
      </c>
      <c r="BY31" s="651"/>
      <c r="BZ31" s="651"/>
      <c r="CA31" s="651"/>
      <c r="CB31" s="615"/>
      <c r="CD31" s="658"/>
      <c r="CE31" s="659"/>
      <c r="CF31" s="623" t="s">
        <v>294</v>
      </c>
      <c r="CG31" s="620"/>
      <c r="CH31" s="620"/>
      <c r="CI31" s="620"/>
      <c r="CJ31" s="620"/>
      <c r="CK31" s="620"/>
      <c r="CL31" s="620"/>
      <c r="CM31" s="620"/>
      <c r="CN31" s="620"/>
      <c r="CO31" s="620"/>
      <c r="CP31" s="620"/>
      <c r="CQ31" s="621"/>
      <c r="CR31" s="586">
        <v>71174</v>
      </c>
      <c r="CS31" s="605"/>
      <c r="CT31" s="605"/>
      <c r="CU31" s="605"/>
      <c r="CV31" s="605"/>
      <c r="CW31" s="605"/>
      <c r="CX31" s="605"/>
      <c r="CY31" s="606"/>
      <c r="CZ31" s="589">
        <v>1.6</v>
      </c>
      <c r="DA31" s="607"/>
      <c r="DB31" s="607"/>
      <c r="DC31" s="608"/>
      <c r="DD31" s="592">
        <v>71166</v>
      </c>
      <c r="DE31" s="605"/>
      <c r="DF31" s="605"/>
      <c r="DG31" s="605"/>
      <c r="DH31" s="605"/>
      <c r="DI31" s="605"/>
      <c r="DJ31" s="605"/>
      <c r="DK31" s="606"/>
      <c r="DL31" s="592">
        <v>71166</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211328</v>
      </c>
      <c r="S32" s="587"/>
      <c r="T32" s="587"/>
      <c r="U32" s="587"/>
      <c r="V32" s="587"/>
      <c r="W32" s="587"/>
      <c r="X32" s="587"/>
      <c r="Y32" s="588"/>
      <c r="Z32" s="639">
        <v>4.5</v>
      </c>
      <c r="AA32" s="639"/>
      <c r="AB32" s="639"/>
      <c r="AC32" s="639"/>
      <c r="AD32" s="640">
        <v>335</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99.3</v>
      </c>
      <c r="BH32" s="571"/>
      <c r="BI32" s="571"/>
      <c r="BJ32" s="571"/>
      <c r="BK32" s="571"/>
      <c r="BL32" s="571"/>
      <c r="BM32" s="634">
        <v>94.3</v>
      </c>
      <c r="BN32" s="571"/>
      <c r="BO32" s="571"/>
      <c r="BP32" s="571"/>
      <c r="BQ32" s="628"/>
      <c r="BR32" s="649">
        <v>98.9</v>
      </c>
      <c r="BS32" s="571"/>
      <c r="BT32" s="571"/>
      <c r="BU32" s="571"/>
      <c r="BV32" s="571"/>
      <c r="BW32" s="571"/>
      <c r="BX32" s="634">
        <v>92.8</v>
      </c>
      <c r="BY32" s="571"/>
      <c r="BZ32" s="571"/>
      <c r="CA32" s="571"/>
      <c r="CB32" s="628"/>
      <c r="CD32" s="660"/>
      <c r="CE32" s="661"/>
      <c r="CF32" s="623" t="s">
        <v>297</v>
      </c>
      <c r="CG32" s="620"/>
      <c r="CH32" s="620"/>
      <c r="CI32" s="620"/>
      <c r="CJ32" s="620"/>
      <c r="CK32" s="620"/>
      <c r="CL32" s="620"/>
      <c r="CM32" s="620"/>
      <c r="CN32" s="620"/>
      <c r="CO32" s="620"/>
      <c r="CP32" s="620"/>
      <c r="CQ32" s="621"/>
      <c r="CR32" s="586">
        <v>918</v>
      </c>
      <c r="CS32" s="587"/>
      <c r="CT32" s="587"/>
      <c r="CU32" s="587"/>
      <c r="CV32" s="587"/>
      <c r="CW32" s="587"/>
      <c r="CX32" s="587"/>
      <c r="CY32" s="588"/>
      <c r="CZ32" s="589">
        <v>0</v>
      </c>
      <c r="DA32" s="607"/>
      <c r="DB32" s="607"/>
      <c r="DC32" s="608"/>
      <c r="DD32" s="592">
        <v>918</v>
      </c>
      <c r="DE32" s="587"/>
      <c r="DF32" s="587"/>
      <c r="DG32" s="587"/>
      <c r="DH32" s="587"/>
      <c r="DI32" s="587"/>
      <c r="DJ32" s="587"/>
      <c r="DK32" s="588"/>
      <c r="DL32" s="592">
        <v>918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428000</v>
      </c>
      <c r="S33" s="587"/>
      <c r="T33" s="587"/>
      <c r="U33" s="587"/>
      <c r="V33" s="587"/>
      <c r="W33" s="587"/>
      <c r="X33" s="587"/>
      <c r="Y33" s="588"/>
      <c r="Z33" s="639">
        <v>9.1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2104630</v>
      </c>
      <c r="CS33" s="605"/>
      <c r="CT33" s="605"/>
      <c r="CU33" s="605"/>
      <c r="CV33" s="605"/>
      <c r="CW33" s="605"/>
      <c r="CX33" s="605"/>
      <c r="CY33" s="606"/>
      <c r="CZ33" s="589">
        <v>46.2</v>
      </c>
      <c r="DA33" s="607"/>
      <c r="DB33" s="607"/>
      <c r="DC33" s="608"/>
      <c r="DD33" s="592">
        <v>1783500</v>
      </c>
      <c r="DE33" s="605"/>
      <c r="DF33" s="605"/>
      <c r="DG33" s="605"/>
      <c r="DH33" s="605"/>
      <c r="DI33" s="605"/>
      <c r="DJ33" s="605"/>
      <c r="DK33" s="606"/>
      <c r="DL33" s="592">
        <v>1099518</v>
      </c>
      <c r="DM33" s="605"/>
      <c r="DN33" s="605"/>
      <c r="DO33" s="605"/>
      <c r="DP33" s="605"/>
      <c r="DQ33" s="605"/>
      <c r="DR33" s="605"/>
      <c r="DS33" s="605"/>
      <c r="DT33" s="605"/>
      <c r="DU33" s="605"/>
      <c r="DV33" s="606"/>
      <c r="DW33" s="609">
        <v>33.9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542667</v>
      </c>
      <c r="CS34" s="587"/>
      <c r="CT34" s="587"/>
      <c r="CU34" s="587"/>
      <c r="CV34" s="587"/>
      <c r="CW34" s="587"/>
      <c r="CX34" s="587"/>
      <c r="CY34" s="588"/>
      <c r="CZ34" s="589">
        <v>11.9</v>
      </c>
      <c r="DA34" s="607"/>
      <c r="DB34" s="607"/>
      <c r="DC34" s="608"/>
      <c r="DD34" s="592">
        <v>454172</v>
      </c>
      <c r="DE34" s="587"/>
      <c r="DF34" s="587"/>
      <c r="DG34" s="587"/>
      <c r="DH34" s="587"/>
      <c r="DI34" s="587"/>
      <c r="DJ34" s="587"/>
      <c r="DK34" s="588"/>
      <c r="DL34" s="592">
        <v>253037</v>
      </c>
      <c r="DM34" s="587"/>
      <c r="DN34" s="587"/>
      <c r="DO34" s="587"/>
      <c r="DP34" s="587"/>
      <c r="DQ34" s="587"/>
      <c r="DR34" s="587"/>
      <c r="DS34" s="587"/>
      <c r="DT34" s="587"/>
      <c r="DU34" s="587"/>
      <c r="DV34" s="588"/>
      <c r="DW34" s="609">
        <v>7.8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229100</v>
      </c>
      <c r="S35" s="587"/>
      <c r="T35" s="587"/>
      <c r="U35" s="587"/>
      <c r="V35" s="587"/>
      <c r="W35" s="587"/>
      <c r="X35" s="587"/>
      <c r="Y35" s="588"/>
      <c r="Z35" s="639">
        <v>4.9000000000000004</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734140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67623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38393</v>
      </c>
      <c r="CS35" s="605"/>
      <c r="CT35" s="605"/>
      <c r="CU35" s="605"/>
      <c r="CV35" s="605"/>
      <c r="CW35" s="605"/>
      <c r="CX35" s="605"/>
      <c r="CY35" s="606"/>
      <c r="CZ35" s="589">
        <v>0.8</v>
      </c>
      <c r="DA35" s="607"/>
      <c r="DB35" s="607"/>
      <c r="DC35" s="608"/>
      <c r="DD35" s="592">
        <v>37491</v>
      </c>
      <c r="DE35" s="605"/>
      <c r="DF35" s="605"/>
      <c r="DG35" s="605"/>
      <c r="DH35" s="605"/>
      <c r="DI35" s="605"/>
      <c r="DJ35" s="605"/>
      <c r="DK35" s="606"/>
      <c r="DL35" s="592">
        <v>37372</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4684072</v>
      </c>
      <c r="S36" s="627"/>
      <c r="T36" s="627"/>
      <c r="U36" s="627"/>
      <c r="V36" s="627"/>
      <c r="W36" s="627"/>
      <c r="X36" s="627"/>
      <c r="Y36" s="630"/>
      <c r="Z36" s="631">
        <v>100</v>
      </c>
      <c r="AA36" s="631"/>
      <c r="AB36" s="631"/>
      <c r="AC36" s="631"/>
      <c r="AD36" s="632">
        <v>3009669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315315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20090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609179</v>
      </c>
      <c r="CS36" s="587"/>
      <c r="CT36" s="587"/>
      <c r="CU36" s="587"/>
      <c r="CV36" s="587"/>
      <c r="CW36" s="587"/>
      <c r="CX36" s="587"/>
      <c r="CY36" s="588"/>
      <c r="CZ36" s="589">
        <v>13.4</v>
      </c>
      <c r="DA36" s="607"/>
      <c r="DB36" s="607"/>
      <c r="DC36" s="608"/>
      <c r="DD36" s="592">
        <v>543266</v>
      </c>
      <c r="DE36" s="587"/>
      <c r="DF36" s="587"/>
      <c r="DG36" s="587"/>
      <c r="DH36" s="587"/>
      <c r="DI36" s="587"/>
      <c r="DJ36" s="587"/>
      <c r="DK36" s="588"/>
      <c r="DL36" s="592">
        <v>422181</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312</v>
      </c>
      <c r="AR37" s="613"/>
      <c r="AS37" s="613"/>
      <c r="AT37" s="613"/>
      <c r="AU37" s="613"/>
      <c r="AV37" s="613"/>
      <c r="AW37" s="613"/>
      <c r="AX37" s="613"/>
      <c r="AY37" s="614"/>
      <c r="AZ37" s="586">
        <v>97963</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1417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273182</v>
      </c>
      <c r="CS37" s="605"/>
      <c r="CT37" s="605"/>
      <c r="CU37" s="605"/>
      <c r="CV37" s="605"/>
      <c r="CW37" s="605"/>
      <c r="CX37" s="605"/>
      <c r="CY37" s="606"/>
      <c r="CZ37" s="589">
        <v>6</v>
      </c>
      <c r="DA37" s="607"/>
      <c r="DB37" s="607"/>
      <c r="DC37" s="608"/>
      <c r="DD37" s="592">
        <v>250797</v>
      </c>
      <c r="DE37" s="605"/>
      <c r="DF37" s="605"/>
      <c r="DG37" s="605"/>
      <c r="DH37" s="605"/>
      <c r="DI37" s="605"/>
      <c r="DJ37" s="605"/>
      <c r="DK37" s="606"/>
      <c r="DL37" s="592">
        <v>247243</v>
      </c>
      <c r="DM37" s="605"/>
      <c r="DN37" s="605"/>
      <c r="DO37" s="605"/>
      <c r="DP37" s="605"/>
      <c r="DQ37" s="605"/>
      <c r="DR37" s="605"/>
      <c r="DS37" s="605"/>
      <c r="DT37" s="605"/>
      <c r="DU37" s="605"/>
      <c r="DV37" s="606"/>
      <c r="DW37" s="609">
        <v>7.6</v>
      </c>
      <c r="DX37" s="610"/>
      <c r="DY37" s="610"/>
      <c r="DZ37" s="610"/>
      <c r="EA37" s="610"/>
      <c r="EB37" s="610"/>
      <c r="EC37" s="611"/>
    </row>
    <row r="38" spans="2:133" ht="11.25" customHeight="1">
      <c r="AQ38" s="612" t="s">
        <v>315</v>
      </c>
      <c r="AR38" s="613"/>
      <c r="AS38" s="613"/>
      <c r="AT38" s="613"/>
      <c r="AU38" s="613"/>
      <c r="AV38" s="613"/>
      <c r="AW38" s="613"/>
      <c r="AX38" s="613"/>
      <c r="AY38" s="614"/>
      <c r="AZ38" s="586">
        <v>1655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2482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634522</v>
      </c>
      <c r="CS38" s="587"/>
      <c r="CT38" s="587"/>
      <c r="CU38" s="587"/>
      <c r="CV38" s="587"/>
      <c r="CW38" s="587"/>
      <c r="CX38" s="587"/>
      <c r="CY38" s="588"/>
      <c r="CZ38" s="589">
        <v>13.9</v>
      </c>
      <c r="DA38" s="607"/>
      <c r="DB38" s="607"/>
      <c r="DC38" s="608"/>
      <c r="DD38" s="592">
        <v>592527</v>
      </c>
      <c r="DE38" s="587"/>
      <c r="DF38" s="587"/>
      <c r="DG38" s="587"/>
      <c r="DH38" s="587"/>
      <c r="DI38" s="587"/>
      <c r="DJ38" s="587"/>
      <c r="DK38" s="588"/>
      <c r="DL38" s="592">
        <v>386928</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159869</v>
      </c>
      <c r="CS39" s="605"/>
      <c r="CT39" s="605"/>
      <c r="CU39" s="605"/>
      <c r="CV39" s="605"/>
      <c r="CW39" s="605"/>
      <c r="CX39" s="605"/>
      <c r="CY39" s="606"/>
      <c r="CZ39" s="589">
        <v>3.5</v>
      </c>
      <c r="DA39" s="607"/>
      <c r="DB39" s="607"/>
      <c r="DC39" s="608"/>
      <c r="DD39" s="592">
        <v>156044</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42973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120000</v>
      </c>
      <c r="CS40" s="587"/>
      <c r="CT40" s="587"/>
      <c r="CU40" s="587"/>
      <c r="CV40" s="587"/>
      <c r="CW40" s="587"/>
      <c r="CX40" s="587"/>
      <c r="CY40" s="588"/>
      <c r="CZ40" s="589">
        <v>2.6</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276234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616728</v>
      </c>
      <c r="CS42" s="587"/>
      <c r="CT42" s="587"/>
      <c r="CU42" s="587"/>
      <c r="CV42" s="587"/>
      <c r="CW42" s="587"/>
      <c r="CX42" s="587"/>
      <c r="CY42" s="588"/>
      <c r="CZ42" s="589">
        <v>13.5</v>
      </c>
      <c r="DA42" s="590"/>
      <c r="DB42" s="590"/>
      <c r="DC42" s="591"/>
      <c r="DD42" s="592">
        <v>173329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8027</v>
      </c>
      <c r="CS43" s="605"/>
      <c r="CT43" s="605"/>
      <c r="CU43" s="605"/>
      <c r="CV43" s="605"/>
      <c r="CW43" s="605"/>
      <c r="CX43" s="605"/>
      <c r="CY43" s="606"/>
      <c r="CZ43" s="589">
        <v>0.2</v>
      </c>
      <c r="DA43" s="607"/>
      <c r="DB43" s="607"/>
      <c r="DC43" s="608"/>
      <c r="DD43" s="592">
        <v>8027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616728</v>
      </c>
      <c r="CS44" s="587"/>
      <c r="CT44" s="587"/>
      <c r="CU44" s="587"/>
      <c r="CV44" s="587"/>
      <c r="CW44" s="587"/>
      <c r="CX44" s="587"/>
      <c r="CY44" s="588"/>
      <c r="CZ44" s="589">
        <v>13.5</v>
      </c>
      <c r="DA44" s="590"/>
      <c r="DB44" s="590"/>
      <c r="DC44" s="591"/>
      <c r="DD44" s="592">
        <v>173329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192502</v>
      </c>
      <c r="CS45" s="605"/>
      <c r="CT45" s="605"/>
      <c r="CU45" s="605"/>
      <c r="CV45" s="605"/>
      <c r="CW45" s="605"/>
      <c r="CX45" s="605"/>
      <c r="CY45" s="606"/>
      <c r="CZ45" s="589">
        <v>4.2</v>
      </c>
      <c r="DA45" s="607"/>
      <c r="DB45" s="607"/>
      <c r="DC45" s="608"/>
      <c r="DD45" s="592">
        <v>27181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424226</v>
      </c>
      <c r="CS46" s="587"/>
      <c r="CT46" s="587"/>
      <c r="CU46" s="587"/>
      <c r="CV46" s="587"/>
      <c r="CW46" s="587"/>
      <c r="CX46" s="587"/>
      <c r="CY46" s="588"/>
      <c r="CZ46" s="589">
        <v>9.3000000000000007</v>
      </c>
      <c r="DA46" s="590"/>
      <c r="DB46" s="590"/>
      <c r="DC46" s="591"/>
      <c r="DD46" s="592">
        <v>146148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4559633</v>
      </c>
      <c r="CS49" s="571"/>
      <c r="CT49" s="571"/>
      <c r="CU49" s="571"/>
      <c r="CV49" s="571"/>
      <c r="CW49" s="571"/>
      <c r="CX49" s="571"/>
      <c r="CY49" s="572"/>
      <c r="CZ49" s="573">
        <v>100</v>
      </c>
      <c r="DA49" s="574"/>
      <c r="DB49" s="574"/>
      <c r="DC49" s="575"/>
      <c r="DD49" s="576">
        <v>3408351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B85" zoomScale="75" zoomScaleNormal="7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4684</v>
      </c>
      <c r="R7" s="1099"/>
      <c r="S7" s="1099"/>
      <c r="T7" s="1099"/>
      <c r="U7" s="1099"/>
      <c r="V7" s="1099">
        <v>4560</v>
      </c>
      <c r="W7" s="1099"/>
      <c r="X7" s="1099"/>
      <c r="Y7" s="1099"/>
      <c r="Z7" s="1099"/>
      <c r="AA7" s="1099">
        <v>124</v>
      </c>
      <c r="AB7" s="1099"/>
      <c r="AC7" s="1099"/>
      <c r="AD7" s="1099"/>
      <c r="AE7" s="1100"/>
      <c r="AF7" s="1101">
        <v>118</v>
      </c>
      <c r="AG7" s="1102"/>
      <c r="AH7" s="1102"/>
      <c r="AI7" s="1102"/>
      <c r="AJ7" s="1103"/>
      <c r="AK7" s="1085" t="s">
        <v>544</v>
      </c>
      <c r="AL7" s="1086"/>
      <c r="AM7" s="1086"/>
      <c r="AN7" s="1086"/>
      <c r="AO7" s="1086"/>
      <c r="AP7" s="1086">
        <v>5021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528</v>
      </c>
      <c r="BT7" s="1090"/>
      <c r="BU7" s="1090"/>
      <c r="BV7" s="1090"/>
      <c r="BW7" s="1090"/>
      <c r="BX7" s="1090"/>
      <c r="BY7" s="1090"/>
      <c r="BZ7" s="1090"/>
      <c r="CA7" s="1090"/>
      <c r="CB7" s="1090"/>
      <c r="CC7" s="1090"/>
      <c r="CD7" s="1090"/>
      <c r="CE7" s="1090"/>
      <c r="CF7" s="1090"/>
      <c r="CG7" s="1091"/>
      <c r="CH7" s="1082">
        <v>1</v>
      </c>
      <c r="CI7" s="1083"/>
      <c r="CJ7" s="1083"/>
      <c r="CK7" s="1083"/>
      <c r="CL7" s="1084"/>
      <c r="CM7" s="1082">
        <v>-125</v>
      </c>
      <c r="CN7" s="1083"/>
      <c r="CO7" s="1083"/>
      <c r="CP7" s="1083"/>
      <c r="CQ7" s="1084"/>
      <c r="CR7" s="1082">
        <v>5</v>
      </c>
      <c r="CS7" s="1083"/>
      <c r="CT7" s="1083"/>
      <c r="CU7" s="1083"/>
      <c r="CV7" s="1084"/>
      <c r="CW7" s="1082" t="s">
        <v>543</v>
      </c>
      <c r="CX7" s="1083"/>
      <c r="CY7" s="1083"/>
      <c r="CZ7" s="1083"/>
      <c r="DA7" s="1084"/>
      <c r="DB7" s="1082" t="s">
        <v>543</v>
      </c>
      <c r="DC7" s="1083"/>
      <c r="DD7" s="1083"/>
      <c r="DE7" s="1083"/>
      <c r="DF7" s="1084"/>
      <c r="DG7" s="1082">
        <v>823</v>
      </c>
      <c r="DH7" s="1083"/>
      <c r="DI7" s="1083"/>
      <c r="DJ7" s="1083"/>
      <c r="DK7" s="1084"/>
      <c r="DL7" s="1082" t="s">
        <v>543</v>
      </c>
      <c r="DM7" s="1083"/>
      <c r="DN7" s="1083"/>
      <c r="DO7" s="1083"/>
      <c r="DP7" s="1084"/>
      <c r="DQ7" s="1082">
        <v>126</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529</v>
      </c>
      <c r="BT8" s="1009"/>
      <c r="BU8" s="1009"/>
      <c r="BV8" s="1009"/>
      <c r="BW8" s="1009"/>
      <c r="BX8" s="1009"/>
      <c r="BY8" s="1009"/>
      <c r="BZ8" s="1009"/>
      <c r="CA8" s="1009"/>
      <c r="CB8" s="1009"/>
      <c r="CC8" s="1009"/>
      <c r="CD8" s="1009"/>
      <c r="CE8" s="1009"/>
      <c r="CF8" s="1009"/>
      <c r="CG8" s="1010"/>
      <c r="CH8" s="983">
        <v>0</v>
      </c>
      <c r="CI8" s="984"/>
      <c r="CJ8" s="984"/>
      <c r="CK8" s="984"/>
      <c r="CL8" s="985"/>
      <c r="CM8" s="983">
        <v>6</v>
      </c>
      <c r="CN8" s="984"/>
      <c r="CO8" s="984"/>
      <c r="CP8" s="984"/>
      <c r="CQ8" s="985"/>
      <c r="CR8" s="983">
        <v>3</v>
      </c>
      <c r="CS8" s="984"/>
      <c r="CT8" s="984"/>
      <c r="CU8" s="984"/>
      <c r="CV8" s="985"/>
      <c r="CW8" s="983">
        <v>4</v>
      </c>
      <c r="CX8" s="984"/>
      <c r="CY8" s="984"/>
      <c r="CZ8" s="984"/>
      <c r="DA8" s="985"/>
      <c r="DB8" s="983" t="s">
        <v>544</v>
      </c>
      <c r="DC8" s="984"/>
      <c r="DD8" s="984"/>
      <c r="DE8" s="984"/>
      <c r="DF8" s="985"/>
      <c r="DG8" s="983" t="s">
        <v>544</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4684</v>
      </c>
      <c r="R23" s="1063"/>
      <c r="S23" s="1063"/>
      <c r="T23" s="1063"/>
      <c r="U23" s="1063"/>
      <c r="V23" s="1063">
        <v>4560</v>
      </c>
      <c r="W23" s="1063"/>
      <c r="X23" s="1063"/>
      <c r="Y23" s="1063"/>
      <c r="Z23" s="1063"/>
      <c r="AA23" s="1063">
        <v>124</v>
      </c>
      <c r="AB23" s="1063"/>
      <c r="AC23" s="1063"/>
      <c r="AD23" s="1063"/>
      <c r="AE23" s="1064"/>
      <c r="AF23" s="1065">
        <v>118</v>
      </c>
      <c r="AG23" s="1063"/>
      <c r="AH23" s="1063"/>
      <c r="AI23" s="1063"/>
      <c r="AJ23" s="1066"/>
      <c r="AK23" s="1067"/>
      <c r="AL23" s="1068"/>
      <c r="AM23" s="1068"/>
      <c r="AN23" s="1068"/>
      <c r="AO23" s="1068"/>
      <c r="AP23" s="1063">
        <v>5021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1008</v>
      </c>
      <c r="R28" s="1048"/>
      <c r="S28" s="1048"/>
      <c r="T28" s="1048"/>
      <c r="U28" s="1048"/>
      <c r="V28" s="1048">
        <v>940</v>
      </c>
      <c r="W28" s="1048"/>
      <c r="X28" s="1048"/>
      <c r="Y28" s="1048"/>
      <c r="Z28" s="1048"/>
      <c r="AA28" s="1048">
        <v>68</v>
      </c>
      <c r="AB28" s="1048"/>
      <c r="AC28" s="1048"/>
      <c r="AD28" s="1048"/>
      <c r="AE28" s="1049"/>
      <c r="AF28" s="1050">
        <v>68</v>
      </c>
      <c r="AG28" s="1048"/>
      <c r="AH28" s="1048"/>
      <c r="AI28" s="1048"/>
      <c r="AJ28" s="1051"/>
      <c r="AK28" s="1052">
        <v>43</v>
      </c>
      <c r="AL28" s="1040"/>
      <c r="AM28" s="1040"/>
      <c r="AN28" s="1040"/>
      <c r="AO28" s="1040"/>
      <c r="AP28" s="1040" t="s">
        <v>531</v>
      </c>
      <c r="AQ28" s="1040"/>
      <c r="AR28" s="1040"/>
      <c r="AS28" s="1040"/>
      <c r="AT28" s="1040"/>
      <c r="AU28" s="1040" t="s">
        <v>475</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968</v>
      </c>
      <c r="R29" s="1038"/>
      <c r="S29" s="1038"/>
      <c r="T29" s="1038"/>
      <c r="U29" s="1038"/>
      <c r="V29" s="1038">
        <v>957</v>
      </c>
      <c r="W29" s="1038"/>
      <c r="X29" s="1038"/>
      <c r="Y29" s="1038"/>
      <c r="Z29" s="1038"/>
      <c r="AA29" s="1038">
        <v>11</v>
      </c>
      <c r="AB29" s="1038"/>
      <c r="AC29" s="1038"/>
      <c r="AD29" s="1038"/>
      <c r="AE29" s="1039"/>
      <c r="AF29" s="1031">
        <v>11</v>
      </c>
      <c r="AG29" s="1032"/>
      <c r="AH29" s="1032"/>
      <c r="AI29" s="1032"/>
      <c r="AJ29" s="1033"/>
      <c r="AK29" s="974">
        <v>144</v>
      </c>
      <c r="AL29" s="965"/>
      <c r="AM29" s="965"/>
      <c r="AN29" s="965"/>
      <c r="AO29" s="965"/>
      <c r="AP29" s="965" t="s">
        <v>531</v>
      </c>
      <c r="AQ29" s="965"/>
      <c r="AR29" s="965"/>
      <c r="AS29" s="965"/>
      <c r="AT29" s="965"/>
      <c r="AU29" s="965" t="s">
        <v>475</v>
      </c>
      <c r="AV29" s="965"/>
      <c r="AW29" s="965"/>
      <c r="AX29" s="965"/>
      <c r="AY29" s="965"/>
      <c r="AZ29" s="1036" t="s">
        <v>543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115</v>
      </c>
      <c r="R30" s="1038"/>
      <c r="S30" s="1038"/>
      <c r="T30" s="1038"/>
      <c r="U30" s="1038"/>
      <c r="V30" s="1038">
        <v>112</v>
      </c>
      <c r="W30" s="1038"/>
      <c r="X30" s="1038"/>
      <c r="Y30" s="1038"/>
      <c r="Z30" s="1038"/>
      <c r="AA30" s="1038">
        <v>2</v>
      </c>
      <c r="AB30" s="1038"/>
      <c r="AC30" s="1038"/>
      <c r="AD30" s="1038"/>
      <c r="AE30" s="1039"/>
      <c r="AF30" s="1031">
        <v>2</v>
      </c>
      <c r="AG30" s="1032"/>
      <c r="AH30" s="1032"/>
      <c r="AI30" s="1032"/>
      <c r="AJ30" s="1033"/>
      <c r="AK30" s="974">
        <v>31</v>
      </c>
      <c r="AL30" s="965"/>
      <c r="AM30" s="965"/>
      <c r="AN30" s="965"/>
      <c r="AO30" s="965"/>
      <c r="AP30" s="965" t="s">
        <v>530</v>
      </c>
      <c r="AQ30" s="965"/>
      <c r="AR30" s="965"/>
      <c r="AS30" s="965"/>
      <c r="AT30" s="965"/>
      <c r="AU30" s="965" t="s">
        <v>475</v>
      </c>
      <c r="AV30" s="965"/>
      <c r="AW30" s="965"/>
      <c r="AX30" s="965"/>
      <c r="AY30" s="965"/>
      <c r="AZ30" s="1036" t="s">
        <v>543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196</v>
      </c>
      <c r="R31" s="1038"/>
      <c r="S31" s="1038"/>
      <c r="T31" s="1038"/>
      <c r="U31" s="1038"/>
      <c r="V31" s="1038">
        <v>212</v>
      </c>
      <c r="W31" s="1038"/>
      <c r="X31" s="1038"/>
      <c r="Y31" s="1038"/>
      <c r="Z31" s="1038"/>
      <c r="AA31" s="1038">
        <v>-16</v>
      </c>
      <c r="AB31" s="1038"/>
      <c r="AC31" s="1038"/>
      <c r="AD31" s="1038"/>
      <c r="AE31" s="1039"/>
      <c r="AF31" s="1031">
        <v>393</v>
      </c>
      <c r="AG31" s="1032"/>
      <c r="AH31" s="1032"/>
      <c r="AI31" s="1032"/>
      <c r="AJ31" s="1033"/>
      <c r="AK31" s="974">
        <v>1</v>
      </c>
      <c r="AL31" s="965"/>
      <c r="AM31" s="965"/>
      <c r="AN31" s="965"/>
      <c r="AO31" s="965"/>
      <c r="AP31" s="965">
        <v>1745</v>
      </c>
      <c r="AQ31" s="965"/>
      <c r="AR31" s="965"/>
      <c r="AS31" s="965"/>
      <c r="AT31" s="965"/>
      <c r="AU31" s="965">
        <v>11</v>
      </c>
      <c r="AV31" s="965"/>
      <c r="AW31" s="965"/>
      <c r="AX31" s="965"/>
      <c r="AY31" s="965"/>
      <c r="AZ31" s="1036" t="s">
        <v>543</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355</v>
      </c>
      <c r="R32" s="1038"/>
      <c r="S32" s="1038"/>
      <c r="T32" s="1038"/>
      <c r="U32" s="1038"/>
      <c r="V32" s="1038">
        <v>328</v>
      </c>
      <c r="W32" s="1038"/>
      <c r="X32" s="1038"/>
      <c r="Y32" s="1038"/>
      <c r="Z32" s="1038"/>
      <c r="AA32" s="1038">
        <v>28</v>
      </c>
      <c r="AB32" s="1038"/>
      <c r="AC32" s="1038"/>
      <c r="AD32" s="1038"/>
      <c r="AE32" s="1039"/>
      <c r="AF32" s="1031">
        <v>28</v>
      </c>
      <c r="AG32" s="1032"/>
      <c r="AH32" s="1032"/>
      <c r="AI32" s="1032"/>
      <c r="AJ32" s="1033"/>
      <c r="AK32" s="974">
        <v>87</v>
      </c>
      <c r="AL32" s="965"/>
      <c r="AM32" s="965"/>
      <c r="AN32" s="965"/>
      <c r="AO32" s="965"/>
      <c r="AP32" s="965">
        <v>4244</v>
      </c>
      <c r="AQ32" s="965"/>
      <c r="AR32" s="965"/>
      <c r="AS32" s="965"/>
      <c r="AT32" s="965"/>
      <c r="AU32" s="965">
        <v>3107</v>
      </c>
      <c r="AV32" s="965"/>
      <c r="AW32" s="965"/>
      <c r="AX32" s="965"/>
      <c r="AY32" s="965"/>
      <c r="AZ32" s="1036" t="s">
        <v>543</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271</v>
      </c>
      <c r="R33" s="1038"/>
      <c r="S33" s="1038"/>
      <c r="T33" s="1038"/>
      <c r="U33" s="1038"/>
      <c r="V33" s="1038">
        <v>243</v>
      </c>
      <c r="W33" s="1038"/>
      <c r="X33" s="1038"/>
      <c r="Y33" s="1038"/>
      <c r="Z33" s="1038"/>
      <c r="AA33" s="1038">
        <v>28</v>
      </c>
      <c r="AB33" s="1038"/>
      <c r="AC33" s="1038"/>
      <c r="AD33" s="1038"/>
      <c r="AE33" s="1039"/>
      <c r="AF33" s="1031">
        <v>28</v>
      </c>
      <c r="AG33" s="1032"/>
      <c r="AH33" s="1032"/>
      <c r="AI33" s="1032"/>
      <c r="AJ33" s="1033"/>
      <c r="AK33" s="974">
        <v>55</v>
      </c>
      <c r="AL33" s="965"/>
      <c r="AM33" s="965"/>
      <c r="AN33" s="965"/>
      <c r="AO33" s="965"/>
      <c r="AP33" s="965">
        <v>2215</v>
      </c>
      <c r="AQ33" s="965"/>
      <c r="AR33" s="965"/>
      <c r="AS33" s="965"/>
      <c r="AT33" s="965"/>
      <c r="AU33" s="965">
        <v>1974</v>
      </c>
      <c r="AV33" s="965"/>
      <c r="AW33" s="965"/>
      <c r="AX33" s="965"/>
      <c r="AY33" s="965"/>
      <c r="AZ33" s="1036" t="s">
        <v>543</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529</v>
      </c>
      <c r="AG63" s="953"/>
      <c r="AH63" s="953"/>
      <c r="AI63" s="953"/>
      <c r="AJ63" s="1018"/>
      <c r="AK63" s="1019"/>
      <c r="AL63" s="957"/>
      <c r="AM63" s="957"/>
      <c r="AN63" s="957"/>
      <c r="AO63" s="957"/>
      <c r="AP63" s="953">
        <v>8204</v>
      </c>
      <c r="AQ63" s="953"/>
      <c r="AR63" s="953"/>
      <c r="AS63" s="953"/>
      <c r="AT63" s="953"/>
      <c r="AU63" s="953">
        <v>5092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8349</v>
      </c>
      <c r="R68" s="976"/>
      <c r="S68" s="976"/>
      <c r="T68" s="976"/>
      <c r="U68" s="976"/>
      <c r="V68" s="976">
        <v>8162</v>
      </c>
      <c r="W68" s="976"/>
      <c r="X68" s="976"/>
      <c r="Y68" s="976"/>
      <c r="Z68" s="976"/>
      <c r="AA68" s="976">
        <v>187</v>
      </c>
      <c r="AB68" s="976"/>
      <c r="AC68" s="976"/>
      <c r="AD68" s="976"/>
      <c r="AE68" s="976"/>
      <c r="AF68" s="976">
        <v>187</v>
      </c>
      <c r="AG68" s="976"/>
      <c r="AH68" s="976"/>
      <c r="AI68" s="976"/>
      <c r="AJ68" s="976"/>
      <c r="AK68" s="976">
        <v>1670</v>
      </c>
      <c r="AL68" s="976"/>
      <c r="AM68" s="976"/>
      <c r="AN68" s="976"/>
      <c r="AO68" s="976"/>
      <c r="AP68" s="976" t="s">
        <v>475</v>
      </c>
      <c r="AQ68" s="976"/>
      <c r="AR68" s="976"/>
      <c r="AS68" s="976"/>
      <c r="AT68" s="976"/>
      <c r="AU68" s="976" t="s">
        <v>475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13</v>
      </c>
      <c r="R69" s="965"/>
      <c r="S69" s="965"/>
      <c r="T69" s="965"/>
      <c r="U69" s="965"/>
      <c r="V69" s="965">
        <v>12</v>
      </c>
      <c r="W69" s="965"/>
      <c r="X69" s="965"/>
      <c r="Y69" s="965"/>
      <c r="Z69" s="965"/>
      <c r="AA69" s="965">
        <v>2</v>
      </c>
      <c r="AB69" s="965"/>
      <c r="AC69" s="965"/>
      <c r="AD69" s="965"/>
      <c r="AE69" s="965"/>
      <c r="AF69" s="965">
        <v>2</v>
      </c>
      <c r="AG69" s="965"/>
      <c r="AH69" s="965"/>
      <c r="AI69" s="965"/>
      <c r="AJ69" s="965"/>
      <c r="AK69" s="965">
        <v>7</v>
      </c>
      <c r="AL69" s="965"/>
      <c r="AM69" s="965"/>
      <c r="AN69" s="965"/>
      <c r="AO69" s="965"/>
      <c r="AP69" s="965" t="s">
        <v>475</v>
      </c>
      <c r="AQ69" s="965"/>
      <c r="AR69" s="965"/>
      <c r="AS69" s="965"/>
      <c r="AT69" s="965"/>
      <c r="AU69" s="965" t="s">
        <v>475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195</v>
      </c>
      <c r="R70" s="965"/>
      <c r="S70" s="965"/>
      <c r="T70" s="965"/>
      <c r="U70" s="965"/>
      <c r="V70" s="965">
        <v>192</v>
      </c>
      <c r="W70" s="965"/>
      <c r="X70" s="965"/>
      <c r="Y70" s="965"/>
      <c r="Z70" s="965"/>
      <c r="AA70" s="965">
        <v>3</v>
      </c>
      <c r="AB70" s="965"/>
      <c r="AC70" s="965"/>
      <c r="AD70" s="965"/>
      <c r="AE70" s="965"/>
      <c r="AF70" s="965">
        <v>3</v>
      </c>
      <c r="AG70" s="965"/>
      <c r="AH70" s="965"/>
      <c r="AI70" s="965"/>
      <c r="AJ70" s="965"/>
      <c r="AK70" s="965" t="s">
        <v>475</v>
      </c>
      <c r="AL70" s="965"/>
      <c r="AM70" s="965"/>
      <c r="AN70" s="965"/>
      <c r="AO70" s="965"/>
      <c r="AP70" s="965" t="s">
        <v>475</v>
      </c>
      <c r="AQ70" s="965"/>
      <c r="AR70" s="965"/>
      <c r="AS70" s="965"/>
      <c r="AT70" s="965"/>
      <c r="AU70" s="965" t="s">
        <v>475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388</v>
      </c>
      <c r="R71" s="965"/>
      <c r="S71" s="965"/>
      <c r="T71" s="965"/>
      <c r="U71" s="965"/>
      <c r="V71" s="965">
        <v>283</v>
      </c>
      <c r="W71" s="965"/>
      <c r="X71" s="965"/>
      <c r="Y71" s="965"/>
      <c r="Z71" s="965"/>
      <c r="AA71" s="965">
        <v>104</v>
      </c>
      <c r="AB71" s="965"/>
      <c r="AC71" s="965"/>
      <c r="AD71" s="965"/>
      <c r="AE71" s="965"/>
      <c r="AF71" s="965">
        <v>104</v>
      </c>
      <c r="AG71" s="965"/>
      <c r="AH71" s="965"/>
      <c r="AI71" s="965"/>
      <c r="AJ71" s="965"/>
      <c r="AK71" s="965">
        <v>153</v>
      </c>
      <c r="AL71" s="965"/>
      <c r="AM71" s="965"/>
      <c r="AN71" s="965"/>
      <c r="AO71" s="965"/>
      <c r="AP71" s="965" t="s">
        <v>475</v>
      </c>
      <c r="AQ71" s="965"/>
      <c r="AR71" s="965"/>
      <c r="AS71" s="965"/>
      <c r="AT71" s="965"/>
      <c r="AU71" s="965" t="s">
        <v>475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256025</v>
      </c>
      <c r="R72" s="965"/>
      <c r="S72" s="965"/>
      <c r="T72" s="965"/>
      <c r="U72" s="965"/>
      <c r="V72" s="965">
        <v>245776</v>
      </c>
      <c r="W72" s="965"/>
      <c r="X72" s="965"/>
      <c r="Y72" s="965"/>
      <c r="Z72" s="965"/>
      <c r="AA72" s="965">
        <v>10249</v>
      </c>
      <c r="AB72" s="965"/>
      <c r="AC72" s="965"/>
      <c r="AD72" s="965"/>
      <c r="AE72" s="965"/>
      <c r="AF72" s="965">
        <v>10249</v>
      </c>
      <c r="AG72" s="965"/>
      <c r="AH72" s="965"/>
      <c r="AI72" s="965"/>
      <c r="AJ72" s="965"/>
      <c r="AK72" s="965">
        <v>1593</v>
      </c>
      <c r="AL72" s="965"/>
      <c r="AM72" s="965"/>
      <c r="AN72" s="965"/>
      <c r="AO72" s="965"/>
      <c r="AP72" s="965" t="s">
        <v>475</v>
      </c>
      <c r="AQ72" s="965"/>
      <c r="AR72" s="965"/>
      <c r="AS72" s="965"/>
      <c r="AT72" s="965"/>
      <c r="AU72" s="965" t="s">
        <v>475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43</v>
      </c>
      <c r="R73" s="965"/>
      <c r="S73" s="965"/>
      <c r="T73" s="965"/>
      <c r="U73" s="965"/>
      <c r="V73" s="965">
        <v>33</v>
      </c>
      <c r="W73" s="965"/>
      <c r="X73" s="965"/>
      <c r="Y73" s="965"/>
      <c r="Z73" s="965"/>
      <c r="AA73" s="965">
        <v>10</v>
      </c>
      <c r="AB73" s="965"/>
      <c r="AC73" s="965"/>
      <c r="AD73" s="965"/>
      <c r="AE73" s="965"/>
      <c r="AF73" s="965">
        <v>3</v>
      </c>
      <c r="AG73" s="965"/>
      <c r="AH73" s="965"/>
      <c r="AI73" s="965"/>
      <c r="AJ73" s="965"/>
      <c r="AK73" s="965" t="s">
        <v>545</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2243</v>
      </c>
      <c r="R74" s="965"/>
      <c r="S74" s="965"/>
      <c r="T74" s="965"/>
      <c r="U74" s="965"/>
      <c r="V74" s="965">
        <v>2190</v>
      </c>
      <c r="W74" s="965"/>
      <c r="X74" s="965"/>
      <c r="Y74" s="965"/>
      <c r="Z74" s="965"/>
      <c r="AA74" s="965">
        <v>53</v>
      </c>
      <c r="AB74" s="965"/>
      <c r="AC74" s="965"/>
      <c r="AD74" s="965"/>
      <c r="AE74" s="965"/>
      <c r="AF74" s="965">
        <v>259</v>
      </c>
      <c r="AG74" s="965"/>
      <c r="AH74" s="965"/>
      <c r="AI74" s="965"/>
      <c r="AJ74" s="965"/>
      <c r="AK74" s="965" t="s">
        <v>546</v>
      </c>
      <c r="AL74" s="965"/>
      <c r="AM74" s="965"/>
      <c r="AN74" s="965"/>
      <c r="AO74" s="965"/>
      <c r="AP74" s="965">
        <v>1158</v>
      </c>
      <c r="AQ74" s="965"/>
      <c r="AR74" s="965"/>
      <c r="AS74" s="965"/>
      <c r="AT74" s="965"/>
      <c r="AU74" s="965">
        <v>63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1106</v>
      </c>
      <c r="R75" s="973"/>
      <c r="S75" s="973"/>
      <c r="T75" s="973"/>
      <c r="U75" s="974"/>
      <c r="V75" s="975">
        <v>1057</v>
      </c>
      <c r="W75" s="973"/>
      <c r="X75" s="973"/>
      <c r="Y75" s="973"/>
      <c r="Z75" s="974"/>
      <c r="AA75" s="975">
        <v>49</v>
      </c>
      <c r="AB75" s="973"/>
      <c r="AC75" s="973"/>
      <c r="AD75" s="973"/>
      <c r="AE75" s="974"/>
      <c r="AF75" s="975">
        <v>49</v>
      </c>
      <c r="AG75" s="973"/>
      <c r="AH75" s="973"/>
      <c r="AI75" s="973"/>
      <c r="AJ75" s="974"/>
      <c r="AK75" s="975">
        <v>5</v>
      </c>
      <c r="AL75" s="973"/>
      <c r="AM75" s="973"/>
      <c r="AN75" s="973"/>
      <c r="AO75" s="974"/>
      <c r="AP75" s="975">
        <v>679</v>
      </c>
      <c r="AQ75" s="973"/>
      <c r="AR75" s="973"/>
      <c r="AS75" s="973"/>
      <c r="AT75" s="974"/>
      <c r="AU75" s="975">
        <v>115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5913</v>
      </c>
      <c r="R76" s="973"/>
      <c r="S76" s="973"/>
      <c r="T76" s="973"/>
      <c r="U76" s="974"/>
      <c r="V76" s="975">
        <v>5664</v>
      </c>
      <c r="W76" s="973"/>
      <c r="X76" s="973"/>
      <c r="Y76" s="973"/>
      <c r="Z76" s="974"/>
      <c r="AA76" s="975">
        <v>249</v>
      </c>
      <c r="AB76" s="973"/>
      <c r="AC76" s="973"/>
      <c r="AD76" s="973"/>
      <c r="AE76" s="974"/>
      <c r="AF76" s="975">
        <v>1115</v>
      </c>
      <c r="AG76" s="973"/>
      <c r="AH76" s="973"/>
      <c r="AI76" s="973"/>
      <c r="AJ76" s="974"/>
      <c r="AK76" s="975">
        <v>965</v>
      </c>
      <c r="AL76" s="973"/>
      <c r="AM76" s="973"/>
      <c r="AN76" s="973"/>
      <c r="AO76" s="974"/>
      <c r="AP76" s="975">
        <v>2053</v>
      </c>
      <c r="AQ76" s="973"/>
      <c r="AR76" s="973"/>
      <c r="AS76" s="973"/>
      <c r="AT76" s="974"/>
      <c r="AU76" s="975">
        <v>132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541</v>
      </c>
      <c r="C77" s="969"/>
      <c r="D77" s="969"/>
      <c r="E77" s="969"/>
      <c r="F77" s="969"/>
      <c r="G77" s="969"/>
      <c r="H77" s="969"/>
      <c r="I77" s="969"/>
      <c r="J77" s="969"/>
      <c r="K77" s="969"/>
      <c r="L77" s="969"/>
      <c r="M77" s="969"/>
      <c r="N77" s="969"/>
      <c r="O77" s="969"/>
      <c r="P77" s="970"/>
      <c r="Q77" s="972">
        <v>201</v>
      </c>
      <c r="R77" s="973"/>
      <c r="S77" s="973"/>
      <c r="T77" s="973"/>
      <c r="U77" s="974"/>
      <c r="V77" s="975">
        <v>175</v>
      </c>
      <c r="W77" s="973"/>
      <c r="X77" s="973"/>
      <c r="Y77" s="973"/>
      <c r="Z77" s="974"/>
      <c r="AA77" s="975">
        <v>26</v>
      </c>
      <c r="AB77" s="973"/>
      <c r="AC77" s="973"/>
      <c r="AD77" s="973"/>
      <c r="AE77" s="974"/>
      <c r="AF77" s="975">
        <v>26</v>
      </c>
      <c r="AG77" s="973"/>
      <c r="AH77" s="973"/>
      <c r="AI77" s="973"/>
      <c r="AJ77" s="974"/>
      <c r="AK77" s="975" t="s">
        <v>475</v>
      </c>
      <c r="AL77" s="973"/>
      <c r="AM77" s="973"/>
      <c r="AN77" s="973"/>
      <c r="AO77" s="974"/>
      <c r="AP77" s="975" t="s">
        <v>475</v>
      </c>
      <c r="AQ77" s="973"/>
      <c r="AR77" s="973"/>
      <c r="AS77" s="973"/>
      <c r="AT77" s="974"/>
      <c r="AU77" s="975" t="s">
        <v>475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11997</v>
      </c>
      <c r="AG88" s="953"/>
      <c r="AH88" s="953"/>
      <c r="AI88" s="953"/>
      <c r="AJ88" s="953"/>
      <c r="AK88" s="957"/>
      <c r="AL88" s="957"/>
      <c r="AM88" s="957"/>
      <c r="AN88" s="957"/>
      <c r="AO88" s="957"/>
      <c r="AP88" s="953">
        <v>3890</v>
      </c>
      <c r="AQ88" s="953"/>
      <c r="AR88" s="953"/>
      <c r="AS88" s="953"/>
      <c r="AT88" s="953"/>
      <c r="AU88" s="953">
        <v>310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v>
      </c>
      <c r="CS102" s="945"/>
      <c r="CT102" s="945"/>
      <c r="CU102" s="945"/>
      <c r="CV102" s="946"/>
      <c r="CW102" s="944">
        <v>4</v>
      </c>
      <c r="CX102" s="945"/>
      <c r="CY102" s="945"/>
      <c r="CZ102" s="945"/>
      <c r="DA102" s="946"/>
      <c r="DB102" s="944" t="s">
        <v>547</v>
      </c>
      <c r="DC102" s="945"/>
      <c r="DD102" s="945"/>
      <c r="DE102" s="945"/>
      <c r="DF102" s="946"/>
      <c r="DG102" s="944">
        <v>823</v>
      </c>
      <c r="DH102" s="945"/>
      <c r="DI102" s="945"/>
      <c r="DJ102" s="945"/>
      <c r="DK102" s="946"/>
      <c r="DL102" s="944" t="s">
        <v>547</v>
      </c>
      <c r="DM102" s="945"/>
      <c r="DN102" s="945"/>
      <c r="DO102" s="945"/>
      <c r="DP102" s="946"/>
      <c r="DQ102" s="944">
        <v>126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605616</v>
      </c>
      <c r="AB110" s="871"/>
      <c r="AC110" s="871"/>
      <c r="AD110" s="871"/>
      <c r="AE110" s="872"/>
      <c r="AF110" s="873">
        <v>589967</v>
      </c>
      <c r="AG110" s="871"/>
      <c r="AH110" s="871"/>
      <c r="AI110" s="871"/>
      <c r="AJ110" s="872"/>
      <c r="AK110" s="873">
        <v>552478</v>
      </c>
      <c r="AL110" s="871"/>
      <c r="AM110" s="871"/>
      <c r="AN110" s="871"/>
      <c r="AO110" s="872"/>
      <c r="AP110" s="874">
        <v>20.2</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5337658</v>
      </c>
      <c r="BR110" s="798"/>
      <c r="BS110" s="798"/>
      <c r="BT110" s="798"/>
      <c r="BU110" s="798"/>
      <c r="BV110" s="798">
        <v>5149319</v>
      </c>
      <c r="BW110" s="798"/>
      <c r="BX110" s="798"/>
      <c r="BY110" s="798"/>
      <c r="BZ110" s="798"/>
      <c r="CA110" s="798">
        <v>5020839</v>
      </c>
      <c r="CB110" s="798"/>
      <c r="CC110" s="798"/>
      <c r="CD110" s="798"/>
      <c r="CE110" s="798"/>
      <c r="CF110" s="859">
        <v>183.7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427105</v>
      </c>
      <c r="BR111" s="769"/>
      <c r="BS111" s="769"/>
      <c r="BT111" s="769"/>
      <c r="BU111" s="769"/>
      <c r="BV111" s="769">
        <v>385689</v>
      </c>
      <c r="BW111" s="769"/>
      <c r="BX111" s="769"/>
      <c r="BY111" s="769"/>
      <c r="BZ111" s="769"/>
      <c r="CA111" s="769">
        <v>377085</v>
      </c>
      <c r="CB111" s="769"/>
      <c r="CC111" s="769"/>
      <c r="CD111" s="769"/>
      <c r="CE111" s="769"/>
      <c r="CF111" s="846">
        <v>13.8</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411</v>
      </c>
      <c r="AB112" s="782"/>
      <c r="AC112" s="782"/>
      <c r="AD112" s="782"/>
      <c r="AE112" s="783"/>
      <c r="AF112" s="784" t="s">
        <v>411</v>
      </c>
      <c r="AG112" s="782"/>
      <c r="AH112" s="782"/>
      <c r="AI112" s="782"/>
      <c r="AJ112" s="783"/>
      <c r="AK112" s="784" t="s">
        <v>411</v>
      </c>
      <c r="AL112" s="782"/>
      <c r="AM112" s="782"/>
      <c r="AN112" s="782"/>
      <c r="AO112" s="783"/>
      <c r="AP112" s="752" t="s">
        <v>411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4252898</v>
      </c>
      <c r="BR112" s="769"/>
      <c r="BS112" s="769"/>
      <c r="BT112" s="769"/>
      <c r="BU112" s="769"/>
      <c r="BV112" s="769">
        <v>4603786</v>
      </c>
      <c r="BW112" s="769"/>
      <c r="BX112" s="769"/>
      <c r="BY112" s="769"/>
      <c r="BZ112" s="769"/>
      <c r="CA112" s="769">
        <v>5090761</v>
      </c>
      <c r="CB112" s="769"/>
      <c r="CC112" s="769"/>
      <c r="CD112" s="769"/>
      <c r="CE112" s="769"/>
      <c r="CF112" s="846">
        <v>186.3</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411</v>
      </c>
      <c r="DH112" s="769"/>
      <c r="DI112" s="769"/>
      <c r="DJ112" s="769"/>
      <c r="DK112" s="769"/>
      <c r="DL112" s="769" t="s">
        <v>411</v>
      </c>
      <c r="DM112" s="769"/>
      <c r="DN112" s="769"/>
      <c r="DO112" s="769"/>
      <c r="DP112" s="769"/>
      <c r="DQ112" s="769" t="s">
        <v>411</v>
      </c>
      <c r="DR112" s="769"/>
      <c r="DS112" s="769"/>
      <c r="DT112" s="769"/>
      <c r="DU112" s="769"/>
      <c r="DV112" s="821" t="s">
        <v>411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216624</v>
      </c>
      <c r="AB113" s="907"/>
      <c r="AC113" s="907"/>
      <c r="AD113" s="907"/>
      <c r="AE113" s="908"/>
      <c r="AF113" s="909">
        <v>227507</v>
      </c>
      <c r="AG113" s="907"/>
      <c r="AH113" s="907"/>
      <c r="AI113" s="907"/>
      <c r="AJ113" s="908"/>
      <c r="AK113" s="909">
        <v>245999</v>
      </c>
      <c r="AL113" s="907"/>
      <c r="AM113" s="907"/>
      <c r="AN113" s="907"/>
      <c r="AO113" s="908"/>
      <c r="AP113" s="910">
        <v>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370991</v>
      </c>
      <c r="BR113" s="769"/>
      <c r="BS113" s="769"/>
      <c r="BT113" s="769"/>
      <c r="BU113" s="769"/>
      <c r="BV113" s="769">
        <v>356146</v>
      </c>
      <c r="BW113" s="769"/>
      <c r="BX113" s="769"/>
      <c r="BY113" s="769"/>
      <c r="BZ113" s="769"/>
      <c r="CA113" s="769">
        <v>309005</v>
      </c>
      <c r="CB113" s="769"/>
      <c r="CC113" s="769"/>
      <c r="CD113" s="769"/>
      <c r="CE113" s="769"/>
      <c r="CF113" s="846">
        <v>11.3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411</v>
      </c>
      <c r="DH113" s="782"/>
      <c r="DI113" s="782"/>
      <c r="DJ113" s="782"/>
      <c r="DK113" s="783"/>
      <c r="DL113" s="784" t="s">
        <v>411</v>
      </c>
      <c r="DM113" s="782"/>
      <c r="DN113" s="782"/>
      <c r="DO113" s="782"/>
      <c r="DP113" s="783"/>
      <c r="DQ113" s="784" t="s">
        <v>411</v>
      </c>
      <c r="DR113" s="782"/>
      <c r="DS113" s="782"/>
      <c r="DT113" s="782"/>
      <c r="DU113" s="783"/>
      <c r="DV113" s="752" t="s">
        <v>411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79798</v>
      </c>
      <c r="AB114" s="782"/>
      <c r="AC114" s="782"/>
      <c r="AD114" s="782"/>
      <c r="AE114" s="783"/>
      <c r="AF114" s="784">
        <v>76789</v>
      </c>
      <c r="AG114" s="782"/>
      <c r="AH114" s="782"/>
      <c r="AI114" s="782"/>
      <c r="AJ114" s="783"/>
      <c r="AK114" s="784">
        <v>59778</v>
      </c>
      <c r="AL114" s="782"/>
      <c r="AM114" s="782"/>
      <c r="AN114" s="782"/>
      <c r="AO114" s="783"/>
      <c r="AP114" s="752">
        <v>2.2000000000000002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1180331</v>
      </c>
      <c r="BR114" s="769"/>
      <c r="BS114" s="769"/>
      <c r="BT114" s="769"/>
      <c r="BU114" s="769"/>
      <c r="BV114" s="769">
        <v>1191000</v>
      </c>
      <c r="BW114" s="769"/>
      <c r="BX114" s="769"/>
      <c r="BY114" s="769"/>
      <c r="BZ114" s="769"/>
      <c r="CA114" s="769">
        <v>1218516</v>
      </c>
      <c r="CB114" s="769"/>
      <c r="CC114" s="769"/>
      <c r="CD114" s="769"/>
      <c r="CE114" s="769"/>
      <c r="CF114" s="846">
        <v>44.6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1494</v>
      </c>
      <c r="DH114" s="782"/>
      <c r="DI114" s="782"/>
      <c r="DJ114" s="782"/>
      <c r="DK114" s="783"/>
      <c r="DL114" s="784" t="s">
        <v>411</v>
      </c>
      <c r="DM114" s="782"/>
      <c r="DN114" s="782"/>
      <c r="DO114" s="782"/>
      <c r="DP114" s="783"/>
      <c r="DQ114" s="784" t="s">
        <v>411</v>
      </c>
      <c r="DR114" s="782"/>
      <c r="DS114" s="782"/>
      <c r="DT114" s="782"/>
      <c r="DU114" s="783"/>
      <c r="DV114" s="752" t="s">
        <v>411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25134</v>
      </c>
      <c r="AB115" s="907"/>
      <c r="AC115" s="907"/>
      <c r="AD115" s="907"/>
      <c r="AE115" s="908"/>
      <c r="AF115" s="909">
        <v>23976</v>
      </c>
      <c r="AG115" s="907"/>
      <c r="AH115" s="907"/>
      <c r="AI115" s="907"/>
      <c r="AJ115" s="908"/>
      <c r="AK115" s="909">
        <v>20370</v>
      </c>
      <c r="AL115" s="907"/>
      <c r="AM115" s="907"/>
      <c r="AN115" s="907"/>
      <c r="AO115" s="908"/>
      <c r="AP115" s="910">
        <v>0.7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160381</v>
      </c>
      <c r="BR115" s="769"/>
      <c r="BS115" s="769"/>
      <c r="BT115" s="769"/>
      <c r="BU115" s="769"/>
      <c r="BV115" s="769">
        <v>136913</v>
      </c>
      <c r="BW115" s="769"/>
      <c r="BX115" s="769"/>
      <c r="BY115" s="769"/>
      <c r="BZ115" s="769"/>
      <c r="CA115" s="769">
        <v>126255</v>
      </c>
      <c r="CB115" s="769"/>
      <c r="CC115" s="769"/>
      <c r="CD115" s="769"/>
      <c r="CE115" s="769"/>
      <c r="CF115" s="846">
        <v>4.5999999999999996</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411</v>
      </c>
      <c r="DH115" s="782"/>
      <c r="DI115" s="782"/>
      <c r="DJ115" s="782"/>
      <c r="DK115" s="783"/>
      <c r="DL115" s="784" t="s">
        <v>411</v>
      </c>
      <c r="DM115" s="782"/>
      <c r="DN115" s="782"/>
      <c r="DO115" s="782"/>
      <c r="DP115" s="783"/>
      <c r="DQ115" s="784" t="s">
        <v>411</v>
      </c>
      <c r="DR115" s="782"/>
      <c r="DS115" s="782"/>
      <c r="DT115" s="782"/>
      <c r="DU115" s="783"/>
      <c r="DV115" s="752" t="s">
        <v>411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411</v>
      </c>
      <c r="AB116" s="782"/>
      <c r="AC116" s="782"/>
      <c r="AD116" s="782"/>
      <c r="AE116" s="783"/>
      <c r="AF116" s="784" t="s">
        <v>411</v>
      </c>
      <c r="AG116" s="782"/>
      <c r="AH116" s="782"/>
      <c r="AI116" s="782"/>
      <c r="AJ116" s="783"/>
      <c r="AK116" s="784" t="s">
        <v>411</v>
      </c>
      <c r="AL116" s="782"/>
      <c r="AM116" s="782"/>
      <c r="AN116" s="782"/>
      <c r="AO116" s="783"/>
      <c r="AP116" s="752" t="s">
        <v>411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411</v>
      </c>
      <c r="BR116" s="769"/>
      <c r="BS116" s="769"/>
      <c r="BT116" s="769"/>
      <c r="BU116" s="769"/>
      <c r="BV116" s="769" t="s">
        <v>411</v>
      </c>
      <c r="BW116" s="769"/>
      <c r="BX116" s="769"/>
      <c r="BY116" s="769"/>
      <c r="BZ116" s="769"/>
      <c r="CA116" s="769" t="s">
        <v>411</v>
      </c>
      <c r="CB116" s="769"/>
      <c r="CC116" s="769"/>
      <c r="CD116" s="769"/>
      <c r="CE116" s="769"/>
      <c r="CF116" s="846" t="s">
        <v>411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47703</v>
      </c>
      <c r="DH116" s="782"/>
      <c r="DI116" s="782"/>
      <c r="DJ116" s="782"/>
      <c r="DK116" s="783"/>
      <c r="DL116" s="784">
        <v>32999</v>
      </c>
      <c r="DM116" s="782"/>
      <c r="DN116" s="782"/>
      <c r="DO116" s="782"/>
      <c r="DP116" s="783"/>
      <c r="DQ116" s="784">
        <v>26513</v>
      </c>
      <c r="DR116" s="782"/>
      <c r="DS116" s="782"/>
      <c r="DT116" s="782"/>
      <c r="DU116" s="783"/>
      <c r="DV116" s="752">
        <v>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927172</v>
      </c>
      <c r="AB117" s="893"/>
      <c r="AC117" s="893"/>
      <c r="AD117" s="893"/>
      <c r="AE117" s="894"/>
      <c r="AF117" s="896">
        <v>918239</v>
      </c>
      <c r="AG117" s="893"/>
      <c r="AH117" s="893"/>
      <c r="AI117" s="893"/>
      <c r="AJ117" s="894"/>
      <c r="AK117" s="896">
        <v>878625</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429</v>
      </c>
      <c r="BP118" s="836"/>
      <c r="BQ118" s="855">
        <v>11729364</v>
      </c>
      <c r="BR118" s="856"/>
      <c r="BS118" s="856"/>
      <c r="BT118" s="856"/>
      <c r="BU118" s="856"/>
      <c r="BV118" s="856">
        <v>11822853</v>
      </c>
      <c r="BW118" s="856"/>
      <c r="BX118" s="856"/>
      <c r="BY118" s="856"/>
      <c r="BZ118" s="856"/>
      <c r="CA118" s="856">
        <v>12142461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1982218</v>
      </c>
      <c r="BR119" s="798"/>
      <c r="BS119" s="798"/>
      <c r="BT119" s="798"/>
      <c r="BU119" s="798"/>
      <c r="BV119" s="798">
        <v>2015415</v>
      </c>
      <c r="BW119" s="798"/>
      <c r="BX119" s="798"/>
      <c r="BY119" s="798"/>
      <c r="BZ119" s="798"/>
      <c r="CA119" s="798">
        <v>2077027</v>
      </c>
      <c r="CB119" s="798"/>
      <c r="CC119" s="798"/>
      <c r="CD119" s="798"/>
      <c r="CE119" s="798"/>
      <c r="CF119" s="859">
        <v>76</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377908</v>
      </c>
      <c r="DH119" s="715"/>
      <c r="DI119" s="715"/>
      <c r="DJ119" s="715"/>
      <c r="DK119" s="716"/>
      <c r="DL119" s="717">
        <v>352690</v>
      </c>
      <c r="DM119" s="715"/>
      <c r="DN119" s="715"/>
      <c r="DO119" s="715"/>
      <c r="DP119" s="716"/>
      <c r="DQ119" s="717">
        <v>350572</v>
      </c>
      <c r="DR119" s="715"/>
      <c r="DS119" s="715"/>
      <c r="DT119" s="715"/>
      <c r="DU119" s="716"/>
      <c r="DV119" s="805">
        <v>12.8</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631403</v>
      </c>
      <c r="BR120" s="769"/>
      <c r="BS120" s="769"/>
      <c r="BT120" s="769"/>
      <c r="BU120" s="769"/>
      <c r="BV120" s="769">
        <v>555586</v>
      </c>
      <c r="BW120" s="769"/>
      <c r="BX120" s="769"/>
      <c r="BY120" s="769"/>
      <c r="BZ120" s="769"/>
      <c r="CA120" s="769">
        <v>469659</v>
      </c>
      <c r="CB120" s="769"/>
      <c r="CC120" s="769"/>
      <c r="CD120" s="769"/>
      <c r="CE120" s="769"/>
      <c r="CF120" s="846">
        <v>17.2</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2275106</v>
      </c>
      <c r="DH120" s="798"/>
      <c r="DI120" s="798"/>
      <c r="DJ120" s="798"/>
      <c r="DK120" s="798"/>
      <c r="DL120" s="798">
        <v>2735493</v>
      </c>
      <c r="DM120" s="798"/>
      <c r="DN120" s="798"/>
      <c r="DO120" s="798"/>
      <c r="DP120" s="798"/>
      <c r="DQ120" s="798">
        <v>3106785</v>
      </c>
      <c r="DR120" s="798"/>
      <c r="DS120" s="798"/>
      <c r="DT120" s="798"/>
      <c r="DU120" s="798"/>
      <c r="DV120" s="799">
        <v>113.7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7110162</v>
      </c>
      <c r="BR121" s="856"/>
      <c r="BS121" s="856"/>
      <c r="BT121" s="856"/>
      <c r="BU121" s="856"/>
      <c r="BV121" s="856">
        <v>7126069</v>
      </c>
      <c r="BW121" s="856"/>
      <c r="BX121" s="856"/>
      <c r="BY121" s="856"/>
      <c r="BZ121" s="856"/>
      <c r="CA121" s="856">
        <v>7103123</v>
      </c>
      <c r="CB121" s="856"/>
      <c r="CC121" s="856"/>
      <c r="CD121" s="856"/>
      <c r="CE121" s="856"/>
      <c r="CF121" s="857">
        <v>259.89999999999998</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1966969</v>
      </c>
      <c r="DH121" s="769"/>
      <c r="DI121" s="769"/>
      <c r="DJ121" s="769"/>
      <c r="DK121" s="769"/>
      <c r="DL121" s="769">
        <v>1857726</v>
      </c>
      <c r="DM121" s="769"/>
      <c r="DN121" s="769"/>
      <c r="DO121" s="769"/>
      <c r="DP121" s="769"/>
      <c r="DQ121" s="769">
        <v>1973504</v>
      </c>
      <c r="DR121" s="769"/>
      <c r="DS121" s="769"/>
      <c r="DT121" s="769"/>
      <c r="DU121" s="769"/>
      <c r="DV121" s="821">
        <v>72.2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3513</v>
      </c>
      <c r="AB122" s="782"/>
      <c r="AC122" s="782"/>
      <c r="AD122" s="782"/>
      <c r="AE122" s="783"/>
      <c r="AF122" s="784">
        <v>5331</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438</v>
      </c>
      <c r="BP122" s="836"/>
      <c r="BQ122" s="837">
        <v>9723783</v>
      </c>
      <c r="BR122" s="838"/>
      <c r="BS122" s="838"/>
      <c r="BT122" s="838"/>
      <c r="BU122" s="838"/>
      <c r="BV122" s="838">
        <v>9697070</v>
      </c>
      <c r="BW122" s="838"/>
      <c r="BX122" s="838"/>
      <c r="BY122" s="838"/>
      <c r="BZ122" s="838"/>
      <c r="CA122" s="838">
        <v>9649809</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10823</v>
      </c>
      <c r="DH122" s="769"/>
      <c r="DI122" s="769"/>
      <c r="DJ122" s="769"/>
      <c r="DK122" s="769"/>
      <c r="DL122" s="769">
        <v>10567</v>
      </c>
      <c r="DM122" s="769"/>
      <c r="DN122" s="769"/>
      <c r="DO122" s="769"/>
      <c r="DP122" s="769"/>
      <c r="DQ122" s="769">
        <v>10472</v>
      </c>
      <c r="DR122" s="769"/>
      <c r="DS122" s="769"/>
      <c r="DT122" s="769"/>
      <c r="DU122" s="769"/>
      <c r="DV122" s="821">
        <v>0.4</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9421</v>
      </c>
      <c r="AB123" s="782"/>
      <c r="AC123" s="782"/>
      <c r="AD123" s="782"/>
      <c r="AE123" s="783"/>
      <c r="AF123" s="784">
        <v>8509</v>
      </c>
      <c r="AG123" s="782"/>
      <c r="AH123" s="782"/>
      <c r="AI123" s="782"/>
      <c r="AJ123" s="783"/>
      <c r="AK123" s="784">
        <v>7085</v>
      </c>
      <c r="AL123" s="782"/>
      <c r="AM123" s="782"/>
      <c r="AN123" s="782"/>
      <c r="AO123" s="783"/>
      <c r="AP123" s="752">
        <v>0.3</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73.400000000000006</v>
      </c>
      <c r="BR123" s="830"/>
      <c r="BS123" s="830"/>
      <c r="BT123" s="830"/>
      <c r="BU123" s="830"/>
      <c r="BV123" s="830">
        <v>78.900000000000006</v>
      </c>
      <c r="BW123" s="830"/>
      <c r="BX123" s="830"/>
      <c r="BY123" s="830"/>
      <c r="BZ123" s="830"/>
      <c r="CA123" s="830">
        <v>91.2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12200</v>
      </c>
      <c r="AB126" s="782"/>
      <c r="AC126" s="782"/>
      <c r="AD126" s="782"/>
      <c r="AE126" s="783"/>
      <c r="AF126" s="784">
        <v>10136</v>
      </c>
      <c r="AG126" s="782"/>
      <c r="AH126" s="782"/>
      <c r="AI126" s="782"/>
      <c r="AJ126" s="783"/>
      <c r="AK126" s="784">
        <v>13285</v>
      </c>
      <c r="AL126" s="782"/>
      <c r="AM126" s="782"/>
      <c r="AN126" s="782"/>
      <c r="AO126" s="783"/>
      <c r="AP126" s="752">
        <v>0.5</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v>158843</v>
      </c>
      <c r="DH126" s="769"/>
      <c r="DI126" s="769"/>
      <c r="DJ126" s="769"/>
      <c r="DK126" s="769"/>
      <c r="DL126" s="769">
        <v>136913</v>
      </c>
      <c r="DM126" s="769"/>
      <c r="DN126" s="769"/>
      <c r="DO126" s="769"/>
      <c r="DP126" s="769"/>
      <c r="DQ126" s="769">
        <v>126255</v>
      </c>
      <c r="DR126" s="769"/>
      <c r="DS126" s="769"/>
      <c r="DT126" s="769"/>
      <c r="DU126" s="769"/>
      <c r="DV126" s="821">
        <v>4.5999999999999996</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1538</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42435</v>
      </c>
      <c r="AB128" s="722"/>
      <c r="AC128" s="722"/>
      <c r="AD128" s="722"/>
      <c r="AE128" s="723"/>
      <c r="AF128" s="724">
        <v>40351</v>
      </c>
      <c r="AG128" s="722"/>
      <c r="AH128" s="722"/>
      <c r="AI128" s="722"/>
      <c r="AJ128" s="723"/>
      <c r="AK128" s="724">
        <v>39326</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3212243</v>
      </c>
      <c r="AB129" s="782"/>
      <c r="AC129" s="782"/>
      <c r="AD129" s="782"/>
      <c r="AE129" s="783"/>
      <c r="AF129" s="784">
        <v>3184803</v>
      </c>
      <c r="AG129" s="782"/>
      <c r="AH129" s="782"/>
      <c r="AI129" s="782"/>
      <c r="AJ129" s="783"/>
      <c r="AK129" s="784">
        <v>3237836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483193</v>
      </c>
      <c r="AB130" s="782"/>
      <c r="AC130" s="782"/>
      <c r="AD130" s="782"/>
      <c r="AE130" s="783"/>
      <c r="AF130" s="784">
        <v>492350</v>
      </c>
      <c r="AG130" s="782"/>
      <c r="AH130" s="782"/>
      <c r="AI130" s="782"/>
      <c r="AJ130" s="783"/>
      <c r="AK130" s="784">
        <v>504835</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91.2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2729050</v>
      </c>
      <c r="AB131" s="715"/>
      <c r="AC131" s="715"/>
      <c r="AD131" s="715"/>
      <c r="AE131" s="716"/>
      <c r="AF131" s="717">
        <v>2692453</v>
      </c>
      <c r="AG131" s="715"/>
      <c r="AH131" s="715"/>
      <c r="AI131" s="715"/>
      <c r="AJ131" s="716"/>
      <c r="AK131" s="717">
        <v>2733001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14.713691580000001</v>
      </c>
      <c r="AB132" s="738"/>
      <c r="AC132" s="738"/>
      <c r="AD132" s="738"/>
      <c r="AE132" s="739"/>
      <c r="AF132" s="740">
        <v>14.319210030000001</v>
      </c>
      <c r="AG132" s="738"/>
      <c r="AH132" s="738"/>
      <c r="AI132" s="738"/>
      <c r="AJ132" s="739"/>
      <c r="AK132" s="740">
        <v>12.237975759999999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13.3</v>
      </c>
      <c r="AB133" s="747"/>
      <c r="AC133" s="747"/>
      <c r="AD133" s="747"/>
      <c r="AE133" s="748"/>
      <c r="AF133" s="746">
        <v>13.7</v>
      </c>
      <c r="AG133" s="747"/>
      <c r="AH133" s="747"/>
      <c r="AI133" s="747"/>
      <c r="AJ133" s="748"/>
      <c r="AK133" s="746">
        <v>13.7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22" zoomScale="85" zoomScaleNormal="85" zoomScaleSheetLayoutView="85" workbookViewId="0">
      <selection activeCell="AH74" sqref="AH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K5" sqref="K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796913</v>
      </c>
      <c r="L9" s="264">
        <v>80831</v>
      </c>
      <c r="M9" s="265">
        <v>105412</v>
      </c>
      <c r="N9" s="266">
        <v>-23.3</v>
      </c>
    </row>
    <row r="10" spans="1:16">
      <c r="A10" s="248"/>
      <c r="B10" s="244"/>
      <c r="C10" s="244"/>
      <c r="D10" s="244"/>
      <c r="E10" s="244"/>
      <c r="F10" s="244"/>
      <c r="G10" s="1131" t="s">
        <v>471</v>
      </c>
      <c r="H10" s="1132"/>
      <c r="I10" s="1132"/>
      <c r="J10" s="1133"/>
      <c r="K10" s="267">
        <v>122275</v>
      </c>
      <c r="L10" s="268">
        <v>12402</v>
      </c>
      <c r="M10" s="269">
        <v>10487</v>
      </c>
      <c r="N10" s="270">
        <v>18.3</v>
      </c>
    </row>
    <row r="11" spans="1:16" ht="13.5" customHeight="1">
      <c r="A11" s="248"/>
      <c r="B11" s="244"/>
      <c r="C11" s="244"/>
      <c r="D11" s="244"/>
      <c r="E11" s="244"/>
      <c r="F11" s="244"/>
      <c r="G11" s="1131" t="s">
        <v>472</v>
      </c>
      <c r="H11" s="1132"/>
      <c r="I11" s="1132"/>
      <c r="J11" s="1133"/>
      <c r="K11" s="267">
        <v>125571</v>
      </c>
      <c r="L11" s="268">
        <v>12737</v>
      </c>
      <c r="M11" s="269">
        <v>15159</v>
      </c>
      <c r="N11" s="270">
        <v>-16</v>
      </c>
    </row>
    <row r="12" spans="1:16" ht="13.5" customHeight="1">
      <c r="A12" s="248"/>
      <c r="B12" s="244"/>
      <c r="C12" s="244"/>
      <c r="D12" s="244"/>
      <c r="E12" s="244"/>
      <c r="F12" s="244"/>
      <c r="G12" s="1131" t="s">
        <v>473</v>
      </c>
      <c r="H12" s="1132"/>
      <c r="I12" s="1132"/>
      <c r="J12" s="1133"/>
      <c r="K12" s="267">
        <v>44936</v>
      </c>
      <c r="L12" s="268">
        <v>4558</v>
      </c>
      <c r="M12" s="269">
        <v>1410</v>
      </c>
      <c r="N12" s="270">
        <v>223.3</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30808</v>
      </c>
      <c r="L14" s="268">
        <v>3125</v>
      </c>
      <c r="M14" s="269">
        <v>5288</v>
      </c>
      <c r="N14" s="270">
        <v>-40.9</v>
      </c>
    </row>
    <row r="15" spans="1:16" ht="13.5" customHeight="1">
      <c r="A15" s="248"/>
      <c r="B15" s="244"/>
      <c r="C15" s="244"/>
      <c r="D15" s="244"/>
      <c r="E15" s="244"/>
      <c r="F15" s="244"/>
      <c r="G15" s="1131" t="s">
        <v>477</v>
      </c>
      <c r="H15" s="1132"/>
      <c r="I15" s="1132"/>
      <c r="J15" s="1133"/>
      <c r="K15" s="267">
        <v>8027</v>
      </c>
      <c r="L15" s="268">
        <v>814</v>
      </c>
      <c r="M15" s="269">
        <v>2678</v>
      </c>
      <c r="N15" s="270">
        <v>-69.599999999999994</v>
      </c>
    </row>
    <row r="16" spans="1:16">
      <c r="A16" s="248"/>
      <c r="B16" s="244"/>
      <c r="C16" s="244"/>
      <c r="D16" s="244"/>
      <c r="E16" s="244"/>
      <c r="F16" s="244"/>
      <c r="G16" s="1134" t="s">
        <v>478</v>
      </c>
      <c r="H16" s="1135"/>
      <c r="I16" s="1135"/>
      <c r="J16" s="1136"/>
      <c r="K16" s="268">
        <v>-64495</v>
      </c>
      <c r="L16" s="268">
        <v>-6542</v>
      </c>
      <c r="M16" s="269">
        <v>-11668</v>
      </c>
      <c r="N16" s="270">
        <v>-43.9</v>
      </c>
    </row>
    <row r="17" spans="1:16">
      <c r="A17" s="248"/>
      <c r="B17" s="244"/>
      <c r="C17" s="244"/>
      <c r="D17" s="244"/>
      <c r="E17" s="244"/>
      <c r="F17" s="244"/>
      <c r="G17" s="1134" t="s">
        <v>168</v>
      </c>
      <c r="H17" s="1135"/>
      <c r="I17" s="1135"/>
      <c r="J17" s="1136"/>
      <c r="K17" s="268">
        <v>1064035</v>
      </c>
      <c r="L17" s="268">
        <v>107925</v>
      </c>
      <c r="M17" s="269">
        <v>128766</v>
      </c>
      <c r="N17" s="270">
        <v>-16.2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10.24</v>
      </c>
      <c r="L21" s="281">
        <v>12.02</v>
      </c>
      <c r="M21" s="282">
        <v>-1.78</v>
      </c>
      <c r="N21" s="249"/>
      <c r="O21" s="283"/>
      <c r="P21" s="279"/>
    </row>
    <row r="22" spans="1:16" s="284" customFormat="1">
      <c r="A22" s="279"/>
      <c r="B22" s="249"/>
      <c r="C22" s="249"/>
      <c r="D22" s="249"/>
      <c r="E22" s="249"/>
      <c r="F22" s="249"/>
      <c r="G22" s="1128" t="s">
        <v>484</v>
      </c>
      <c r="H22" s="1129"/>
      <c r="I22" s="1129"/>
      <c r="J22" s="1130"/>
      <c r="K22" s="285">
        <v>95.1</v>
      </c>
      <c r="L22" s="286">
        <v>95.5</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552478</v>
      </c>
      <c r="L32" s="294">
        <v>56038</v>
      </c>
      <c r="M32" s="295">
        <v>71330</v>
      </c>
      <c r="N32" s="296">
        <v>-21.4</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115</v>
      </c>
      <c r="N34" s="296" t="s">
        <v>475</v>
      </c>
    </row>
    <row r="35" spans="1:16" ht="27" customHeight="1">
      <c r="A35" s="248"/>
      <c r="B35" s="244"/>
      <c r="C35" s="244"/>
      <c r="D35" s="244"/>
      <c r="E35" s="244"/>
      <c r="F35" s="244"/>
      <c r="G35" s="1119" t="s">
        <v>491</v>
      </c>
      <c r="H35" s="1120"/>
      <c r="I35" s="1120"/>
      <c r="J35" s="1121"/>
      <c r="K35" s="294">
        <v>245999</v>
      </c>
      <c r="L35" s="294">
        <v>24952</v>
      </c>
      <c r="M35" s="295">
        <v>22776</v>
      </c>
      <c r="N35" s="296">
        <v>9.6</v>
      </c>
    </row>
    <row r="36" spans="1:16" ht="27" customHeight="1">
      <c r="A36" s="248"/>
      <c r="B36" s="244"/>
      <c r="C36" s="244"/>
      <c r="D36" s="244"/>
      <c r="E36" s="244"/>
      <c r="F36" s="244"/>
      <c r="G36" s="1119" t="s">
        <v>492</v>
      </c>
      <c r="H36" s="1120"/>
      <c r="I36" s="1120"/>
      <c r="J36" s="1121"/>
      <c r="K36" s="294">
        <v>59778</v>
      </c>
      <c r="L36" s="294">
        <v>6063</v>
      </c>
      <c r="M36" s="295">
        <v>4893</v>
      </c>
      <c r="N36" s="296">
        <v>23.9</v>
      </c>
    </row>
    <row r="37" spans="1:16" ht="13.5" customHeight="1">
      <c r="A37" s="248"/>
      <c r="B37" s="244"/>
      <c r="C37" s="244"/>
      <c r="D37" s="244"/>
      <c r="E37" s="244"/>
      <c r="F37" s="244"/>
      <c r="G37" s="1119" t="s">
        <v>493</v>
      </c>
      <c r="H37" s="1120"/>
      <c r="I37" s="1120"/>
      <c r="J37" s="1121"/>
      <c r="K37" s="294">
        <v>20370</v>
      </c>
      <c r="L37" s="294">
        <v>2066</v>
      </c>
      <c r="M37" s="295">
        <v>1679</v>
      </c>
      <c r="N37" s="296">
        <v>23</v>
      </c>
    </row>
    <row r="38" spans="1:16" ht="27" customHeight="1">
      <c r="A38" s="248"/>
      <c r="B38" s="244"/>
      <c r="C38" s="244"/>
      <c r="D38" s="244"/>
      <c r="E38" s="244"/>
      <c r="F38" s="244"/>
      <c r="G38" s="1122" t="s">
        <v>494</v>
      </c>
      <c r="H38" s="1123"/>
      <c r="I38" s="1123"/>
      <c r="J38" s="1124"/>
      <c r="K38" s="297" t="s">
        <v>475</v>
      </c>
      <c r="L38" s="297" t="s">
        <v>475</v>
      </c>
      <c r="M38" s="298">
        <v>11</v>
      </c>
      <c r="N38" s="299" t="s">
        <v>475</v>
      </c>
      <c r="O38" s="293"/>
    </row>
    <row r="39" spans="1:16">
      <c r="A39" s="248"/>
      <c r="B39" s="244"/>
      <c r="C39" s="244"/>
      <c r="D39" s="244"/>
      <c r="E39" s="244"/>
      <c r="F39" s="244"/>
      <c r="G39" s="1122" t="s">
        <v>495</v>
      </c>
      <c r="H39" s="1123"/>
      <c r="I39" s="1123"/>
      <c r="J39" s="1124"/>
      <c r="K39" s="300">
        <v>-39326</v>
      </c>
      <c r="L39" s="300">
        <v>-3989</v>
      </c>
      <c r="M39" s="301">
        <v>-2918</v>
      </c>
      <c r="N39" s="302">
        <v>36.700000000000003</v>
      </c>
      <c r="O39" s="293"/>
    </row>
    <row r="40" spans="1:16" ht="27" customHeight="1">
      <c r="A40" s="248"/>
      <c r="B40" s="244"/>
      <c r="C40" s="244"/>
      <c r="D40" s="244"/>
      <c r="E40" s="244"/>
      <c r="F40" s="244"/>
      <c r="G40" s="1119" t="s">
        <v>496</v>
      </c>
      <c r="H40" s="1120"/>
      <c r="I40" s="1120"/>
      <c r="J40" s="1121"/>
      <c r="K40" s="300">
        <v>-504835</v>
      </c>
      <c r="L40" s="300">
        <v>-51205</v>
      </c>
      <c r="M40" s="301">
        <v>-66004</v>
      </c>
      <c r="N40" s="302">
        <v>-22.4</v>
      </c>
      <c r="O40" s="293"/>
    </row>
    <row r="41" spans="1:16">
      <c r="A41" s="248"/>
      <c r="B41" s="244"/>
      <c r="C41" s="244"/>
      <c r="D41" s="244"/>
      <c r="E41" s="244"/>
      <c r="F41" s="244"/>
      <c r="G41" s="1125" t="s">
        <v>278</v>
      </c>
      <c r="H41" s="1126"/>
      <c r="I41" s="1126"/>
      <c r="J41" s="1127"/>
      <c r="K41" s="294">
        <v>334464</v>
      </c>
      <c r="L41" s="300">
        <v>33925</v>
      </c>
      <c r="M41" s="301">
        <v>31882</v>
      </c>
      <c r="N41" s="302">
        <v>6.4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862730</v>
      </c>
      <c r="J51" s="320">
        <v>86750</v>
      </c>
      <c r="K51" s="321">
        <v>52.4</v>
      </c>
      <c r="L51" s="322">
        <v>86910</v>
      </c>
      <c r="M51" s="323">
        <v>58.5</v>
      </c>
      <c r="N51" s="324">
        <v>-6.1</v>
      </c>
    </row>
    <row r="52" spans="1:14">
      <c r="A52" s="248"/>
      <c r="B52" s="244"/>
      <c r="C52" s="244"/>
      <c r="D52" s="244"/>
      <c r="E52" s="244"/>
      <c r="F52" s="244"/>
      <c r="G52" s="325"/>
      <c r="H52" s="326" t="s">
        <v>507</v>
      </c>
      <c r="I52" s="327">
        <v>472685</v>
      </c>
      <c r="J52" s="328">
        <v>47530</v>
      </c>
      <c r="K52" s="329">
        <v>82.1</v>
      </c>
      <c r="L52" s="330">
        <v>50891</v>
      </c>
      <c r="M52" s="331">
        <v>65.3</v>
      </c>
      <c r="N52" s="332">
        <v>16.8</v>
      </c>
    </row>
    <row r="53" spans="1:14">
      <c r="A53" s="248"/>
      <c r="B53" s="244"/>
      <c r="C53" s="244"/>
      <c r="D53" s="244"/>
      <c r="E53" s="244"/>
      <c r="F53" s="244"/>
      <c r="G53" s="310" t="s">
        <v>508</v>
      </c>
      <c r="H53" s="311"/>
      <c r="I53" s="319">
        <v>1198535</v>
      </c>
      <c r="J53" s="320">
        <v>121444</v>
      </c>
      <c r="K53" s="321">
        <v>40</v>
      </c>
      <c r="L53" s="322">
        <v>95443</v>
      </c>
      <c r="M53" s="323">
        <v>9.8000000000000007</v>
      </c>
      <c r="N53" s="324">
        <v>30.2</v>
      </c>
    </row>
    <row r="54" spans="1:14">
      <c r="A54" s="248"/>
      <c r="B54" s="244"/>
      <c r="C54" s="244"/>
      <c r="D54" s="244"/>
      <c r="E54" s="244"/>
      <c r="F54" s="244"/>
      <c r="G54" s="325"/>
      <c r="H54" s="326" t="s">
        <v>507</v>
      </c>
      <c r="I54" s="327">
        <v>386852</v>
      </c>
      <c r="J54" s="328">
        <v>39199</v>
      </c>
      <c r="K54" s="329">
        <v>-17.5</v>
      </c>
      <c r="L54" s="330">
        <v>48538</v>
      </c>
      <c r="M54" s="331">
        <v>-4.5999999999999996</v>
      </c>
      <c r="N54" s="332">
        <v>-12.9</v>
      </c>
    </row>
    <row r="55" spans="1:14">
      <c r="A55" s="248"/>
      <c r="B55" s="244"/>
      <c r="C55" s="244"/>
      <c r="D55" s="244"/>
      <c r="E55" s="244"/>
      <c r="F55" s="244"/>
      <c r="G55" s="310" t="s">
        <v>509</v>
      </c>
      <c r="H55" s="311"/>
      <c r="I55" s="319">
        <v>723167</v>
      </c>
      <c r="J55" s="320">
        <v>73351</v>
      </c>
      <c r="K55" s="321">
        <v>-39.6</v>
      </c>
      <c r="L55" s="322">
        <v>96333</v>
      </c>
      <c r="M55" s="323">
        <v>0.9</v>
      </c>
      <c r="N55" s="324">
        <v>-40.5</v>
      </c>
    </row>
    <row r="56" spans="1:14">
      <c r="A56" s="248"/>
      <c r="B56" s="244"/>
      <c r="C56" s="244"/>
      <c r="D56" s="244"/>
      <c r="E56" s="244"/>
      <c r="F56" s="244"/>
      <c r="G56" s="325"/>
      <c r="H56" s="326" t="s">
        <v>507</v>
      </c>
      <c r="I56" s="327">
        <v>421057</v>
      </c>
      <c r="J56" s="328">
        <v>42708</v>
      </c>
      <c r="K56" s="329">
        <v>9</v>
      </c>
      <c r="L56" s="330">
        <v>57060</v>
      </c>
      <c r="M56" s="331">
        <v>17.600000000000001</v>
      </c>
      <c r="N56" s="332">
        <v>-8.6</v>
      </c>
    </row>
    <row r="57" spans="1:14">
      <c r="A57" s="248"/>
      <c r="B57" s="244"/>
      <c r="C57" s="244"/>
      <c r="D57" s="244"/>
      <c r="E57" s="244"/>
      <c r="F57" s="244"/>
      <c r="G57" s="310" t="s">
        <v>510</v>
      </c>
      <c r="H57" s="311"/>
      <c r="I57" s="319">
        <v>515225</v>
      </c>
      <c r="J57" s="320">
        <v>51839</v>
      </c>
      <c r="K57" s="321">
        <v>-29.3</v>
      </c>
      <c r="L57" s="322">
        <v>117673</v>
      </c>
      <c r="M57" s="323">
        <v>22.2</v>
      </c>
      <c r="N57" s="324">
        <v>-51.5</v>
      </c>
    </row>
    <row r="58" spans="1:14">
      <c r="A58" s="248"/>
      <c r="B58" s="244"/>
      <c r="C58" s="244"/>
      <c r="D58" s="244"/>
      <c r="E58" s="244"/>
      <c r="F58" s="244"/>
      <c r="G58" s="325"/>
      <c r="H58" s="326" t="s">
        <v>507</v>
      </c>
      <c r="I58" s="327">
        <v>370547</v>
      </c>
      <c r="J58" s="328">
        <v>37282</v>
      </c>
      <c r="K58" s="329">
        <v>-12.7</v>
      </c>
      <c r="L58" s="330">
        <v>62359</v>
      </c>
      <c r="M58" s="331">
        <v>9.3000000000000007</v>
      </c>
      <c r="N58" s="332">
        <v>-22</v>
      </c>
    </row>
    <row r="59" spans="1:14">
      <c r="A59" s="248"/>
      <c r="B59" s="244"/>
      <c r="C59" s="244"/>
      <c r="D59" s="244"/>
      <c r="E59" s="244"/>
      <c r="F59" s="244"/>
      <c r="G59" s="310" t="s">
        <v>511</v>
      </c>
      <c r="H59" s="311"/>
      <c r="I59" s="319">
        <v>616728</v>
      </c>
      <c r="J59" s="320">
        <v>62555</v>
      </c>
      <c r="K59" s="321">
        <v>20.7</v>
      </c>
      <c r="L59" s="322">
        <v>118223</v>
      </c>
      <c r="M59" s="323">
        <v>0.5</v>
      </c>
      <c r="N59" s="324">
        <v>20.2</v>
      </c>
    </row>
    <row r="60" spans="1:14">
      <c r="A60" s="248"/>
      <c r="B60" s="244"/>
      <c r="C60" s="244"/>
      <c r="D60" s="244"/>
      <c r="E60" s="244"/>
      <c r="F60" s="244"/>
      <c r="G60" s="325"/>
      <c r="H60" s="326" t="s">
        <v>507</v>
      </c>
      <c r="I60" s="333">
        <v>424226</v>
      </c>
      <c r="J60" s="328">
        <v>43029</v>
      </c>
      <c r="K60" s="329">
        <v>15.4</v>
      </c>
      <c r="L60" s="330">
        <v>57106</v>
      </c>
      <c r="M60" s="331">
        <v>-8.4</v>
      </c>
      <c r="N60" s="332">
        <v>23.8</v>
      </c>
    </row>
    <row r="61" spans="1:14">
      <c r="A61" s="248"/>
      <c r="B61" s="244"/>
      <c r="C61" s="244"/>
      <c r="D61" s="244"/>
      <c r="E61" s="244"/>
      <c r="F61" s="244"/>
      <c r="G61" s="310" t="s">
        <v>512</v>
      </c>
      <c r="H61" s="334"/>
      <c r="I61" s="335">
        <v>783277</v>
      </c>
      <c r="J61" s="336">
        <v>79188</v>
      </c>
      <c r="K61" s="337">
        <v>8.8000000000000007</v>
      </c>
      <c r="L61" s="338">
        <v>102916</v>
      </c>
      <c r="M61" s="339">
        <v>18.399999999999999</v>
      </c>
      <c r="N61" s="324">
        <v>-9.6</v>
      </c>
    </row>
    <row r="62" spans="1:14">
      <c r="A62" s="248"/>
      <c r="B62" s="244"/>
      <c r="C62" s="244"/>
      <c r="D62" s="244"/>
      <c r="E62" s="244"/>
      <c r="F62" s="244"/>
      <c r="G62" s="325"/>
      <c r="H62" s="326" t="s">
        <v>507</v>
      </c>
      <c r="I62" s="327">
        <v>415073</v>
      </c>
      <c r="J62" s="328">
        <v>41950</v>
      </c>
      <c r="K62" s="329">
        <v>15.3</v>
      </c>
      <c r="L62" s="330">
        <v>55191</v>
      </c>
      <c r="M62" s="331">
        <v>15.8</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19.3</v>
      </c>
      <c r="G47" s="12">
        <v>21.59</v>
      </c>
      <c r="H47" s="12">
        <v>26.17</v>
      </c>
      <c r="I47" s="12">
        <v>28.47</v>
      </c>
      <c r="J47" s="13">
        <v>30.85</v>
      </c>
    </row>
    <row r="48" spans="2:10" ht="57.75" customHeight="1">
      <c r="B48" s="14"/>
      <c r="C48" s="1139" t="s">
        <v>4</v>
      </c>
      <c r="D48" s="1139"/>
      <c r="E48" s="1140"/>
      <c r="F48" s="15">
        <v>2.94</v>
      </c>
      <c r="G48" s="16">
        <v>3.75</v>
      </c>
      <c r="H48" s="16">
        <v>3.93</v>
      </c>
      <c r="I48" s="16">
        <v>3.49</v>
      </c>
      <c r="J48" s="17">
        <v>3.63</v>
      </c>
    </row>
    <row r="49" spans="2:10" ht="57.75" customHeight="1" thickBot="1">
      <c r="B49" s="18"/>
      <c r="C49" s="1141" t="s">
        <v>5</v>
      </c>
      <c r="D49" s="1141"/>
      <c r="E49" s="1142"/>
      <c r="F49" s="19">
        <v>7.19</v>
      </c>
      <c r="G49" s="20">
        <v>6.62</v>
      </c>
      <c r="H49" s="20">
        <v>7.72</v>
      </c>
      <c r="I49" s="20">
        <v>5.72</v>
      </c>
      <c r="J49" s="21">
        <v>5.45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12.59</v>
      </c>
      <c r="G34" s="33">
        <v>12.49</v>
      </c>
      <c r="H34" s="33">
        <v>12.67</v>
      </c>
      <c r="I34" s="33">
        <v>12.32</v>
      </c>
      <c r="J34" s="34">
        <v>12.12</v>
      </c>
      <c r="K34" s="22"/>
      <c r="L34" s="22"/>
      <c r="M34" s="22"/>
      <c r="N34" s="22"/>
      <c r="O34" s="22"/>
      <c r="P34" s="22"/>
    </row>
    <row r="35" spans="1:16" ht="39" customHeight="1">
      <c r="A35" s="22"/>
      <c r="B35" s="35"/>
      <c r="C35" s="1143" t="s">
        <v>520</v>
      </c>
      <c r="D35" s="1144"/>
      <c r="E35" s="1145"/>
      <c r="F35" s="36">
        <v>2.94</v>
      </c>
      <c r="G35" s="37">
        <v>3.75</v>
      </c>
      <c r="H35" s="37">
        <v>3.93</v>
      </c>
      <c r="I35" s="37">
        <v>3.49</v>
      </c>
      <c r="J35" s="38">
        <v>3.63</v>
      </c>
      <c r="K35" s="22"/>
      <c r="L35" s="22"/>
      <c r="M35" s="22"/>
      <c r="N35" s="22"/>
      <c r="O35" s="22"/>
      <c r="P35" s="22"/>
    </row>
    <row r="36" spans="1:16" ht="39" customHeight="1">
      <c r="A36" s="22"/>
      <c r="B36" s="35"/>
      <c r="C36" s="1143" t="s">
        <v>521</v>
      </c>
      <c r="D36" s="1144"/>
      <c r="E36" s="1145"/>
      <c r="F36" s="36">
        <v>3.14</v>
      </c>
      <c r="G36" s="37">
        <v>1.94</v>
      </c>
      <c r="H36" s="37">
        <v>2.19</v>
      </c>
      <c r="I36" s="37">
        <v>3.24</v>
      </c>
      <c r="J36" s="38">
        <v>2.09</v>
      </c>
      <c r="K36" s="22"/>
      <c r="L36" s="22"/>
      <c r="M36" s="22"/>
      <c r="N36" s="22"/>
      <c r="O36" s="22"/>
      <c r="P36" s="22"/>
    </row>
    <row r="37" spans="1:16" ht="39" customHeight="1">
      <c r="A37" s="22"/>
      <c r="B37" s="35"/>
      <c r="C37" s="1143" t="s">
        <v>522</v>
      </c>
      <c r="D37" s="1144"/>
      <c r="E37" s="1145"/>
      <c r="F37" s="36">
        <v>1.25</v>
      </c>
      <c r="G37" s="37">
        <v>0.71</v>
      </c>
      <c r="H37" s="37">
        <v>1.05</v>
      </c>
      <c r="I37" s="37">
        <v>0.87</v>
      </c>
      <c r="J37" s="38">
        <v>0.86</v>
      </c>
      <c r="K37" s="22"/>
      <c r="L37" s="22"/>
      <c r="M37" s="22"/>
      <c r="N37" s="22"/>
      <c r="O37" s="22"/>
      <c r="P37" s="22"/>
    </row>
    <row r="38" spans="1:16" ht="39" customHeight="1">
      <c r="A38" s="22"/>
      <c r="B38" s="35"/>
      <c r="C38" s="1143" t="s">
        <v>523</v>
      </c>
      <c r="D38" s="1144"/>
      <c r="E38" s="1145"/>
      <c r="F38" s="36">
        <v>0.95</v>
      </c>
      <c r="G38" s="37">
        <v>0.47</v>
      </c>
      <c r="H38" s="37">
        <v>0.45</v>
      </c>
      <c r="I38" s="37">
        <v>0.61</v>
      </c>
      <c r="J38" s="38">
        <v>0.85</v>
      </c>
      <c r="K38" s="22"/>
      <c r="L38" s="22"/>
      <c r="M38" s="22"/>
      <c r="N38" s="22"/>
      <c r="O38" s="22"/>
      <c r="P38" s="22"/>
    </row>
    <row r="39" spans="1:16" ht="39" customHeight="1">
      <c r="A39" s="22"/>
      <c r="B39" s="35"/>
      <c r="C39" s="1143" t="s">
        <v>524</v>
      </c>
      <c r="D39" s="1144"/>
      <c r="E39" s="1145"/>
      <c r="F39" s="36">
        <v>0.51</v>
      </c>
      <c r="G39" s="37">
        <v>0.04</v>
      </c>
      <c r="H39" s="37">
        <v>7.0000000000000007E-2</v>
      </c>
      <c r="I39" s="37">
        <v>0.28000000000000003</v>
      </c>
      <c r="J39" s="38">
        <v>0.33</v>
      </c>
      <c r="K39" s="22"/>
      <c r="L39" s="22"/>
      <c r="M39" s="22"/>
      <c r="N39" s="22"/>
      <c r="O39" s="22"/>
      <c r="P39" s="22"/>
    </row>
    <row r="40" spans="1:16" ht="39" customHeight="1">
      <c r="A40" s="22"/>
      <c r="B40" s="35"/>
      <c r="C40" s="1143" t="s">
        <v>525</v>
      </c>
      <c r="D40" s="1144"/>
      <c r="E40" s="1145"/>
      <c r="F40" s="36">
        <v>0.05</v>
      </c>
      <c r="G40" s="37">
        <v>0.05</v>
      </c>
      <c r="H40" s="37">
        <v>0.05</v>
      </c>
      <c r="I40" s="37">
        <v>0.13</v>
      </c>
      <c r="J40" s="38">
        <v>0.08</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527</v>
      </c>
      <c r="D43" s="1147"/>
      <c r="E43" s="1148"/>
      <c r="F43" s="41">
        <v>0.28000000000000003</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618</v>
      </c>
      <c r="L45" s="60">
        <v>610</v>
      </c>
      <c r="M45" s="60">
        <v>606</v>
      </c>
      <c r="N45" s="60">
        <v>590</v>
      </c>
      <c r="O45" s="61">
        <v>552</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167</v>
      </c>
      <c r="L48" s="64">
        <v>165</v>
      </c>
      <c r="M48" s="64">
        <v>217</v>
      </c>
      <c r="N48" s="64">
        <v>228</v>
      </c>
      <c r="O48" s="65">
        <v>246</v>
      </c>
      <c r="P48" s="48"/>
      <c r="Q48" s="48"/>
      <c r="R48" s="48"/>
      <c r="S48" s="48"/>
      <c r="T48" s="48"/>
      <c r="U48" s="48"/>
    </row>
    <row r="49" spans="1:21" ht="30.75" customHeight="1">
      <c r="A49" s="48"/>
      <c r="B49" s="1161"/>
      <c r="C49" s="1162"/>
      <c r="D49" s="62"/>
      <c r="E49" s="1153" t="s">
        <v>15</v>
      </c>
      <c r="F49" s="1153"/>
      <c r="G49" s="1153"/>
      <c r="H49" s="1153"/>
      <c r="I49" s="1153"/>
      <c r="J49" s="1154"/>
      <c r="K49" s="63">
        <v>76</v>
      </c>
      <c r="L49" s="64">
        <v>66</v>
      </c>
      <c r="M49" s="64">
        <v>80</v>
      </c>
      <c r="N49" s="64">
        <v>77</v>
      </c>
      <c r="O49" s="65">
        <v>60</v>
      </c>
      <c r="P49" s="48"/>
      <c r="Q49" s="48"/>
      <c r="R49" s="48"/>
      <c r="S49" s="48"/>
      <c r="T49" s="48"/>
      <c r="U49" s="48"/>
    </row>
    <row r="50" spans="1:21" ht="30.75" customHeight="1">
      <c r="A50" s="48"/>
      <c r="B50" s="1161"/>
      <c r="C50" s="1162"/>
      <c r="D50" s="62"/>
      <c r="E50" s="1153" t="s">
        <v>16</v>
      </c>
      <c r="F50" s="1153"/>
      <c r="G50" s="1153"/>
      <c r="H50" s="1153"/>
      <c r="I50" s="1153"/>
      <c r="J50" s="1154"/>
      <c r="K50" s="63">
        <v>22</v>
      </c>
      <c r="L50" s="64">
        <v>18</v>
      </c>
      <c r="M50" s="64">
        <v>25</v>
      </c>
      <c r="N50" s="64">
        <v>24</v>
      </c>
      <c r="O50" s="65">
        <v>20</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531</v>
      </c>
      <c r="L52" s="64">
        <v>517</v>
      </c>
      <c r="M52" s="64">
        <v>525</v>
      </c>
      <c r="N52" s="64">
        <v>533</v>
      </c>
      <c r="O52" s="65">
        <v>545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352</v>
      </c>
      <c r="L53" s="69">
        <v>342</v>
      </c>
      <c r="M53" s="69">
        <v>403</v>
      </c>
      <c r="N53" s="69">
        <v>386</v>
      </c>
      <c r="O53" s="70">
        <v>333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2015-04-16T11:56:08Z</cp:lastPrinted>
  <dcterms:created xsi:type="dcterms:W3CDTF">2015-02-17T06:50:27Z</dcterms:created>
  <dcterms:modified xsi:type="dcterms:W3CDTF">2015-04-23T09:10:06Z</dcterms:modified>
  <cp:category/>
</cp:coreProperties>
</file>