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8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<sst xmlns="http://schemas.openxmlformats.org/spreadsheetml/2006/main" count="1130" uniqueCount="619">
  <si>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</si>
  <si>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</si>
  <si>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</si>
  <si>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</si>
  <si>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</si>
  <si>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</si>
  <si>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</si>
  <si>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</si>
  <si>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</si>
  <si>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</si>
  <si>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</si>
  <si>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</si>
  <si>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</si>
  <si>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</si>
  <si>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</si>
  <si>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</si>
  <si>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</si>
  <si>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</si>
  <si>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</si>
  <si>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</si>
  <si>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</si>
  <si>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</si>
  <si>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</si>
  <si>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</si>
  <si>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</si>
  <si>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</si>
  <si>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</si>
  <si>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</si>
  <si>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</si>
  <si>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</si>
  <si>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</si>
  <si>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</si>
  <si>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</si>
  <si>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</si>
  <si>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</si>
  <si>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</si>
  <si>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</si>
  <si>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</si>
  <si>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</si>
  <si>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</si>
  <si>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</si>
  <si>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</si>
  <si>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</si>
  <si>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</si>
  <si>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</si>
  <si>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</si>
  <si>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</si>
  <si>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</si>
  <si>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</si>
  <si>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</si>
  <si>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</si>
  <si>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</si>
  <si>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</si>
  <si>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</si>
  <si>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</si>
  <si>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</si>
  <si>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</si>
  <si>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</si>
  <si>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</si>
  <si>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</si>
  <si>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</si>
  <si>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</si>
  <si>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</si>
  <si>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</si>
  <si>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</si>
  <si>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</si>
  <si>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</si>
  <si>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</si>
  <si>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</si>
  <si>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</si>
  <si>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</si>
  <si>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</si>
  <si>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</si>
  <si>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</si>
  <si>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</si>
  <si>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</si>
  <si>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</si>
  <si>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</si>
  <si>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</si>
  <si>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</si>
  <si>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</si>
  <si>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</si>
  <si>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</si>
  <si>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</si>
  <si>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</si>
  <si>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</si>
  <si>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</si>
  <si>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</si>
  <si>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</si>
  <si>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</si>
  <si>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</si>
  <si>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</si>
  <si>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</si>
  <si>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</si>
  <si>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</si>
  <si>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</si>
  <si>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</si>
  <si>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</si>
  <si>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</si>
  <si>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</si>
  <si>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</si>
  <si>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</si>
  <si>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</si>
  <si>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</si>
  <si>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</si>
  <si>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</si>
  <si>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</si>
  <si>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</si>
  <si>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</si>
  <si>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</si>
  <si>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</si>
  <si>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</si>
  <si>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</si>
  <si>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</si>
  <si>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</si>
  <si>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</si>
  <si>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</si>
  <si>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</si>
  <si>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</si>
  <si>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</si>
  <si>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</si>
  <si>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</si>
  <si>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</si>
  <si>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</si>
  <si>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</si>
  <si>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</si>
  <si>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</si>
  <si>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</si>
  <si>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</si>
  <si>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</si>
  <si>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</si>
  <si>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</si>
  <si>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</si>
  <si>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</si>
  <si>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</si>
  <si>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</si>
  <si>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</si>
  <si>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</si>
  <si>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</si>
  <si>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</si>
  <si>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</si>
  <si>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</si>
  <si>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</si>
  <si>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</si>
  <si>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</si>
  <si>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</si>
  <si>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</si>
  <si>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</si>
  <si>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</si>
  <si>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</si>
  <si>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</si>
  <si>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</si>
  <si>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下水道事業会計</t>
    <phoneticPr fontId="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</si>
  <si>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</si>
  <si>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</si>
  <si>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</si>
  <si>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</si>
  <si>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</si>
  <si>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</si>
  <si>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</si>
  <si>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</si>
  <si>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</si>
  <si>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</si>
  <si>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</si>
  <si>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</si>
  <si>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</si>
  <si>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</si>
  <si>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</si>
  <si>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</si>
  <si>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</si>
  <si>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</si>
  <si>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</si>
  <si>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</si>
  <si>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</si>
  <si>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</si>
  <si>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</si>
  <si>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</si>
  <si>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</si>
  <si>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</si>
  <si>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</si>
  <si>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</si>
  <si>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</si>
  <si>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</si>
  <si>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</si>
  <si>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</si>
  <si>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</si>
  <si>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</si>
  <si>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</si>
  <si>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</si>
  <si>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</si>
  <si>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</si>
  <si>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</si>
  <si>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</si>
  <si>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</si>
  <si>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</si>
  <si>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</si>
  <si>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</si>
  <si>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</si>
  <si>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</si>
  <si>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</si>
  <si>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</si>
  <si>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</si>
  <si>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</si>
  <si>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</si>
  <si>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</si>
  <si>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</si>
  <si>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</si>
  <si>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</si>
  <si>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</si>
  <si>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</si>
  <si>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</si>
  <si>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長野県南箕輪村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</si>
  <si>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</si>
  <si>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</si>
  <si>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</si>
  <si>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</si>
  <si>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</si>
  <si>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</si>
  <si>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</si>
  <si>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</si>
  <si>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</si>
  <si>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</si>
  <si>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</si>
  <si>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</si>
  <si>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</si>
  <si>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</si>
  <si>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</si>
  <si>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</si>
  <si>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</si>
  <si>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</si>
  <si>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</si>
  <si>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</si>
  <si>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</si>
  <si>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</si>
  <si>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</si>
  <si>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</si>
  <si>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</si>
  <si>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</si>
  <si>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</si>
  <si>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</si>
  <si>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</si>
  <si>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</si>
  <si>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</si>
  <si>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</si>
  <si>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</si>
  <si>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</si>
  <si>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</si>
  <si>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</si>
  <si>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</si>
  <si>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</si>
  <si>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</si>
  <si>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</si>
  <si>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</si>
  <si>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</si>
  <si>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</si>
  <si>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</si>
  <si>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</si>
  <si>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</si>
  <si>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</si>
  <si>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</si>
  <si>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</si>
  <si>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</si>
  <si>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</si>
  <si>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</si>
  <si>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</si>
  <si>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</si>
  <si>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</si>
  <si>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</si>
  <si>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</si>
  <si>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</si>
  <si>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</si>
  <si>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</si>
  <si>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</si>
  <si>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</si>
  <si>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</si>
  <si>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</si>
  <si>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</si>
  <si>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</si>
  <si>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</si>
  <si>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</si>
  <si>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</si>
  <si>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</si>
  <si>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</si>
  <si>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</si>
  <si>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</si>
  <si>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</si>
  <si>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</si>
  <si>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</si>
  <si>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</si>
  <si>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</si>
  <si>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</si>
  <si>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</si>
  <si>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</si>
  <si>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</si>
  <si>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</si>
  <si>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</si>
  <si>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</si>
  <si>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</si>
  <si>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</si>
  <si>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</si>
  <si>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</si>
  <si>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</si>
  <si>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</si>
  <si>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</si>
  <si>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</si>
  <si>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</si>
  <si>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</si>
  <si>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</si>
  <si>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</si>
  <si>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</si>
  <si>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</si>
  <si>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</si>
  <si>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</si>
  <si>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</si>
  <si>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</si>
  <si>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</si>
  <si>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</si>
  <si>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</si>
  <si>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</si>
  <si>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</si>
  <si>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</si>
  <si>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</si>
  <si>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</si>
  <si>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</si>
  <si>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</si>
  <si>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</si>
  <si>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</si>
  <si>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</si>
  <si>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</si>
  <si>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</si>
  <si>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</si>
  <si>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</si>
  <si>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</si>
  <si>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</si>
  <si>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</si>
  <si>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</si>
  <si>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</si>
  <si>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</si>
  <si>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</si>
  <si>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</si>
  <si>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</si>
  <si>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</si>
  <si>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</si>
  <si>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</si>
  <si>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</si>
  <si>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</si>
  <si>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</si>
  <si>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</si>
  <si>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</si>
  <si>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</si>
  <si>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</si>
  <si>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</si>
  <si>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</si>
  <si>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</si>
  <si>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</si>
  <si>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</si>
  <si>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</si>
  <si>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</si>
  <si>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</si>
  <si>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</si>
  <si>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</si>
  <si>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</si>
  <si>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</si>
  <si>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</si>
  <si>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</si>
  <si>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</si>
  <si>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長野県南箕輪村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</si>
  <si>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</si>
  <si>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</si>
  <si>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</si>
  <si>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</si>
  <si>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</si>
  <si>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</si>
  <si>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</si>
  <si>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</si>
  <si>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</si>
  <si>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</si>
  <si>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</si>
  <si>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</si>
  <si>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</si>
  <si>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</si>
  <si>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</si>
  <si>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</si>
  <si>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</si>
  <si>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</si>
  <si>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</si>
  <si>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</si>
  <si>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</si>
  <si>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</si>
  <si>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</si>
  <si>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</si>
  <si>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</si>
  <si>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</si>
  <si>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</si>
  <si>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</si>
  <si>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</si>
  <si>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</si>
  <si>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</si>
  <si>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</si>
  <si>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</si>
  <si>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</si>
  <si>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</si>
  <si>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</si>
  <si>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</si>
  <si>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</si>
  <si>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</si>
  <si>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</si>
  <si>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</si>
  <si>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</si>
  <si>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</si>
  <si>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</si>
  <si>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</si>
  <si>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</si>
  <si>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</si>
  <si>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</si>
  <si>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</si>
  <si>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</si>
  <si>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</si>
  <si>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</si>
  <si>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</si>
  <si>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</si>
  <si>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</si>
  <si>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</si>
  <si>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</si>
  <si>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</si>
  <si>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</si>
  <si>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</si>
  <si>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</si>
  <si>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</si>
  <si>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</si>
  <si>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</si>
  <si>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</si>
  <si>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</si>
  <si>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</si>
  <si>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</si>
  <si>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</si>
  <si>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</si>
  <si>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</si>
  <si>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</si>
  <si>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</si>
  <si>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</si>
  <si>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</si>
  <si>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</si>
  <si>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</si>
  <si>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</si>
  <si>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</si>
  <si>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</si>
  <si>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</si>
  <si>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</si>
  <si>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</si>
  <si>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</si>
  <si>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</si>
  <si>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</si>
  <si>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</si>
  <si>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</si>
  <si>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</si>
  <si>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</si>
  <si>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</si>
  <si>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</si>
  <si>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</si>
  <si>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</si>
  <si>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</si>
  <si>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</si>
  <si>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</si>
  <si>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</si>
  <si>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</si>
  <si>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</si>
  <si>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</si>
  <si>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</si>
  <si>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</si>
  <si>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</si>
  <si>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</si>
  <si>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</si>
  <si>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</si>
  <si>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</si>
  <si>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</si>
  <si>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</si>
  <si>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</si>
  <si>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</si>
  <si>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</si>
  <si>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</si>
  <si>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</si>
  <si>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</si>
  <si>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</si>
  <si>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</si>
  <si>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</si>
  <si>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</si>
  <si>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</si>
  <si>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</si>
  <si>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</si>
  <si>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</si>
  <si>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</si>
  <si>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</si>
  <si>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</si>
  <si>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</si>
  <si>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</si>
  <si>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</si>
  <si>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</si>
  <si>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</si>
  <si>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</si>
  <si>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</si>
  <si>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</si>
  <si>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</si>
  <si>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</si>
  <si>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</si>
  <si>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</si>
  <si>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</si>
  <si>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</si>
  <si>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</si>
  <si>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</si>
  <si>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</si>
  <si>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</si>
  <si>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</si>
  <si>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</si>
  <si>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</si>
  <si>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</si>
  <si>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</si>
  <si>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</si>
  <si>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</si>
  <si>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</si>
  <si>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</si>
  <si>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</si>
  <si>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</si>
  <si>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</si>
  <si>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</si>
  <si>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</si>
  <si>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</si>
  <si>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</si>
  <si>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</si>
  <si>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</si>
  <si>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</si>
  <si>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</si>
  <si>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</si>
  <si>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</si>
  <si>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</si>
  <si>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</si>
  <si>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</si>
  <si>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</si>
  <si>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</si>
  <si>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</si>
  <si>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</si>
  <si>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</si>
  <si>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</si>
  <si>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</si>
  <si>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</si>
  <si>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</si>
  <si>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</si>
  <si>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</si>
  <si>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</si>
  <si>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</si>
  <si>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</si>
  <si>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</si>
  <si>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</si>
  <si>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</si>
  <si>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</si>
  <si>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</si>
  <si>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</si>
  <si>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</si>
  <si>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</si>
  <si>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</si>
  <si>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</si>
  <si>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</si>
  <si>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</si>
  <si>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4.78</t>
  </si>
  <si>
    <t>▲ 0.70</t>
  </si>
  <si>
    <t>▲ 1.59</t>
  </si>
  <si>
    <t>▲ 0.26</t>
  </si>
  <si>
    <t>下水道事業会計</t>
  </si>
  <si>
    <t>▲ 0.31</t>
  </si>
  <si>
    <t>水道事業会計</t>
  </si>
  <si>
    <t>一般会計</t>
  </si>
  <si>
    <t>介護保険事業特別会計</t>
  </si>
  <si>
    <t>後期高齢者医療特別会計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</si>
  <si>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</si>
  <si>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</si>
  <si>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</si>
  <si>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</si>
  <si>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</si>
  <si>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</si>
  <si>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</si>
  <si>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</si>
  <si>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</si>
  <si>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</si>
  <si>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</si>
  <si>
    <t>学校施設整備基金</t>
    <rPh sb="0" eb="2">
      <t>ガッコウ</t>
    </rPh>
    <rPh sb="2" eb="4">
      <t>シセツ</t>
    </rPh>
    <rPh sb="4" eb="6">
      <t>セイビ</t>
    </rPh>
    <rPh sb="6" eb="8">
      <t>キキン</t>
    </rPh>
    <phoneticPr fontId="2"/>
  </si>
  <si>
    <t>福祉基金</t>
    <rPh sb="0" eb="2">
      <t>フクシ</t>
    </rPh>
    <rPh sb="2" eb="4">
      <t>キキン</t>
    </rPh>
    <phoneticPr fontId="2"/>
  </si>
  <si>
    <t>人づくり基金</t>
    <rPh sb="0" eb="1">
      <t>ヒト</t>
    </rPh>
    <rPh sb="4" eb="6">
      <t>キキン</t>
    </rPh>
    <phoneticPr fontId="2"/>
  </si>
  <si>
    <t>大芝高原温泉関連施設整備基金</t>
    <rPh sb="0" eb="2">
      <t>オオシバ</t>
    </rPh>
    <rPh sb="2" eb="4">
      <t>コウゲン</t>
    </rPh>
    <rPh sb="4" eb="6">
      <t>オンセン</t>
    </rPh>
    <rPh sb="6" eb="8">
      <t>カンレン</t>
    </rPh>
    <rPh sb="8" eb="10">
      <t>シセツ</t>
    </rPh>
    <rPh sb="10" eb="12">
      <t>セイビ</t>
    </rPh>
    <rPh sb="12" eb="14">
      <t>キキン</t>
    </rPh>
    <phoneticPr fontId="2"/>
  </si>
  <si>
    <t>－</t>
    <phoneticPr fontId="5"/>
  </si>
  <si>
    <t>－</t>
    <phoneticPr fontId="2"/>
  </si>
  <si>
    <t>南箕輪村開発公社</t>
    <rPh sb="0" eb="1">
      <t>ミナミ</t>
    </rPh>
    <rPh sb="1" eb="3">
      <t>ミノワ</t>
    </rPh>
    <rPh sb="3" eb="4">
      <t>ムラ</t>
    </rPh>
    <rPh sb="4" eb="6">
      <t>カイハツ</t>
    </rPh>
    <rPh sb="6" eb="8">
      <t>コウシャ</t>
    </rPh>
    <phoneticPr fontId="5"/>
  </si>
  <si>
    <t>南箕輪村土地開発公社</t>
    <rPh sb="0" eb="3">
      <t>ミナミミノワ</t>
    </rPh>
    <rPh sb="3" eb="4">
      <t>ムラ</t>
    </rPh>
    <rPh sb="4" eb="6">
      <t>トチ</t>
    </rPh>
    <rPh sb="6" eb="8">
      <t>カイハツ</t>
    </rPh>
    <rPh sb="8" eb="10">
      <t>コウシャ</t>
    </rPh>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</si>
  <si>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</si>
  <si>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</si>
  <si>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</si>
  <si>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長野県上伊那広域水道用水企業団（水道用水供給事業会計）</t>
  </si>
  <si>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</si>
  <si>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</si>
  <si>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伊那中央行政組合（一般会計）</t>
  </si>
  <si>
    <t>伊那中央行政組合（伊那中央病院会計）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</si>
  <si>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</si>
  <si>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</si>
  <si>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</si>
  <si>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</si>
  <si>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</si>
  <si>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</si>
  <si>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</si>
  <si>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</si>
  <si>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</si>
  <si>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</si>
  <si>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</si>
  <si>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</si>
  <si>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</si>
  <si>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</si>
  <si>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</si>
  <si>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</si>
  <si>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</si>
  <si>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南原団地の焼却灰処分事業による土地開発公社の負債増や人口増対策に伴う村債の借入れにより、平成29年度からプラスに転じ、土地開発公社・一部事務組合の負債を中心に将来負担額は増加傾向にあるが、基金積立による充当可能財源増、税収の好調等による標準財政規模の増により、数値としては前年度より改善した。また、有形固定資産減価償却率は、学校・保育園の増改築などにより伸びが抑えられており、類似団体よりやや低い水準にあるが、今後は多くの施設で老朽化対策を要する。財政状況と将来負担及び施設の老朽化のバランスを見極めながら、計画的な施設整備を推進していく。</t>
    <rPh sb="95" eb="97">
      <t>ケイコウ</t>
    </rPh>
    <rPh sb="185" eb="186">
      <t>ノ</t>
    </rPh>
    <rPh sb="188" eb="189">
      <t>オサ</t>
    </rPh>
    <phoneticPr fontId="5"/>
  </si>
  <si>
    <t>現在のところ類似団体と比較して良好な状況であるが、実質公債費比率は、近年の人口増対策事業に伴う起債の償還により元利償還金額が増加するため、今後は当面増加し高止まりとなる見込みである。令和元年度においては、元利償還金額は前年度より増加したが、税の好調等により標準財政規模も増加したため、数値的には若干の増で抑えられた。また、将来負担比率は、南原団地の焼却灰処分事業により土地開発公社の負債が増加したため、平成29年度からプラスとなった。令和元年度は若干改善したが、近年の施設の人口増対策、今後の施設の老朽化対策に伴う起債のため、地方債残高は当面減少せず、将来負担比率も当面マイナスに戻らない見通しとなっている。財政状況と事業のバランスを見極めながら計画的な事業の推進を図るよう努める。</t>
    <rPh sb="91" eb="93">
      <t>レイワ</t>
    </rPh>
    <rPh sb="93" eb="94">
      <t>ガン</t>
    </rPh>
    <rPh sb="217" eb="219">
      <t>レイワ</t>
    </rPh>
    <rPh sb="219" eb="221">
      <t>ガンネン</t>
    </rPh>
    <rPh sb="221" eb="222">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</si>
</sst>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57BC-41F7-8B4A-E2E6255B0C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71983</c:v>
                </c:pt>
                <c:pt idx="1">
                  <c:v>81245</c:v>
                </c:pt>
                <c:pt idx="2">
                  <c:v>111073</c:v>
                </c:pt>
                <c:pt idx="3">
                  <c:v>53578</c:v>
                </c:pt>
                <c:pt idx="4">
                  <c:v>53174</c:v>
                </c:pt>
              </c:numCache>
            </c:numRef>
          </c:val>
          <c:smooth val="0"/>
          <c:extLst>
            <c:ext xmlns:c16="http://schemas.microsoft.com/office/drawing/2014/chart" uri="{C3380CC4-5D6E-409C-BE32-E72D297353CC}">
              <c16:uniqueId val="{00000001-57BC-41F7-8B4A-E2E6255B0C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7.29</c:v>
                </c:pt>
                <c:pt idx="1">
                  <c:v>8.64</c:v>
                </c:pt>
                <c:pt idx="2">
                  <c:v>9.58</c:v>
                </c:pt>
                <c:pt idx="3">
                  <c:v>7.72</c:v>
                </c:pt>
                <c:pt idx="4">
                  <c:v>7.36</c:v>
                </c:pt>
              </c:numCache>
            </c:numRef>
          </c:val>
          <c:extLst>
            <c:ext xmlns:c16="http://schemas.microsoft.com/office/drawing/2014/chart" uri="{C3380CC4-5D6E-409C-BE32-E72D297353CC}">
              <c16:uniqueId val="{00000000-3D55-4C1E-B3E4-2860DDF5F7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56.61</c:v>
                </c:pt>
                <c:pt idx="1">
                  <c:v>53.52</c:v>
                </c:pt>
                <c:pt idx="2">
                  <c:v>52.7</c:v>
                </c:pt>
                <c:pt idx="3">
                  <c:v>51.46</c:v>
                </c:pt>
                <c:pt idx="4">
                  <c:v>51.11</c:v>
                </c:pt>
              </c:numCache>
            </c:numRef>
          </c:val>
          <c:extLst>
            <c:ext xmlns:c16="http://schemas.microsoft.com/office/drawing/2014/chart" uri="{C3380CC4-5D6E-409C-BE32-E72D297353CC}">
              <c16:uniqueId val="{00000001-3D55-4C1E-B3E4-2860DDF5F7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-4.78</c:v>
                </c:pt>
                <c:pt idx="1">
                  <c:v>-0.7</c:v>
                </c:pt>
                <c:pt idx="2">
                  <c:v>1.1100000000000001</c:v>
                </c:pt>
                <c:pt idx="3">
                  <c:v>-1.59</c:v>
                </c:pt>
                <c:pt idx="4">
                  <c:v>-0.26</c:v>
                </c:pt>
              </c:numCache>
            </c:numRef>
          </c:val>
          <c:smooth val="0"/>
          <c:extLst>
            <c:ext xmlns:c16="http://schemas.microsoft.com/office/drawing/2014/chart" uri="{C3380CC4-5D6E-409C-BE32-E72D297353CC}">
              <c16:uniqueId val="{00000002-3D55-4C1E-B3E4-2860DDF5F7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99-42FB-9B7B-077FD36503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99-42FB-9B7B-077FD36503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99-42FB-9B7B-077FD365032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99-42FB-9B7B-077FD365032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0.49</c:v>
                </c:pt>
                <c:pt idx="4">
                  <c:v>#N/A</c:v>
                </c:pt>
                <c:pt idx="5">
                  <c:v>1.02</c:v>
                </c:pt>
                <c:pt idx="6">
                  <c:v>#N/A</c:v>
                </c:pt>
                <c:pt idx="7">
                  <c:v>0.22</c:v>
                </c:pt>
                <c:pt idx="8">
                  <c:v>#N/A</c:v>
                </c:pt>
                <c:pt idx="9">
                  <c:v>0.04</c:v>
                </c:pt>
              </c:numCache>
            </c:numRef>
          </c:val>
          <c:extLst>
            <c:ext xmlns:c16="http://schemas.microsoft.com/office/drawing/2014/chart" uri="{C3380CC4-5D6E-409C-BE32-E72D297353CC}">
              <c16:uniqueId val="{00000004-6C99-42FB-9B7B-077FD365032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0.05</c:v>
                </c:pt>
                <c:pt idx="4">
                  <c:v>#N/A</c:v>
                </c:pt>
                <c:pt idx="5">
                  <c:v>0.06</c:v>
                </c:pt>
                <c:pt idx="6">
                  <c:v>#N/A</c:v>
                </c:pt>
                <c:pt idx="7">
                  <c:v>0.09</c:v>
                </c:pt>
                <c:pt idx="8">
                  <c:v>#N/A</c:v>
                </c:pt>
                <c:pt idx="9">
                  <c:v>0.05</c:v>
                </c:pt>
              </c:numCache>
            </c:numRef>
          </c:val>
          <c:extLst>
            <c:ext xmlns:c16="http://schemas.microsoft.com/office/drawing/2014/chart" uri="{C3380CC4-5D6E-409C-BE32-E72D297353CC}">
              <c16:uniqueId val="{00000005-6C99-42FB-9B7B-077FD365032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0.94</c:v>
                </c:pt>
                <c:pt idx="2">
                  <c:v>#N/A</c:v>
                </c:pt>
                <c:pt idx="3">
                  <c:v>1.05</c:v>
                </c:pt>
                <c:pt idx="4">
                  <c:v>#N/A</c:v>
                </c:pt>
                <c:pt idx="5">
                  <c:v>0.77</c:v>
                </c:pt>
                <c:pt idx="6">
                  <c:v>#N/A</c:v>
                </c:pt>
                <c:pt idx="7">
                  <c:v>1.33</c:v>
                </c:pt>
                <c:pt idx="8">
                  <c:v>#N/A</c:v>
                </c:pt>
                <c:pt idx="9">
                  <c:v>1.47</c:v>
                </c:pt>
              </c:numCache>
            </c:numRef>
          </c:val>
          <c:extLst>
            <c:ext xmlns:c16="http://schemas.microsoft.com/office/drawing/2014/chart" uri="{C3380CC4-5D6E-409C-BE32-E72D297353CC}">
              <c16:uniqueId val="{00000006-6C99-42FB-9B7B-077FD365032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7.29</c:v>
                </c:pt>
                <c:pt idx="2">
                  <c:v>#N/A</c:v>
                </c:pt>
                <c:pt idx="3">
                  <c:v>8.64</c:v>
                </c:pt>
                <c:pt idx="4">
                  <c:v>#N/A</c:v>
                </c:pt>
                <c:pt idx="5">
                  <c:v>9.58</c:v>
                </c:pt>
                <c:pt idx="6">
                  <c:v>#N/A</c:v>
                </c:pt>
                <c:pt idx="7">
                  <c:v>7.72</c:v>
                </c:pt>
                <c:pt idx="8">
                  <c:v>#N/A</c:v>
                </c:pt>
                <c:pt idx="9">
                  <c:v>7.35</c:v>
                </c:pt>
              </c:numCache>
            </c:numRef>
          </c:val>
          <c:extLst>
            <c:ext xmlns:c16="http://schemas.microsoft.com/office/drawing/2014/chart" uri="{C3380CC4-5D6E-409C-BE32-E72D297353CC}">
              <c16:uniqueId val="{00000007-6C99-42FB-9B7B-077FD365032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18.329999999999998</c:v>
                </c:pt>
                <c:pt idx="2">
                  <c:v>#N/A</c:v>
                </c:pt>
                <c:pt idx="3">
                  <c:v>18.38</c:v>
                </c:pt>
                <c:pt idx="4">
                  <c:v>#N/A</c:v>
                </c:pt>
                <c:pt idx="5">
                  <c:v>18.21</c:v>
                </c:pt>
                <c:pt idx="6">
                  <c:v>#N/A</c:v>
                </c:pt>
                <c:pt idx="7">
                  <c:v>19.059999999999999</c:v>
                </c:pt>
                <c:pt idx="8">
                  <c:v>#N/A</c:v>
                </c:pt>
                <c:pt idx="9">
                  <c:v>17.559999999999999</c:v>
                </c:pt>
              </c:numCache>
            </c:numRef>
          </c:val>
          <c:extLst>
            <c:ext xmlns:c16="http://schemas.microsoft.com/office/drawing/2014/chart" uri="{C3380CC4-5D6E-409C-BE32-E72D297353CC}">
              <c16:uniqueId val="{00000008-6C99-42FB-9B7B-077FD3650327}"/>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0.66</c:v>
                </c:pt>
                <c:pt idx="2">
                  <c:v>#N/A</c:v>
                </c:pt>
                <c:pt idx="3">
                  <c:v>0.72</c:v>
                </c:pt>
                <c:pt idx="4">
                  <c:v>#N/A</c:v>
                </c:pt>
                <c:pt idx="5">
                  <c:v>0.98</c:v>
                </c:pt>
                <c:pt idx="6">
                  <c:v>#N/A</c:v>
                </c:pt>
                <c:pt idx="7">
                  <c:v>0.63</c:v>
                </c:pt>
                <c:pt idx="8">
                  <c:v>0.31</c:v>
                </c:pt>
                <c:pt idx="9">
                  <c:v>#N/A</c:v>
                </c:pt>
              </c:numCache>
            </c:numRef>
          </c:val>
          <c:extLst>
            <c:ext xmlns:c16="http://schemas.microsoft.com/office/drawing/2014/chart" uri="{C3380CC4-5D6E-409C-BE32-E72D297353CC}">
              <c16:uniqueId val="{00000009-6C99-42FB-9B7B-077FD36503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606</c:v>
                </c:pt>
                <c:pt idx="5">
                  <c:v>608</c:v>
                </c:pt>
                <c:pt idx="8">
                  <c:v>590</c:v>
                </c:pt>
                <c:pt idx="11">
                  <c:v>603</c:v>
                </c:pt>
                <c:pt idx="14">
                  <c:v>612</c:v>
                </c:pt>
              </c:numCache>
            </c:numRef>
          </c:val>
          <c:extLst>
            <c:ext xmlns:c16="http://schemas.microsoft.com/office/drawing/2014/chart" uri="{C3380CC4-5D6E-409C-BE32-E72D297353CC}">
              <c16:uniqueId val="{00000000-E8CA-455B-8966-5D732AD642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CA-455B-8966-5D732AD642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4</c:v>
                </c:pt>
                <c:pt idx="6">
                  <c:v>4</c:v>
                </c:pt>
                <c:pt idx="9">
                  <c:v>4</c:v>
                </c:pt>
                <c:pt idx="12">
                  <c:v>1</c:v>
                </c:pt>
              </c:numCache>
            </c:numRef>
          </c:val>
          <c:extLst>
            <c:ext xmlns:c16="http://schemas.microsoft.com/office/drawing/2014/chart" uri="{C3380CC4-5D6E-409C-BE32-E72D297353CC}">
              <c16:uniqueId val="{00000002-E8CA-455B-8966-5D732AD642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100</c:v>
                </c:pt>
                <c:pt idx="3">
                  <c:v>97</c:v>
                </c:pt>
                <c:pt idx="6">
                  <c:v>118</c:v>
                </c:pt>
                <c:pt idx="9">
                  <c:v>130</c:v>
                </c:pt>
                <c:pt idx="12">
                  <c:v>96</c:v>
                </c:pt>
              </c:numCache>
            </c:numRef>
          </c:val>
          <c:extLst>
            <c:ext xmlns:c16="http://schemas.microsoft.com/office/drawing/2014/chart" uri="{C3380CC4-5D6E-409C-BE32-E72D297353CC}">
              <c16:uniqueId val="{00000003-E8CA-455B-8966-5D732AD642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279</c:v>
                </c:pt>
                <c:pt idx="3">
                  <c:v>284</c:v>
                </c:pt>
                <c:pt idx="6">
                  <c:v>297</c:v>
                </c:pt>
                <c:pt idx="9">
                  <c:v>268</c:v>
                </c:pt>
                <c:pt idx="12">
                  <c:v>271</c:v>
                </c:pt>
              </c:numCache>
            </c:numRef>
          </c:val>
          <c:extLst>
            <c:ext xmlns:c16="http://schemas.microsoft.com/office/drawing/2014/chart" uri="{C3380CC4-5D6E-409C-BE32-E72D297353CC}">
              <c16:uniqueId val="{00000004-E8CA-455B-8966-5D732AD642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CA-455B-8966-5D732AD642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CA-455B-8966-5D732AD642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399</c:v>
                </c:pt>
                <c:pt idx="3">
                  <c:v>394</c:v>
                </c:pt>
                <c:pt idx="6">
                  <c:v>412</c:v>
                </c:pt>
                <c:pt idx="9">
                  <c:v>457</c:v>
                </c:pt>
                <c:pt idx="12">
                  <c:v>458</c:v>
                </c:pt>
              </c:numCache>
            </c:numRef>
          </c:val>
          <c:extLst>
            <c:ext xmlns:c16="http://schemas.microsoft.com/office/drawing/2014/chart" uri="{C3380CC4-5D6E-409C-BE32-E72D297353CC}">
              <c16:uniqueId val="{00000007-E8CA-455B-8966-5D732AD642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178</c:v>
                </c:pt>
                <c:pt idx="2">
                  <c:v>#N/A</c:v>
                </c:pt>
                <c:pt idx="3">
                  <c:v>#N/A</c:v>
                </c:pt>
                <c:pt idx="4">
                  <c:v>171</c:v>
                </c:pt>
                <c:pt idx="5">
                  <c:v>#N/A</c:v>
                </c:pt>
                <c:pt idx="6">
                  <c:v>#N/A</c:v>
                </c:pt>
                <c:pt idx="7">
                  <c:v>241</c:v>
                </c:pt>
                <c:pt idx="8">
                  <c:v>#N/A</c:v>
                </c:pt>
                <c:pt idx="9">
                  <c:v>#N/A</c:v>
                </c:pt>
                <c:pt idx="10">
                  <c:v>256</c:v>
                </c:pt>
                <c:pt idx="11">
                  <c:v>#N/A</c:v>
                </c:pt>
                <c:pt idx="12">
                  <c:v>#N/A</c:v>
                </c:pt>
                <c:pt idx="13">
                  <c:v>214</c:v>
                </c:pt>
                <c:pt idx="14">
                  <c:v>#N/A</c:v>
                </c:pt>
              </c:numCache>
            </c:numRef>
          </c:val>
          <c:smooth val="0"/>
          <c:extLst>
            <c:ext xmlns:c16="http://schemas.microsoft.com/office/drawing/2014/chart" uri="{C3380CC4-5D6E-409C-BE32-E72D297353CC}">
              <c16:uniqueId val="{00000008-E8CA-455B-8966-5D732AD642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6989</c:v>
                </c:pt>
                <c:pt idx="5">
                  <c:v>6928</c:v>
                </c:pt>
                <c:pt idx="8">
                  <c:v>6859</c:v>
                </c:pt>
                <c:pt idx="11">
                  <c:v>7056</c:v>
                </c:pt>
                <c:pt idx="14">
                  <c:v>6795</c:v>
                </c:pt>
              </c:numCache>
            </c:numRef>
          </c:val>
          <c:extLst>
            <c:ext xmlns:c16="http://schemas.microsoft.com/office/drawing/2014/chart" uri="{C3380CC4-5D6E-409C-BE32-E72D297353CC}">
              <c16:uniqueId val="{00000000-5FD4-4D7F-9014-1F585B0C94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21</c:v>
                </c:pt>
                <c:pt idx="11">
                  <c:v>21</c:v>
                </c:pt>
                <c:pt idx="14">
                  <c:v>21</c:v>
                </c:pt>
              </c:numCache>
            </c:numRef>
          </c:val>
          <c:extLst>
            <c:ext xmlns:c16="http://schemas.microsoft.com/office/drawing/2014/chart" uri="{C3380CC4-5D6E-409C-BE32-E72D297353CC}">
              <c16:uniqueId val="{00000001-5FD4-4D7F-9014-1F585B0C94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3086</c:v>
                </c:pt>
                <c:pt idx="5">
                  <c:v>2918</c:v>
                </c:pt>
                <c:pt idx="8">
                  <c:v>2914</c:v>
                </c:pt>
                <c:pt idx="11">
                  <c:v>3023</c:v>
                </c:pt>
                <c:pt idx="14">
                  <c:v>3110</c:v>
                </c:pt>
              </c:numCache>
            </c:numRef>
          </c:val>
          <c:extLst>
            <c:ext xmlns:c16="http://schemas.microsoft.com/office/drawing/2014/chart" uri="{C3380CC4-5D6E-409C-BE32-E72D297353CC}">
              <c16:uniqueId val="{00000002-5FD4-4D7F-9014-1F585B0C94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D4-4D7F-9014-1F585B0C94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D4-4D7F-9014-1F585B0C94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121</c:v>
                </c:pt>
                <c:pt idx="3">
                  <c:v>296</c:v>
                </c:pt>
                <c:pt idx="6">
                  <c:v>530</c:v>
                </c:pt>
                <c:pt idx="9">
                  <c:v>700</c:v>
                </c:pt>
                <c:pt idx="12">
                  <c:v>691</c:v>
                </c:pt>
              </c:numCache>
            </c:numRef>
          </c:val>
          <c:extLst>
            <c:ext xmlns:c16="http://schemas.microsoft.com/office/drawing/2014/chart" uri="{C3380CC4-5D6E-409C-BE32-E72D297353CC}">
              <c16:uniqueId val="{00000005-5FD4-4D7F-9014-1F585B0C94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770</c:v>
                </c:pt>
                <c:pt idx="3">
                  <c:v>794</c:v>
                </c:pt>
                <c:pt idx="6">
                  <c:v>767</c:v>
                </c:pt>
                <c:pt idx="9">
                  <c:v>704</c:v>
                </c:pt>
                <c:pt idx="12">
                  <c:v>765</c:v>
                </c:pt>
              </c:numCache>
            </c:numRef>
          </c:val>
          <c:extLst>
            <c:ext xmlns:c16="http://schemas.microsoft.com/office/drawing/2014/chart" uri="{C3380CC4-5D6E-409C-BE32-E72D297353CC}">
              <c16:uniqueId val="{00000006-5FD4-4D7F-9014-1F585B0C94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472</c:v>
                </c:pt>
                <c:pt idx="3">
                  <c:v>558</c:v>
                </c:pt>
                <c:pt idx="6">
                  <c:v>589</c:v>
                </c:pt>
                <c:pt idx="9">
                  <c:v>883</c:v>
                </c:pt>
                <c:pt idx="12">
                  <c:v>836</c:v>
                </c:pt>
              </c:numCache>
            </c:numRef>
          </c:val>
          <c:extLst>
            <c:ext xmlns:c16="http://schemas.microsoft.com/office/drawing/2014/chart" uri="{C3380CC4-5D6E-409C-BE32-E72D297353CC}">
              <c16:uniqueId val="{00000007-5FD4-4D7F-9014-1F585B0C94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3457</c:v>
                </c:pt>
                <c:pt idx="3">
                  <c:v>3272</c:v>
                </c:pt>
                <c:pt idx="6">
                  <c:v>3153</c:v>
                </c:pt>
                <c:pt idx="9">
                  <c:v>2898</c:v>
                </c:pt>
                <c:pt idx="12">
                  <c:v>2640</c:v>
                </c:pt>
              </c:numCache>
            </c:numRef>
          </c:val>
          <c:extLst>
            <c:ext xmlns:c16="http://schemas.microsoft.com/office/drawing/2014/chart" uri="{C3380CC4-5D6E-409C-BE32-E72D297353CC}">
              <c16:uniqueId val="{00000008-5FD4-4D7F-9014-1F585B0C94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13</c:v>
                </c:pt>
                <c:pt idx="6">
                  <c:v>9</c:v>
                </c:pt>
                <c:pt idx="9">
                  <c:v>7</c:v>
                </c:pt>
                <c:pt idx="12">
                  <c:v>1</c:v>
                </c:pt>
              </c:numCache>
            </c:numRef>
          </c:val>
          <c:extLst>
            <c:ext xmlns:c16="http://schemas.microsoft.com/office/drawing/2014/chart" uri="{C3380CC4-5D6E-409C-BE32-E72D297353CC}">
              <c16:uniqueId val="{00000009-5FD4-4D7F-9014-1F585B0C94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4695</c:v>
                </c:pt>
                <c:pt idx="3">
                  <c:v>4844</c:v>
                </c:pt>
                <c:pt idx="6">
                  <c:v>5366</c:v>
                </c:pt>
                <c:pt idx="9">
                  <c:v>5404</c:v>
                </c:pt>
                <c:pt idx="12">
                  <c:v>5451</c:v>
                </c:pt>
              </c:numCache>
            </c:numRef>
          </c:val>
          <c:extLst>
            <c:ext xmlns:c16="http://schemas.microsoft.com/office/drawing/2014/chart" uri="{C3380CC4-5D6E-409C-BE32-E72D297353CC}">
              <c16:uniqueId val="{0000000A-5FD4-4D7F-9014-1F585B0C94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619</c:v>
                </c:pt>
                <c:pt idx="8">
                  <c:v>#N/A</c:v>
                </c:pt>
                <c:pt idx="9">
                  <c:v>#N/A</c:v>
                </c:pt>
                <c:pt idx="10">
                  <c:v>497</c:v>
                </c:pt>
                <c:pt idx="11">
                  <c:v>#N/A</c:v>
                </c:pt>
                <c:pt idx="12">
                  <c:v>#N/A</c:v>
                </c:pt>
                <c:pt idx="13">
                  <c:v>458</c:v>
                </c:pt>
                <c:pt idx="14">
                  <c:v>#N/A</c:v>
                </c:pt>
              </c:numCache>
            </c:numRef>
          </c:val>
          <c:smooth val="0"/>
          <c:extLst>
            <c:ext xmlns:c16="http://schemas.microsoft.com/office/drawing/2014/chart" uri="{C3380CC4-5D6E-409C-BE32-E72D297353CC}">
              <c16:uniqueId val="{0000000B-5FD4-4D7F-9014-1F585B0C94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2161</c:v>
                </c:pt>
                <c:pt idx="1">
                  <c:v>2162</c:v>
                </c:pt>
                <c:pt idx="2">
                  <c:v>2164</c:v>
                </c:pt>
              </c:numCache>
            </c:numRef>
          </c:val>
          <c:extLst>
            <c:ext xmlns:c16="http://schemas.microsoft.com/office/drawing/2014/chart" uri="{C3380CC4-5D6E-409C-BE32-E72D297353CC}">
              <c16:uniqueId val="{00000000-F303-4029-B0DA-C79D45B2C9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F303-4029-B0DA-C79D45B2C9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484</c:v>
                </c:pt>
                <c:pt idx="1">
                  <c:v>581</c:v>
                </c:pt>
                <c:pt idx="2">
                  <c:v>677</c:v>
                </c:pt>
              </c:numCache>
            </c:numRef>
          </c:val>
          <c:extLst>
            <c:ext xmlns:c16="http://schemas.microsoft.com/office/drawing/2014/chart" uri="{C3380CC4-5D6E-409C-BE32-E72D297353CC}">
              <c16:uniqueId val="{00000002-F303-4029-B0DA-C79D45B2C9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{2B27E227-65FE-4419-8F9F-3AE372D8D7B1}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94C-4405-BDA4-F72823192D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{814D7B32-C28D-4176-B2E2-814F5DDA1928}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4C-4405-BDA4-F72823192D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{5BE36DA0-6E6F-419E-82D6-8BD68D479103}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4C-4405-BDA4-F72823192D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{7C040AD0-4B98-4F82-B862-876BF48B59CC}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4C-4405-BDA4-F72823192D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{0EECA1EA-B565-4F61-899A-32ED5E48F70F}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4C-4405-BDA4-F72823192D2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{8F0507C0-63E9-4E23-A130-2AAA3B11EA95}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94C-4405-BDA4-F72823192D2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{7C9C46FE-1E19-4B94-A69F-3C372FFBAA60}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94C-4405-BDA4-F72823192D2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{D0B1D684-F719-4970-A81A-DAC419B9F956}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94C-4405-BDA4-F72823192D2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{C6758683-9EBB-44B9-97FF-54323F573DCB}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94C-4405-BDA4-F72823192D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60.6</c:v>
                </c:pt>
                <c:pt idx="16">
                  <c:v>61.1</c:v>
                </c:pt>
                <c:pt idx="24">
                  <c:v>62.5</c:v>
                </c:pt>
                <c:pt idx="32">
                  <c:v>64.3</c:v>
                </c:pt>
              </c:numCache>
            </c:numRef>
          </c:xVal>
          <c:yVal>
            <c:numRef>
              <c:f>公会計指標分析・財政指標組合せ分析表!$BP$51:$DC$51</c:f>
              <c:numCache>
                <c:formatCode>#,##0.0;"▲ "#,##0.0</c:formatCode>
                <c:ptCount val="40"/>
                <c:pt idx="16">
                  <c:v>17.600000000000001</c:v>
                </c:pt>
                <c:pt idx="24">
                  <c:v>13.7</c:v>
                </c:pt>
                <c:pt idx="32">
                  <c:v>12.6</c:v>
                </c:pt>
              </c:numCache>
            </c:numRef>
          </c:yVal>
          <c:smooth val="0"/>
          <c:extLst>
            <c:ext xmlns:c16="http://schemas.microsoft.com/office/drawing/2014/chart" uri="{C3380CC4-5D6E-409C-BE32-E72D297353CC}">
              <c16:uniqueId val="{00000009-A94C-4405-BDA4-F72823192D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{E812AD27-6D06-400C-B09C-925078AF0D80}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94C-4405-BDA4-F72823192D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{B68A20B8-DF09-4B51-91EC-651C42D4771A}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4C-4405-BDA4-F72823192D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{2F9C68AE-A854-4D9E-9115-1425D71A03B9}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4C-4405-BDA4-F72823192D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{0182D5CC-40DD-4238-B795-ACCFD02297BF}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4C-4405-BDA4-F72823192D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{5D74EBEE-56DD-4636-B05E-44118BE7E377}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4C-4405-BDA4-F72823192D2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{F35AA0FE-5E49-4D51-8895-F31C5ED4FD47}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94C-4405-BDA4-F72823192D2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{10B5A1D3-292A-41A0-98AA-A8FD6676A846}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94C-4405-BDA4-F72823192D2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{32F378A4-D1A0-4BB5-83B0-4BFB0BBB3933}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94C-4405-BDA4-F72823192D2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{2C7E5144-A56B-4D54-93EA-057284852646}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94C-4405-BDA4-F72823192D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A94C-4405-BDA4-F72823192D2E}"/>
            </c:ext>
          </c:extLst>
        </c:ser>
        <c:dLbls>
          <c:showLegendKey val="0"/>
          <c:showVal val="1"/>
          <c:showCatName val="0"/>
          <c:showSerName val="0"/>
          <c:showPercent val="0"/>
          <c:showBubbleSize val="0"/>
        </c:dLbls>
        <c:axId val="46179840"/>
        <c:axId val="46181760"/>
      </c:scatterChart>
      <c:valAx>
        <c:axId val="46179840"/>
        <c:scaling>
          <c:orientation val="minMax"/>
          <c:max val="66.8"/>
          <c:min val="6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{DAE2F2E1-8AC5-4605-8C46-A746578DD491}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A74-4CBC-B002-AC57639578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{517792A1-6E36-48A6-8798-0E3C563CD68B}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74-4CBC-B002-AC57639578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{F4CFFB67-072E-4384-BB90-74CC673E626C}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74-4CBC-B002-AC57639578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{AD231408-025D-4CB6-9CD3-38C2DFEDDA7B}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74-4CBC-B002-AC57639578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{123F9B97-90A3-40ED-B833-61FBAE033CB7}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74-4CBC-B002-AC57639578D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{98C6A5C5-F615-4212-B120-87FF076A33E8}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A74-4CBC-B002-AC57639578D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{FC16BC73-4025-4B94-80C5-56E6807CFFBE}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A74-4CBC-B002-AC57639578D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{B1C2A407-00E0-4557-83E1-2EAA086B836D}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A74-4CBC-B002-AC57639578D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{A32CB7DF-3B1E-4B70-BADA-9FFAC01F9BD9}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A74-4CBC-B002-AC57639578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5.3</c:v>
                </c:pt>
                <c:pt idx="16">
                  <c:v>5.7</c:v>
                </c:pt>
                <c:pt idx="24">
                  <c:v>6.3</c:v>
                </c:pt>
                <c:pt idx="32">
                  <c:v>6.6</c:v>
                </c:pt>
              </c:numCache>
            </c:numRef>
          </c:xVal>
          <c:yVal>
            <c:numRef>
              <c:f>公会計指標分析・財政指標組合せ分析表!$BP$73:$DC$73</c:f>
              <c:numCache>
                <c:formatCode>#,##0.0;"▲ "#,##0.0</c:formatCode>
                <c:ptCount val="40"/>
                <c:pt idx="16">
                  <c:v>17.600000000000001</c:v>
                </c:pt>
                <c:pt idx="24">
                  <c:v>13.7</c:v>
                </c:pt>
                <c:pt idx="32">
                  <c:v>12.6</c:v>
                </c:pt>
              </c:numCache>
            </c:numRef>
          </c:yVal>
          <c:smooth val="0"/>
          <c:extLst>
            <c:ext xmlns:c16="http://schemas.microsoft.com/office/drawing/2014/chart" uri="{C3380CC4-5D6E-409C-BE32-E72D297353CC}">
              <c16:uniqueId val="{00000009-0A74-4CBC-B002-AC57639578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{DAB487B0-C7DC-4305-99D0-5048C4A4D4EA}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A74-4CBC-B002-AC57639578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{2CA03BAC-4C86-4659-87D4-E40B9F6AE5B9}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74-4CBC-B002-AC57639578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{C97B4AB4-CA63-487B-B8B2-2944495687A7}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74-4CBC-B002-AC57639578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{9C35A3EF-DD32-4FB1-9288-11B6AE934645}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74-4CBC-B002-AC57639578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{7EAF209C-7BB3-412B-88D4-8197574801D3}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74-4CBC-B002-AC57639578D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{00815CEC-40DD-4773-A47F-38E8517C236F}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A74-4CBC-B002-AC57639578D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{F5159E9C-3689-4C4F-A289-54B655DE5969}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A74-4CBC-B002-AC57639578D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{25804DCF-E61F-4069-9107-E06003E9DEA6}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A74-4CBC-B002-AC57639578D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{2EA8AA1A-3A07-4853-B144-1CA6EF7A9333}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A74-4CBC-B002-AC57639578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0A74-4CBC-B002-AC57639578DD}"/>
            </c:ext>
          </c:extLst>
        </c:ser>
        <c:dLbls>
          <c:showLegendKey val="0"/>
          <c:showVal val="1"/>
          <c:showCatName val="0"/>
          <c:showSerName val="0"/>
          <c:showPercent val="0"/>
          <c:showBubbleSize val="0"/>
        </c:dLbls>
        <c:axId val="84219776"/>
        <c:axId val="84234240"/>
      </c:scatterChart>
      <c:valAx>
        <c:axId val="84219776"/>
        <c:scaling>
          <c:orientation val="minMax"/>
          <c:max val="9.4"/>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近年は人口増対策等の大型事業の資金として多額の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債を発行しているため、償還開始に伴い元利償還金が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増加し高止まりとなっている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一部事務組合等が起こした地方債の元利償還金に対する負担金等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は大幅に減少したため、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単年度の実質公債費比率は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前年度より低下した。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は村、一部事務組合とも地方債の償還額が増加し、実質公債費比率は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る見込みである。従来</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債は交付税措置のあるものに限り借り入れ実質的な公債費の抑制を図りながら事業を行ってきたところであるが、補助金や基金を活用し、発行額自体の抑制にも努める。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近年は、保育園・小学校増築など、人口増に伴う施設整備を毎年行ってきており、その財源として地方債を活用してきたため、地方債残高が増加し続け、平成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将来負担比率がマイナスからプラスに転じた。令和元年度は、公営企業債等繰入見込額の減などにより将来負担額が減少した一方、基金積立により充当可能財源が増加したことから、前年度より若干改善した。今後も、施設の老朽化対策等の資金として地方債を発行せざるを得ない状況であり、また、学校施設整備基金を給食センター改修の際に取り崩す予定であるため、将来負担比率は当面はプラスのまま推移する見込みである。数値が大きく上昇しないよう収入と負債のバランスを見極めながら、事業の精査などにより財政の健全化に務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長野県南箕輪村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毎年講演会等のために取り崩している「人づくり基金」を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万円取り崩した。一方、学校給食センターの改修に備え学校施設整備基金に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億円積み立て、その他の基金も、それぞれの利息を積み立てた。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児童増に伴い、令和４年度（予定）に学校給食センター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を実施する予定のため、財政運営に余裕があれば学校改築基金への積み立てを行う。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学校改築基金：南箕輪村立学校の校舎・体育館及び給食センター改築及び学校給食センターの施設、設備等の整備の財源を積み立てるため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福祉基金：本格的な少子高齢化社会の到来に備え、安心して子育てができる環境整備、地域における福祉活動の促進、快適な生活環境の形成等を図るため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大芝高原温泉関連施設等整備基金：大芝高原温泉関連施設及び大芝高原内の施設整備に必要な財源を積み立てるため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づくり基金：南箕輪村に住む人たちの研修及び交流活動の促進事業並びに修学意欲のある人たちへの奨学資金援助事業を行う財源とし、もって南箕輪村の明日を担う人材の育成及び魅力的な地域づくりに資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人づくり基金：講演会、奨学資金援助、キャリア教育推進等人材育成事業に使用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学校改築基金：学校給食センターの改修に備え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福祉基金、大芝高原温泉関連施設等整備基金：基金利息の積み立てのため微増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学校改築基金：児童増に伴う学校給食センターの改修を実施する予定のため、財政運営に余裕があれば優先的に積み立てを行う。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福祉基金：中期的に保育園の老朽化対応が見込まれるため、財政運営に余裕があれば積み立てを行う。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大芝高原温泉関連施設等整備基金：近年は財政状況が厳しくなってきたため中断しているが、毎年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万円の積立を基本としている。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人づくり基金：毎年人材育成事業に活用していく。積み立ては行わない。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基金利息の積み立てのため微増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将来負担比率がプラス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ため、若干の財源調整以上の取り崩しは当面控えたい。長期的には、施設の老朽化対応等に活用する予定。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基金利息の積み立てのため微増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近年の人口増対策事業に伴う起債の元金償還が始まり、今後は償還金が増加していく見込であるため、償還金と財政の状況により取り崩す予定。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15,647
15,314
40.99
6,582,615
6,177,910
311,468
4,233,625
5,450,596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人口増対策として村内全ての保育園及び小中学校の増改築等を行ってきたため、類似団体よりやや低い水準にある。一方で人口増対策対策として子育て関連施設の整備を優先してきたため、その他の施設の老朽化対策は後回しとなっている。今後は公共施設等総合管理計画に基づき計画的に改修を推進し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9" name="直線コネクタ 68"/>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70"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71" name="直線コネクタ 70"/>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72" name="有形固定資産減価償却率最大値テキスト"/>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73" name="直線コネクタ 72"/>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4" name="有形固定資産減価償却率平均値テキスト"/>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5" name="フローチャート: 判断 74"/>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6" name="フローチャート: 判断 75"/>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7" name="フローチャート: 判断 76"/>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8" name="フローチャート: 判断 77"/>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9" name="フローチャート: 判断 78"/>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85" name="楕円 84"/>
        <xdr:cNvSpPr/>
      </xdr:nvSpPr>
      <xdr:spPr>
        <a:xfrm>
          <a:off x="4711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86" name="有形固定資産減価償却率該当値テキスト"/>
        <xdr:cNvSpPr txBox="1"/>
      </xdr:nvSpPr>
      <xdr:spPr>
        <a:xfrm>
          <a:off x="48133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139700</xdr:rowOff>
    </xdr:from>
    <xdr:to>
      <xdr:col>19</xdr:col>
      <xdr:colOff>187325</xdr:colOff>
      <xdr:row>29</xdr:row>
      <xdr:rowOff>69850</xdr:rowOff>
    </xdr:to>
    <xdr:sp macro="" textlink="">
      <xdr:nvSpPr>
        <xdr:cNvPr id="87" name="楕円 86"/>
        <xdr:cNvSpPr/>
      </xdr:nvSpPr>
      <xdr:spPr>
        <a:xfrm>
          <a:off x="400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19050</xdr:rowOff>
    </xdr:from>
    <xdr:to>
      <xdr:col>23</xdr:col>
      <xdr:colOff>85725</xdr:colOff>
      <xdr:row>29</xdr:row>
      <xdr:rowOff>83820</xdr:rowOff>
    </xdr:to>
    <xdr:cxnSp macro="">
      <xdr:nvCxnSpPr>
        <xdr:cNvPr id="88" name="直線コネクタ 87"/>
        <xdr:cNvCxnSpPr/>
      </xdr:nvCxnSpPr>
      <xdr:spPr>
        <a:xfrm>
          <a:off x="4051300" y="576262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89323</xdr:rowOff>
    </xdr:from>
    <xdr:to>
      <xdr:col>15</xdr:col>
      <xdr:colOff>187325</xdr:colOff>
      <xdr:row>29</xdr:row>
      <xdr:rowOff>19473</xdr:rowOff>
    </xdr:to>
    <xdr:sp macro="" textlink="">
      <xdr:nvSpPr>
        <xdr:cNvPr id="89" name="楕円 88"/>
        <xdr:cNvSpPr/>
      </xdr:nvSpPr>
      <xdr:spPr>
        <a:xfrm>
          <a:off x="32385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140123</xdr:rowOff>
    </xdr:from>
    <xdr:to>
      <xdr:col>19</xdr:col>
      <xdr:colOff>136525</xdr:colOff>
      <xdr:row>29</xdr:row>
      <xdr:rowOff>19050</xdr:rowOff>
    </xdr:to>
    <xdr:cxnSp macro="">
      <xdr:nvCxnSpPr>
        <xdr:cNvPr id="90" name="直線コネクタ 89"/>
        <xdr:cNvCxnSpPr/>
      </xdr:nvCxnSpPr>
      <xdr:spPr>
        <a:xfrm>
          <a:off x="3289300" y="571224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71332</xdr:rowOff>
    </xdr:from>
    <xdr:to>
      <xdr:col>11</xdr:col>
      <xdr:colOff>187325</xdr:colOff>
      <xdr:row>29</xdr:row>
      <xdr:rowOff>1482</xdr:rowOff>
    </xdr:to>
    <xdr:sp macro="" textlink="">
      <xdr:nvSpPr>
        <xdr:cNvPr id="91" name="楕円 90"/>
        <xdr:cNvSpPr/>
      </xdr:nvSpPr>
      <xdr:spPr>
        <a:xfrm>
          <a:off x="2476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122132</xdr:rowOff>
    </xdr:from>
    <xdr:to>
      <xdr:col>15</xdr:col>
      <xdr:colOff>136525</xdr:colOff>
      <xdr:row>28</xdr:row>
      <xdr:rowOff>140123</xdr:rowOff>
    </xdr:to>
    <xdr:cxnSp macro="">
      <xdr:nvCxnSpPr>
        <xdr:cNvPr id="92" name="直線コネクタ 91"/>
        <xdr:cNvCxnSpPr/>
      </xdr:nvCxnSpPr>
      <xdr:spPr>
        <a:xfrm>
          <a:off x="2527300" y="569425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38947</xdr:rowOff>
    </xdr:from>
    <xdr:to>
      <xdr:col>7</xdr:col>
      <xdr:colOff>187325</xdr:colOff>
      <xdr:row>28</xdr:row>
      <xdr:rowOff>140547</xdr:rowOff>
    </xdr:to>
    <xdr:sp macro="" textlink="">
      <xdr:nvSpPr>
        <xdr:cNvPr id="93" name="楕円 92"/>
        <xdr:cNvSpPr/>
      </xdr:nvSpPr>
      <xdr:spPr>
        <a:xfrm>
          <a:off x="17145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89747</xdr:rowOff>
    </xdr:from>
    <xdr:to>
      <xdr:col>11</xdr:col>
      <xdr:colOff>136525</xdr:colOff>
      <xdr:row>28</xdr:row>
      <xdr:rowOff>122132</xdr:rowOff>
    </xdr:to>
    <xdr:cxnSp macro="">
      <xdr:nvCxnSpPr>
        <xdr:cNvPr id="94" name="直線コネクタ 93"/>
        <xdr:cNvCxnSpPr/>
      </xdr:nvCxnSpPr>
      <xdr:spPr>
        <a:xfrm>
          <a:off x="1765300" y="566187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95" name="n_1aveValue有形固定資産減価償却率"/>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6" name="n_2aveValue有形固定資産減価償却率"/>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7" name="n_3aveValue有形固定資産減価償却率"/>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98" name="n_4aveValue有形固定資産減価償却率"/>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86377</xdr:rowOff>
    </xdr:from>
    <xdr:ext cx="405111" cy="259045"/>
    <xdr:sp macro="" textlink="">
      <xdr:nvSpPr>
        <xdr:cNvPr id="99" name="n_1mainValue有形固定資産減価償却率"/>
        <xdr:cNvSpPr txBox="1"/>
      </xdr:nvSpPr>
      <xdr:spPr>
        <a:xfrm>
          <a:off x="383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36000</xdr:rowOff>
    </xdr:from>
    <xdr:ext cx="405111" cy="259045"/>
    <xdr:sp macro="" textlink="">
      <xdr:nvSpPr>
        <xdr:cNvPr id="100" name="n_2mainValue有形固定資産減価償却率"/>
        <xdr:cNvSpPr txBox="1"/>
      </xdr:nvSpPr>
      <xdr:spPr>
        <a:xfrm>
          <a:off x="3086744" y="543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18009</xdr:rowOff>
    </xdr:from>
    <xdr:ext cx="405111" cy="259045"/>
    <xdr:sp macro="" textlink="">
      <xdr:nvSpPr>
        <xdr:cNvPr id="101" name="n_3mainValue有形固定資産減価償却率"/>
        <xdr:cNvSpPr txBox="1"/>
      </xdr:nvSpPr>
      <xdr:spPr>
        <a:xfrm>
          <a:off x="2324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157074</xdr:rowOff>
    </xdr:from>
    <xdr:ext cx="405111" cy="259045"/>
    <xdr:sp macro="" textlink="">
      <xdr:nvSpPr>
        <xdr:cNvPr id="102" name="n_4mainValue有形固定資産減価償却率"/>
        <xdr:cNvSpPr txBox="1"/>
      </xdr:nvSpPr>
      <xdr:spPr>
        <a:xfrm>
          <a:off x="1562744"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の抑制と基金の積立により財政健全化に努めてきたが、近年は毎年人口増に伴う子育て関連施設等の整備のために地方債の借入れを行ってきたため、債務が大きく伸びた。一方で、人口増による宅地化・新築家屋増、個人住民税の増などにより税収も増加傾向となっているところであるが、経常経費の削減などにより、引き続き改善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0" name="テキスト ボックス 119"/>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6" name="テキスト ボックス 125"/>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30" name="直線コネクタ 129"/>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31" name="債務償還比率最小値テキスト"/>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32" name="直線コネクタ 131"/>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33" name="債務償還比率最大値テキスト"/>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4" name="直線コネクタ 133"/>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35" name="債務償還比率平均値テキスト"/>
        <xdr:cNvSpPr txBox="1"/>
      </xdr:nvSpPr>
      <xdr:spPr>
        <a:xfrm>
          <a:off x="14846300" y="6070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6" name="フローチャート: 判断 135"/>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7" name="フローチャート: 判断 136"/>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8" name="フローチャート: 判断 137"/>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9" name="フローチャート: 判断 138"/>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40" name="フローチャート: 判断 139"/>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148552</xdr:rowOff>
    </xdr:from>
    <xdr:to>
      <xdr:col>76</xdr:col>
      <xdr:colOff>73025</xdr:colOff>
      <xdr:row>29</xdr:row>
      <xdr:rowOff>78702</xdr:rowOff>
    </xdr:to>
    <xdr:sp macro="" textlink="">
      <xdr:nvSpPr>
        <xdr:cNvPr id="146" name="楕円 145"/>
        <xdr:cNvSpPr/>
      </xdr:nvSpPr>
      <xdr:spPr>
        <a:xfrm>
          <a:off x="14744700" y="57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171429</xdr:rowOff>
    </xdr:from>
    <xdr:ext cx="469744" cy="259045"/>
    <xdr:sp macro="" textlink="">
      <xdr:nvSpPr>
        <xdr:cNvPr id="147" name="債務償還比率該当値テキスト"/>
        <xdr:cNvSpPr txBox="1"/>
      </xdr:nvSpPr>
      <xdr:spPr>
        <a:xfrm>
          <a:off x="14846300" y="557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158915</xdr:rowOff>
    </xdr:from>
    <xdr:to>
      <xdr:col>72</xdr:col>
      <xdr:colOff>123825</xdr:colOff>
      <xdr:row>29</xdr:row>
      <xdr:rowOff>89065</xdr:rowOff>
    </xdr:to>
    <xdr:sp macro="" textlink="">
      <xdr:nvSpPr>
        <xdr:cNvPr id="148" name="楕円 147"/>
        <xdr:cNvSpPr/>
      </xdr:nvSpPr>
      <xdr:spPr>
        <a:xfrm>
          <a:off x="14033500" y="573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27902</xdr:rowOff>
    </xdr:from>
    <xdr:to>
      <xdr:col>76</xdr:col>
      <xdr:colOff>22225</xdr:colOff>
      <xdr:row>29</xdr:row>
      <xdr:rowOff>38265</xdr:rowOff>
    </xdr:to>
    <xdr:cxnSp macro="">
      <xdr:nvCxnSpPr>
        <xdr:cNvPr id="149" name="直線コネクタ 148"/>
        <xdr:cNvCxnSpPr/>
      </xdr:nvCxnSpPr>
      <xdr:spPr>
        <a:xfrm flipV="1">
          <a:off x="14084300" y="5771477"/>
          <a:ext cx="711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164960</xdr:rowOff>
    </xdr:from>
    <xdr:to>
      <xdr:col>68</xdr:col>
      <xdr:colOff>123825</xdr:colOff>
      <xdr:row>29</xdr:row>
      <xdr:rowOff>95110</xdr:rowOff>
    </xdr:to>
    <xdr:sp macro="" textlink="">
      <xdr:nvSpPr>
        <xdr:cNvPr id="150" name="楕円 149"/>
        <xdr:cNvSpPr/>
      </xdr:nvSpPr>
      <xdr:spPr>
        <a:xfrm>
          <a:off x="13271500" y="57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38265</xdr:rowOff>
    </xdr:from>
    <xdr:to>
      <xdr:col>72</xdr:col>
      <xdr:colOff>73025</xdr:colOff>
      <xdr:row>29</xdr:row>
      <xdr:rowOff>44310</xdr:rowOff>
    </xdr:to>
    <xdr:cxnSp macro="">
      <xdr:nvCxnSpPr>
        <xdr:cNvPr id="151" name="直線コネクタ 150"/>
        <xdr:cNvCxnSpPr/>
      </xdr:nvCxnSpPr>
      <xdr:spPr>
        <a:xfrm flipV="1">
          <a:off x="13322300" y="5781840"/>
          <a:ext cx="762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16180</xdr:rowOff>
    </xdr:from>
    <xdr:to>
      <xdr:col>64</xdr:col>
      <xdr:colOff>123825</xdr:colOff>
      <xdr:row>29</xdr:row>
      <xdr:rowOff>117780</xdr:rowOff>
    </xdr:to>
    <xdr:sp macro="" textlink="">
      <xdr:nvSpPr>
        <xdr:cNvPr id="152" name="楕円 151"/>
        <xdr:cNvSpPr/>
      </xdr:nvSpPr>
      <xdr:spPr>
        <a:xfrm>
          <a:off x="12509500" y="57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44310</xdr:rowOff>
    </xdr:from>
    <xdr:to>
      <xdr:col>68</xdr:col>
      <xdr:colOff>73025</xdr:colOff>
      <xdr:row>29</xdr:row>
      <xdr:rowOff>66980</xdr:rowOff>
    </xdr:to>
    <xdr:cxnSp macro="">
      <xdr:nvCxnSpPr>
        <xdr:cNvPr id="153" name="直線コネクタ 152"/>
        <xdr:cNvCxnSpPr/>
      </xdr:nvCxnSpPr>
      <xdr:spPr>
        <a:xfrm flipV="1">
          <a:off x="12560300" y="5787885"/>
          <a:ext cx="762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124803</xdr:rowOff>
    </xdr:from>
    <xdr:to>
      <xdr:col>60</xdr:col>
      <xdr:colOff>123825</xdr:colOff>
      <xdr:row>29</xdr:row>
      <xdr:rowOff>54953</xdr:rowOff>
    </xdr:to>
    <xdr:sp macro="" textlink="">
      <xdr:nvSpPr>
        <xdr:cNvPr id="154" name="楕円 153"/>
        <xdr:cNvSpPr/>
      </xdr:nvSpPr>
      <xdr:spPr>
        <a:xfrm>
          <a:off x="11747500" y="56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4153</xdr:rowOff>
    </xdr:from>
    <xdr:to>
      <xdr:col>64</xdr:col>
      <xdr:colOff>73025</xdr:colOff>
      <xdr:row>29</xdr:row>
      <xdr:rowOff>66980</xdr:rowOff>
    </xdr:to>
    <xdr:cxnSp macro="">
      <xdr:nvCxnSpPr>
        <xdr:cNvPr id="155" name="直線コネクタ 154"/>
        <xdr:cNvCxnSpPr/>
      </xdr:nvCxnSpPr>
      <xdr:spPr>
        <a:xfrm>
          <a:off x="11798300" y="5747728"/>
          <a:ext cx="762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56" name="n_1aveValue債務償還比率"/>
        <xdr:cNvSpPr txBox="1"/>
      </xdr:nvSpPr>
      <xdr:spPr>
        <a:xfrm>
          <a:off x="13836727" y="62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7" name="n_2aveValue債務償還比率"/>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8" name="n_3aveValue債務償還比率"/>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59" name="n_4aveValue債務償還比率"/>
        <xdr:cNvSpPr txBox="1"/>
      </xdr:nvSpPr>
      <xdr:spPr>
        <a:xfrm>
          <a:off x="11563427" y="61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105592</xdr:rowOff>
    </xdr:from>
    <xdr:ext cx="469744" cy="259045"/>
    <xdr:sp macro="" textlink="">
      <xdr:nvSpPr>
        <xdr:cNvPr id="160" name="n_1mainValue債務償還比率"/>
        <xdr:cNvSpPr txBox="1"/>
      </xdr:nvSpPr>
      <xdr:spPr>
        <a:xfrm>
          <a:off x="13836727" y="550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111637</xdr:rowOff>
    </xdr:from>
    <xdr:ext cx="469744" cy="259045"/>
    <xdr:sp macro="" textlink="">
      <xdr:nvSpPr>
        <xdr:cNvPr id="161" name="n_2mainValue債務償還比率"/>
        <xdr:cNvSpPr txBox="1"/>
      </xdr:nvSpPr>
      <xdr:spPr>
        <a:xfrm>
          <a:off x="13087427" y="551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134307</xdr:rowOff>
    </xdr:from>
    <xdr:ext cx="469744" cy="259045"/>
    <xdr:sp macro="" textlink="">
      <xdr:nvSpPr>
        <xdr:cNvPr id="162" name="n_3mainValue債務償還比率"/>
        <xdr:cNvSpPr txBox="1"/>
      </xdr:nvSpPr>
      <xdr:spPr>
        <a:xfrm>
          <a:off x="12325427" y="553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71480</xdr:rowOff>
    </xdr:from>
    <xdr:ext cx="469744" cy="259045"/>
    <xdr:sp macro="" textlink="">
      <xdr:nvSpPr>
        <xdr:cNvPr id="163" name="n_4mainValue債務償還比率"/>
        <xdr:cNvSpPr txBox="1"/>
      </xdr:nvSpPr>
      <xdr:spPr>
        <a:xfrm>
          <a:off x="11563427" y="547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15,647
15,314
40.99
6,582,615
6,177,910
311,468
4,233,625
5,450,596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1" name="楕円 70"/>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2" name="【道路】&#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xdr:rowOff>
    </xdr:from>
    <xdr:to>
      <xdr:col>20</xdr:col>
      <xdr:colOff>38100</xdr:colOff>
      <xdr:row>36</xdr:row>
      <xdr:rowOff>101854</xdr:rowOff>
    </xdr:to>
    <xdr:sp macro="" textlink="">
      <xdr:nvSpPr>
        <xdr:cNvPr id="73" name="楕円 72"/>
        <xdr:cNvSpPr/>
      </xdr:nvSpPr>
      <xdr:spPr>
        <a:xfrm>
          <a:off x="3746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51054</xdr:rowOff>
    </xdr:from>
    <xdr:to>
      <xdr:col>24</xdr:col>
      <xdr:colOff>63500</xdr:colOff>
      <xdr:row>36</xdr:row>
      <xdr:rowOff>144780</xdr:rowOff>
    </xdr:to>
    <xdr:cxnSp macro="">
      <xdr:nvCxnSpPr>
        <xdr:cNvPr id="74" name="直線コネクタ 73"/>
        <xdr:cNvCxnSpPr/>
      </xdr:nvCxnSpPr>
      <xdr:spPr>
        <a:xfrm>
          <a:off x="3797300" y="622325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132842</xdr:rowOff>
    </xdr:from>
    <xdr:to>
      <xdr:col>15</xdr:col>
      <xdr:colOff>101600</xdr:colOff>
      <xdr:row>36</xdr:row>
      <xdr:rowOff>62992</xdr:rowOff>
    </xdr:to>
    <xdr:sp macro="" textlink="">
      <xdr:nvSpPr>
        <xdr:cNvPr id="75" name="楕円 74"/>
        <xdr:cNvSpPr/>
      </xdr:nvSpPr>
      <xdr:spPr>
        <a:xfrm>
          <a:off x="2857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xdr:rowOff>
    </xdr:from>
    <xdr:to>
      <xdr:col>19</xdr:col>
      <xdr:colOff>177800</xdr:colOff>
      <xdr:row>36</xdr:row>
      <xdr:rowOff>51054</xdr:rowOff>
    </xdr:to>
    <xdr:cxnSp macro="">
      <xdr:nvCxnSpPr>
        <xdr:cNvPr id="76" name="直線コネクタ 75"/>
        <xdr:cNvCxnSpPr/>
      </xdr:nvCxnSpPr>
      <xdr:spPr>
        <a:xfrm>
          <a:off x="2908300" y="61843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109982</xdr:rowOff>
    </xdr:from>
    <xdr:to>
      <xdr:col>10</xdr:col>
      <xdr:colOff>165100</xdr:colOff>
      <xdr:row>36</xdr:row>
      <xdr:rowOff>40132</xdr:rowOff>
    </xdr:to>
    <xdr:sp macro="" textlink="">
      <xdr:nvSpPr>
        <xdr:cNvPr id="77" name="楕円 76"/>
        <xdr:cNvSpPr/>
      </xdr:nvSpPr>
      <xdr:spPr>
        <a:xfrm>
          <a:off x="1968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160782</xdr:rowOff>
    </xdr:from>
    <xdr:to>
      <xdr:col>15</xdr:col>
      <xdr:colOff>50800</xdr:colOff>
      <xdr:row>36</xdr:row>
      <xdr:rowOff>12192</xdr:rowOff>
    </xdr:to>
    <xdr:cxnSp macro="">
      <xdr:nvCxnSpPr>
        <xdr:cNvPr id="78" name="直線コネクタ 77"/>
        <xdr:cNvCxnSpPr/>
      </xdr:nvCxnSpPr>
      <xdr:spPr>
        <a:xfrm>
          <a:off x="2019300" y="6161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61976</xdr:rowOff>
    </xdr:from>
    <xdr:to>
      <xdr:col>6</xdr:col>
      <xdr:colOff>38100</xdr:colOff>
      <xdr:row>35</xdr:row>
      <xdr:rowOff>163576</xdr:rowOff>
    </xdr:to>
    <xdr:sp macro="" textlink="">
      <xdr:nvSpPr>
        <xdr:cNvPr id="79" name="楕円 78"/>
        <xdr:cNvSpPr/>
      </xdr:nvSpPr>
      <xdr:spPr>
        <a:xfrm>
          <a:off x="1079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112776</xdr:rowOff>
    </xdr:from>
    <xdr:to>
      <xdr:col>10</xdr:col>
      <xdr:colOff>114300</xdr:colOff>
      <xdr:row>35</xdr:row>
      <xdr:rowOff>160782</xdr:rowOff>
    </xdr:to>
    <xdr:cxnSp macro="">
      <xdr:nvCxnSpPr>
        <xdr:cNvPr id="80" name="直線コネクタ 79"/>
        <xdr:cNvCxnSpPr/>
      </xdr:nvCxnSpPr>
      <xdr:spPr>
        <a:xfrm>
          <a:off x="1130300" y="61135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118381</xdr:rowOff>
    </xdr:from>
    <xdr:ext cx="405111" cy="259045"/>
    <xdr:sp macro="" textlink="">
      <xdr:nvSpPr>
        <xdr:cNvPr id="85" name="n_1mainValue【道路】&#10;有形固定資産減価償却率"/>
        <xdr:cNvSpPr txBox="1"/>
      </xdr:nvSpPr>
      <xdr:spPr>
        <a:xfrm>
          <a:off x="35820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79519</xdr:rowOff>
    </xdr:from>
    <xdr:ext cx="405111" cy="259045"/>
    <xdr:sp macro="" textlink="">
      <xdr:nvSpPr>
        <xdr:cNvPr id="86" name="n_2mainValue【道路】&#10;有形固定資産減価償却率"/>
        <xdr:cNvSpPr txBox="1"/>
      </xdr:nvSpPr>
      <xdr:spPr>
        <a:xfrm>
          <a:off x="27057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56659</xdr:rowOff>
    </xdr:from>
    <xdr:ext cx="405111" cy="259045"/>
    <xdr:sp macro="" textlink="">
      <xdr:nvSpPr>
        <xdr:cNvPr id="87" name="n_3mainValue【道路】&#10;有形固定資産減価償却率"/>
        <xdr:cNvSpPr txBox="1"/>
      </xdr:nvSpPr>
      <xdr:spPr>
        <a:xfrm>
          <a:off x="1816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8653</xdr:rowOff>
    </xdr:from>
    <xdr:ext cx="405111" cy="259045"/>
    <xdr:sp macro="" textlink="">
      <xdr:nvSpPr>
        <xdr:cNvPr id="88" name="n_4mainValue【道路】&#10;有形固定資産減価償却率"/>
        <xdr:cNvSpPr txBox="1"/>
      </xdr:nvSpPr>
      <xdr:spPr>
        <a:xfrm>
          <a:off x="927744" y="583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7" name="【道路】&#10;一人当たり延長平均値テキスト"/>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155987</xdr:rowOff>
    </xdr:from>
    <xdr:to>
      <xdr:col>55</xdr:col>
      <xdr:colOff>50800</xdr:colOff>
      <xdr:row>40</xdr:row>
      <xdr:rowOff>86137</xdr:rowOff>
    </xdr:to>
    <xdr:sp macro="" textlink="">
      <xdr:nvSpPr>
        <xdr:cNvPr id="128" name="楕円 127"/>
        <xdr:cNvSpPr/>
      </xdr:nvSpPr>
      <xdr:spPr>
        <a:xfrm>
          <a:off x="10426700" y="684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134414</xdr:rowOff>
    </xdr:from>
    <xdr:ext cx="534377" cy="259045"/>
    <xdr:sp macro="" textlink="">
      <xdr:nvSpPr>
        <xdr:cNvPr id="129" name="【道路】&#10;一人当たり延長該当値テキスト"/>
        <xdr:cNvSpPr txBox="1"/>
      </xdr:nvSpPr>
      <xdr:spPr>
        <a:xfrm>
          <a:off x="10515600" y="682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152216</xdr:rowOff>
    </xdr:from>
    <xdr:to>
      <xdr:col>50</xdr:col>
      <xdr:colOff>165100</xdr:colOff>
      <xdr:row>40</xdr:row>
      <xdr:rowOff>82366</xdr:rowOff>
    </xdr:to>
    <xdr:sp macro="" textlink="">
      <xdr:nvSpPr>
        <xdr:cNvPr id="130" name="楕円 129"/>
        <xdr:cNvSpPr/>
      </xdr:nvSpPr>
      <xdr:spPr>
        <a:xfrm>
          <a:off x="9588500" y="68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31566</xdr:rowOff>
    </xdr:from>
    <xdr:to>
      <xdr:col>55</xdr:col>
      <xdr:colOff>0</xdr:colOff>
      <xdr:row>40</xdr:row>
      <xdr:rowOff>35337</xdr:rowOff>
    </xdr:to>
    <xdr:cxnSp macro="">
      <xdr:nvCxnSpPr>
        <xdr:cNvPr id="131" name="直線コネクタ 130"/>
        <xdr:cNvCxnSpPr/>
      </xdr:nvCxnSpPr>
      <xdr:spPr>
        <a:xfrm>
          <a:off x="9639300" y="6889566"/>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149834</xdr:rowOff>
    </xdr:from>
    <xdr:to>
      <xdr:col>46</xdr:col>
      <xdr:colOff>38100</xdr:colOff>
      <xdr:row>40</xdr:row>
      <xdr:rowOff>79984</xdr:rowOff>
    </xdr:to>
    <xdr:sp macro="" textlink="">
      <xdr:nvSpPr>
        <xdr:cNvPr id="132" name="楕円 131"/>
        <xdr:cNvSpPr/>
      </xdr:nvSpPr>
      <xdr:spPr>
        <a:xfrm>
          <a:off x="8699500" y="68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29184</xdr:rowOff>
    </xdr:from>
    <xdr:to>
      <xdr:col>50</xdr:col>
      <xdr:colOff>114300</xdr:colOff>
      <xdr:row>40</xdr:row>
      <xdr:rowOff>31566</xdr:rowOff>
    </xdr:to>
    <xdr:cxnSp macro="">
      <xdr:nvCxnSpPr>
        <xdr:cNvPr id="133" name="直線コネクタ 132"/>
        <xdr:cNvCxnSpPr/>
      </xdr:nvCxnSpPr>
      <xdr:spPr>
        <a:xfrm>
          <a:off x="8750300" y="6887184"/>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148120</xdr:rowOff>
    </xdr:from>
    <xdr:to>
      <xdr:col>41</xdr:col>
      <xdr:colOff>101600</xdr:colOff>
      <xdr:row>40</xdr:row>
      <xdr:rowOff>78270</xdr:rowOff>
    </xdr:to>
    <xdr:sp macro="" textlink="">
      <xdr:nvSpPr>
        <xdr:cNvPr id="134" name="楕円 133"/>
        <xdr:cNvSpPr/>
      </xdr:nvSpPr>
      <xdr:spPr>
        <a:xfrm>
          <a:off x="7810500" y="68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27470</xdr:rowOff>
    </xdr:from>
    <xdr:to>
      <xdr:col>45</xdr:col>
      <xdr:colOff>177800</xdr:colOff>
      <xdr:row>40</xdr:row>
      <xdr:rowOff>29184</xdr:rowOff>
    </xdr:to>
    <xdr:cxnSp macro="">
      <xdr:nvCxnSpPr>
        <xdr:cNvPr id="135" name="直線コネクタ 134"/>
        <xdr:cNvCxnSpPr/>
      </xdr:nvCxnSpPr>
      <xdr:spPr>
        <a:xfrm>
          <a:off x="7861300" y="688547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156655</xdr:rowOff>
    </xdr:from>
    <xdr:to>
      <xdr:col>36</xdr:col>
      <xdr:colOff>165100</xdr:colOff>
      <xdr:row>40</xdr:row>
      <xdr:rowOff>86805</xdr:rowOff>
    </xdr:to>
    <xdr:sp macro="" textlink="">
      <xdr:nvSpPr>
        <xdr:cNvPr id="136" name="楕円 135"/>
        <xdr:cNvSpPr/>
      </xdr:nvSpPr>
      <xdr:spPr>
        <a:xfrm>
          <a:off x="6921500" y="68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27470</xdr:rowOff>
    </xdr:from>
    <xdr:to>
      <xdr:col>41</xdr:col>
      <xdr:colOff>50800</xdr:colOff>
      <xdr:row>40</xdr:row>
      <xdr:rowOff>36005</xdr:rowOff>
    </xdr:to>
    <xdr:cxnSp macro="">
      <xdr:nvCxnSpPr>
        <xdr:cNvPr id="137" name="直線コネクタ 136"/>
        <xdr:cNvCxnSpPr/>
      </xdr:nvCxnSpPr>
      <xdr:spPr>
        <a:xfrm flipV="1">
          <a:off x="6972300" y="688547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38" name="n_1aveValue【道路】&#10;一人当たり延長"/>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9" name="n_2aveValue【道路】&#10;一人当たり延長"/>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40" name="n_3aveValue【道路】&#10;一人当たり延長"/>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41" name="n_4aveValue【道路】&#10;一人当たり延長"/>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73493</xdr:rowOff>
    </xdr:from>
    <xdr:ext cx="534377" cy="259045"/>
    <xdr:sp macro="" textlink="">
      <xdr:nvSpPr>
        <xdr:cNvPr id="142" name="n_1mainValue【道路】&#10;一人当たり延長"/>
        <xdr:cNvSpPr txBox="1"/>
      </xdr:nvSpPr>
      <xdr:spPr>
        <a:xfrm>
          <a:off x="9359411" y="69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71111</xdr:rowOff>
    </xdr:from>
    <xdr:ext cx="534377" cy="259045"/>
    <xdr:sp macro="" textlink="">
      <xdr:nvSpPr>
        <xdr:cNvPr id="143" name="n_2mainValue【道路】&#10;一人当たり延長"/>
        <xdr:cNvSpPr txBox="1"/>
      </xdr:nvSpPr>
      <xdr:spPr>
        <a:xfrm>
          <a:off x="8483111" y="69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69397</xdr:rowOff>
    </xdr:from>
    <xdr:ext cx="534377" cy="259045"/>
    <xdr:sp macro="" textlink="">
      <xdr:nvSpPr>
        <xdr:cNvPr id="144" name="n_3mainValue【道路】&#10;一人当たり延長"/>
        <xdr:cNvSpPr txBox="1"/>
      </xdr:nvSpPr>
      <xdr:spPr>
        <a:xfrm>
          <a:off x="7594111" y="69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77932</xdr:rowOff>
    </xdr:from>
    <xdr:ext cx="534377" cy="259045"/>
    <xdr:sp macro="" textlink="">
      <xdr:nvSpPr>
        <xdr:cNvPr id="145" name="n_4mainValue【道路】&#10;一人当たり延長"/>
        <xdr:cNvSpPr txBox="1"/>
      </xdr:nvSpPr>
      <xdr:spPr>
        <a:xfrm>
          <a:off x="6705111" y="69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102688</xdr:rowOff>
    </xdr:from>
    <xdr:to>
      <xdr:col>24</xdr:col>
      <xdr:colOff>114300</xdr:colOff>
      <xdr:row>62</xdr:row>
      <xdr:rowOff>32838</xdr:rowOff>
    </xdr:to>
    <xdr:sp macro="" textlink="">
      <xdr:nvSpPr>
        <xdr:cNvPr id="187" name="楕円 186"/>
        <xdr:cNvSpPr/>
      </xdr:nvSpPr>
      <xdr:spPr>
        <a:xfrm>
          <a:off x="4584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81115</xdr:rowOff>
    </xdr:from>
    <xdr:ext cx="405111" cy="259045"/>
    <xdr:sp macro="" textlink="">
      <xdr:nvSpPr>
        <xdr:cNvPr id="188" name="【橋りょう・トンネル】&#10;有形固定資産減価償却率該当値テキスト"/>
        <xdr:cNvSpPr txBox="1"/>
      </xdr:nvSpPr>
      <xdr:spPr>
        <a:xfrm>
          <a:off x="4673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89" name="楕円 188"/>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153488</xdr:rowOff>
    </xdr:to>
    <xdr:cxnSp macro="">
      <xdr:nvCxnSpPr>
        <xdr:cNvPr id="190" name="直線コネクタ 189"/>
        <xdr:cNvCxnSpPr/>
      </xdr:nvCxnSpPr>
      <xdr:spPr>
        <a:xfrm>
          <a:off x="3797300" y="105841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55335</xdr:rowOff>
    </xdr:from>
    <xdr:to>
      <xdr:col>15</xdr:col>
      <xdr:colOff>101600</xdr:colOff>
      <xdr:row>61</xdr:row>
      <xdr:rowOff>156935</xdr:rowOff>
    </xdr:to>
    <xdr:sp macro="" textlink="">
      <xdr:nvSpPr>
        <xdr:cNvPr id="191" name="楕円 190"/>
        <xdr:cNvSpPr/>
      </xdr:nvSpPr>
      <xdr:spPr>
        <a:xfrm>
          <a:off x="2857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106135</xdr:rowOff>
    </xdr:from>
    <xdr:to>
      <xdr:col>19</xdr:col>
      <xdr:colOff>177800</xdr:colOff>
      <xdr:row>61</xdr:row>
      <xdr:rowOff>125730</xdr:rowOff>
    </xdr:to>
    <xdr:cxnSp macro="">
      <xdr:nvCxnSpPr>
        <xdr:cNvPr id="192" name="直線コネクタ 191"/>
        <xdr:cNvCxnSpPr/>
      </xdr:nvCxnSpPr>
      <xdr:spPr>
        <a:xfrm>
          <a:off x="2908300" y="105645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73297</xdr:rowOff>
    </xdr:from>
    <xdr:to>
      <xdr:col>10</xdr:col>
      <xdr:colOff>165100</xdr:colOff>
      <xdr:row>62</xdr:row>
      <xdr:rowOff>3447</xdr:rowOff>
    </xdr:to>
    <xdr:sp macro="" textlink="">
      <xdr:nvSpPr>
        <xdr:cNvPr id="193" name="楕円 192"/>
        <xdr:cNvSpPr/>
      </xdr:nvSpPr>
      <xdr:spPr>
        <a:xfrm>
          <a:off x="1968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106135</xdr:rowOff>
    </xdr:from>
    <xdr:to>
      <xdr:col>15</xdr:col>
      <xdr:colOff>50800</xdr:colOff>
      <xdr:row>61</xdr:row>
      <xdr:rowOff>124097</xdr:rowOff>
    </xdr:to>
    <xdr:cxnSp macro="">
      <xdr:nvCxnSpPr>
        <xdr:cNvPr id="194" name="直線コネクタ 193"/>
        <xdr:cNvCxnSpPr/>
      </xdr:nvCxnSpPr>
      <xdr:spPr>
        <a:xfrm flipV="1">
          <a:off x="2019300" y="105645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73297</xdr:rowOff>
    </xdr:from>
    <xdr:to>
      <xdr:col>6</xdr:col>
      <xdr:colOff>38100</xdr:colOff>
      <xdr:row>62</xdr:row>
      <xdr:rowOff>3447</xdr:rowOff>
    </xdr:to>
    <xdr:sp macro="" textlink="">
      <xdr:nvSpPr>
        <xdr:cNvPr id="195" name="楕円 194"/>
        <xdr:cNvSpPr/>
      </xdr:nvSpPr>
      <xdr:spPr>
        <a:xfrm>
          <a:off x="1079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124097</xdr:rowOff>
    </xdr:from>
    <xdr:to>
      <xdr:col>10</xdr:col>
      <xdr:colOff>114300</xdr:colOff>
      <xdr:row>61</xdr:row>
      <xdr:rowOff>124097</xdr:rowOff>
    </xdr:to>
    <xdr:cxnSp macro="">
      <xdr:nvCxnSpPr>
        <xdr:cNvPr id="196" name="直線コネクタ 195"/>
        <xdr:cNvCxnSpPr/>
      </xdr:nvCxnSpPr>
      <xdr:spPr>
        <a:xfrm>
          <a:off x="1130300" y="10582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0" name="n_4ave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201" name="n_1mainValue【橋りょう・トンネル】&#10;有形固定資産減価償却率"/>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148062</xdr:rowOff>
    </xdr:from>
    <xdr:ext cx="405111" cy="259045"/>
    <xdr:sp macro="" textlink="">
      <xdr:nvSpPr>
        <xdr:cNvPr id="202" name="n_2mainValue【橋りょう・トンネル】&#10;有形固定資産減価償却率"/>
        <xdr:cNvSpPr txBox="1"/>
      </xdr:nvSpPr>
      <xdr:spPr>
        <a:xfrm>
          <a:off x="2705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166024</xdr:rowOff>
    </xdr:from>
    <xdr:ext cx="405111" cy="259045"/>
    <xdr:sp macro="" textlink="">
      <xdr:nvSpPr>
        <xdr:cNvPr id="203" name="n_3mainValue【橋りょう・トンネル】&#10;有形固定資産減価償却率"/>
        <xdr:cNvSpPr txBox="1"/>
      </xdr:nvSpPr>
      <xdr:spPr>
        <a:xfrm>
          <a:off x="1816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166024</xdr:rowOff>
    </xdr:from>
    <xdr:ext cx="405111" cy="259045"/>
    <xdr:sp macro="" textlink="">
      <xdr:nvSpPr>
        <xdr:cNvPr id="204" name="n_4mainValue【橋りょう・トンネル】&#10;有形固定資産減価償却率"/>
        <xdr:cNvSpPr txBox="1"/>
      </xdr:nvSpPr>
      <xdr:spPr>
        <a:xfrm>
          <a:off x="927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77821</xdr:rowOff>
    </xdr:from>
    <xdr:to>
      <xdr:col>55</xdr:col>
      <xdr:colOff>50800</xdr:colOff>
      <xdr:row>64</xdr:row>
      <xdr:rowOff>7971</xdr:rowOff>
    </xdr:to>
    <xdr:sp macro="" textlink="">
      <xdr:nvSpPr>
        <xdr:cNvPr id="244" name="楕円 243"/>
        <xdr:cNvSpPr/>
      </xdr:nvSpPr>
      <xdr:spPr>
        <a:xfrm>
          <a:off x="10426700" y="108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164198</xdr:rowOff>
    </xdr:from>
    <xdr:ext cx="534377" cy="259045"/>
    <xdr:sp macro="" textlink="">
      <xdr:nvSpPr>
        <xdr:cNvPr id="245" name="【橋りょう・トンネル】&#10;一人当たり有形固定資産（償却資産）額該当値テキスト"/>
        <xdr:cNvSpPr txBox="1"/>
      </xdr:nvSpPr>
      <xdr:spPr>
        <a:xfrm>
          <a:off x="10515600" y="107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76661</xdr:rowOff>
    </xdr:from>
    <xdr:to>
      <xdr:col>50</xdr:col>
      <xdr:colOff>165100</xdr:colOff>
      <xdr:row>64</xdr:row>
      <xdr:rowOff>6811</xdr:rowOff>
    </xdr:to>
    <xdr:sp macro="" textlink="">
      <xdr:nvSpPr>
        <xdr:cNvPr id="246" name="楕円 245"/>
        <xdr:cNvSpPr/>
      </xdr:nvSpPr>
      <xdr:spPr>
        <a:xfrm>
          <a:off x="9588500" y="108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127461</xdr:rowOff>
    </xdr:from>
    <xdr:to>
      <xdr:col>55</xdr:col>
      <xdr:colOff>0</xdr:colOff>
      <xdr:row>63</xdr:row>
      <xdr:rowOff>128621</xdr:rowOff>
    </xdr:to>
    <xdr:cxnSp macro="">
      <xdr:nvCxnSpPr>
        <xdr:cNvPr id="247" name="直線コネクタ 246"/>
        <xdr:cNvCxnSpPr/>
      </xdr:nvCxnSpPr>
      <xdr:spPr>
        <a:xfrm>
          <a:off x="9639300" y="10928811"/>
          <a:ext cx="8382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76206</xdr:rowOff>
    </xdr:from>
    <xdr:to>
      <xdr:col>46</xdr:col>
      <xdr:colOff>38100</xdr:colOff>
      <xdr:row>64</xdr:row>
      <xdr:rowOff>6356</xdr:rowOff>
    </xdr:to>
    <xdr:sp macro="" textlink="">
      <xdr:nvSpPr>
        <xdr:cNvPr id="248" name="楕円 247"/>
        <xdr:cNvSpPr/>
      </xdr:nvSpPr>
      <xdr:spPr>
        <a:xfrm>
          <a:off x="8699500" y="108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127006</xdr:rowOff>
    </xdr:from>
    <xdr:to>
      <xdr:col>50</xdr:col>
      <xdr:colOff>114300</xdr:colOff>
      <xdr:row>63</xdr:row>
      <xdr:rowOff>127461</xdr:rowOff>
    </xdr:to>
    <xdr:cxnSp macro="">
      <xdr:nvCxnSpPr>
        <xdr:cNvPr id="249" name="直線コネクタ 248"/>
        <xdr:cNvCxnSpPr/>
      </xdr:nvCxnSpPr>
      <xdr:spPr>
        <a:xfrm>
          <a:off x="8750300" y="10928356"/>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81866</xdr:rowOff>
    </xdr:from>
    <xdr:to>
      <xdr:col>41</xdr:col>
      <xdr:colOff>101600</xdr:colOff>
      <xdr:row>64</xdr:row>
      <xdr:rowOff>12016</xdr:rowOff>
    </xdr:to>
    <xdr:sp macro="" textlink="">
      <xdr:nvSpPr>
        <xdr:cNvPr id="250" name="楕円 249"/>
        <xdr:cNvSpPr/>
      </xdr:nvSpPr>
      <xdr:spPr>
        <a:xfrm>
          <a:off x="7810500" y="108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127006</xdr:rowOff>
    </xdr:from>
    <xdr:to>
      <xdr:col>45</xdr:col>
      <xdr:colOff>177800</xdr:colOff>
      <xdr:row>63</xdr:row>
      <xdr:rowOff>132666</xdr:rowOff>
    </xdr:to>
    <xdr:cxnSp macro="">
      <xdr:nvCxnSpPr>
        <xdr:cNvPr id="251" name="直線コネクタ 250"/>
        <xdr:cNvCxnSpPr/>
      </xdr:nvCxnSpPr>
      <xdr:spPr>
        <a:xfrm flipV="1">
          <a:off x="7861300" y="10928356"/>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82865</xdr:rowOff>
    </xdr:from>
    <xdr:to>
      <xdr:col>36</xdr:col>
      <xdr:colOff>165100</xdr:colOff>
      <xdr:row>64</xdr:row>
      <xdr:rowOff>13015</xdr:rowOff>
    </xdr:to>
    <xdr:sp macro="" textlink="">
      <xdr:nvSpPr>
        <xdr:cNvPr id="252" name="楕円 251"/>
        <xdr:cNvSpPr/>
      </xdr:nvSpPr>
      <xdr:spPr>
        <a:xfrm>
          <a:off x="6921500" y="108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132666</xdr:rowOff>
    </xdr:from>
    <xdr:to>
      <xdr:col>41</xdr:col>
      <xdr:colOff>50800</xdr:colOff>
      <xdr:row>63</xdr:row>
      <xdr:rowOff>133665</xdr:rowOff>
    </xdr:to>
    <xdr:cxnSp macro="">
      <xdr:nvCxnSpPr>
        <xdr:cNvPr id="253" name="直線コネクタ 252"/>
        <xdr:cNvCxnSpPr/>
      </xdr:nvCxnSpPr>
      <xdr:spPr>
        <a:xfrm flipV="1">
          <a:off x="6972300" y="10934016"/>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57" name="n_4aveValue【橋りょう・トンネル】&#10;一人当たり有形固定資産（償却資産）額"/>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169388</xdr:rowOff>
    </xdr:from>
    <xdr:ext cx="534377" cy="259045"/>
    <xdr:sp macro="" textlink="">
      <xdr:nvSpPr>
        <xdr:cNvPr id="258" name="n_1mainValue【橋りょう・トンネル】&#10;一人当たり有形固定資産（償却資産）額"/>
        <xdr:cNvSpPr txBox="1"/>
      </xdr:nvSpPr>
      <xdr:spPr>
        <a:xfrm>
          <a:off x="9359411" y="109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168933</xdr:rowOff>
    </xdr:from>
    <xdr:ext cx="534377" cy="259045"/>
    <xdr:sp macro="" textlink="">
      <xdr:nvSpPr>
        <xdr:cNvPr id="259" name="n_2mainValue【橋りょう・トンネル】&#10;一人当たり有形固定資産（償却資産）額"/>
        <xdr:cNvSpPr txBox="1"/>
      </xdr:nvSpPr>
      <xdr:spPr>
        <a:xfrm>
          <a:off x="8483111" y="109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3143</xdr:rowOff>
    </xdr:from>
    <xdr:ext cx="534377" cy="259045"/>
    <xdr:sp macro="" textlink="">
      <xdr:nvSpPr>
        <xdr:cNvPr id="260" name="n_3mainValue【橋りょう・トンネル】&#10;一人当たり有形固定資産（償却資産）額"/>
        <xdr:cNvSpPr txBox="1"/>
      </xdr:nvSpPr>
      <xdr:spPr>
        <a:xfrm>
          <a:off x="7594111" y="1097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4142</xdr:rowOff>
    </xdr:from>
    <xdr:ext cx="534377" cy="259045"/>
    <xdr:sp macro="" textlink="">
      <xdr:nvSpPr>
        <xdr:cNvPr id="261" name="n_4mainValue【橋りょう・トンネル】&#10;一人当たり有形固定資産（償却資産）額"/>
        <xdr:cNvSpPr txBox="1"/>
      </xdr:nvSpPr>
      <xdr:spPr>
        <a:xfrm>
          <a:off x="6705111" y="109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75128</xdr:rowOff>
    </xdr:from>
    <xdr:ext cx="405111" cy="259045"/>
    <xdr:sp macro="" textlink="">
      <xdr:nvSpPr>
        <xdr:cNvPr id="292" name="【公営住宅】&#10;有形固定資産減価償却率平均値テキスト"/>
        <xdr:cNvSpPr txBox="1"/>
      </xdr:nvSpPr>
      <xdr:spPr>
        <a:xfrm>
          <a:off x="4673600" y="1413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303" name="楕円 302"/>
        <xdr:cNvSpPr/>
      </xdr:nvSpPr>
      <xdr:spPr>
        <a:xfrm>
          <a:off x="4584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96719</xdr:rowOff>
    </xdr:from>
    <xdr:ext cx="405111" cy="259045"/>
    <xdr:sp macro="" textlink="">
      <xdr:nvSpPr>
        <xdr:cNvPr id="304" name="【公営住宅】&#10;有形固定資産減価償却率該当値テキスト"/>
        <xdr:cNvSpPr txBox="1"/>
      </xdr:nvSpPr>
      <xdr:spPr>
        <a:xfrm>
          <a:off x="4673600" y="1398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116295</xdr:rowOff>
    </xdr:from>
    <xdr:to>
      <xdr:col>20</xdr:col>
      <xdr:colOff>38100</xdr:colOff>
      <xdr:row>82</xdr:row>
      <xdr:rowOff>46445</xdr:rowOff>
    </xdr:to>
    <xdr:sp macro="" textlink="">
      <xdr:nvSpPr>
        <xdr:cNvPr id="305" name="楕円 304"/>
        <xdr:cNvSpPr/>
      </xdr:nvSpPr>
      <xdr:spPr>
        <a:xfrm>
          <a:off x="3746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167095</xdr:rowOff>
    </xdr:from>
    <xdr:to>
      <xdr:col>24</xdr:col>
      <xdr:colOff>63500</xdr:colOff>
      <xdr:row>82</xdr:row>
      <xdr:rowOff>124642</xdr:rowOff>
    </xdr:to>
    <xdr:cxnSp macro="">
      <xdr:nvCxnSpPr>
        <xdr:cNvPr id="306" name="直線コネクタ 305"/>
        <xdr:cNvCxnSpPr/>
      </xdr:nvCxnSpPr>
      <xdr:spPr>
        <a:xfrm>
          <a:off x="3797300" y="14054545"/>
          <a:ext cx="8382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86905</xdr:rowOff>
    </xdr:from>
    <xdr:to>
      <xdr:col>15</xdr:col>
      <xdr:colOff>101600</xdr:colOff>
      <xdr:row>82</xdr:row>
      <xdr:rowOff>17055</xdr:rowOff>
    </xdr:to>
    <xdr:sp macro="" textlink="">
      <xdr:nvSpPr>
        <xdr:cNvPr id="307" name="楕円 306"/>
        <xdr:cNvSpPr/>
      </xdr:nvSpPr>
      <xdr:spPr>
        <a:xfrm>
          <a:off x="2857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137705</xdr:rowOff>
    </xdr:from>
    <xdr:to>
      <xdr:col>19</xdr:col>
      <xdr:colOff>177800</xdr:colOff>
      <xdr:row>81</xdr:row>
      <xdr:rowOff>167095</xdr:rowOff>
    </xdr:to>
    <xdr:cxnSp macro="">
      <xdr:nvCxnSpPr>
        <xdr:cNvPr id="308" name="直線コネクタ 307"/>
        <xdr:cNvCxnSpPr/>
      </xdr:nvCxnSpPr>
      <xdr:spPr>
        <a:xfrm>
          <a:off x="2908300" y="140251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39551</xdr:rowOff>
    </xdr:from>
    <xdr:to>
      <xdr:col>10</xdr:col>
      <xdr:colOff>165100</xdr:colOff>
      <xdr:row>81</xdr:row>
      <xdr:rowOff>141151</xdr:rowOff>
    </xdr:to>
    <xdr:sp macro="" textlink="">
      <xdr:nvSpPr>
        <xdr:cNvPr id="309" name="楕円 308"/>
        <xdr:cNvSpPr/>
      </xdr:nvSpPr>
      <xdr:spPr>
        <a:xfrm>
          <a:off x="1968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81</xdr:row>
      <xdr:rowOff>137705</xdr:rowOff>
    </xdr:to>
    <xdr:cxnSp macro="">
      <xdr:nvCxnSpPr>
        <xdr:cNvPr id="310" name="直線コネクタ 309"/>
        <xdr:cNvCxnSpPr/>
      </xdr:nvCxnSpPr>
      <xdr:spPr>
        <a:xfrm>
          <a:off x="2019300" y="1397780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160382</xdr:rowOff>
    </xdr:from>
    <xdr:to>
      <xdr:col>6</xdr:col>
      <xdr:colOff>38100</xdr:colOff>
      <xdr:row>81</xdr:row>
      <xdr:rowOff>90532</xdr:rowOff>
    </xdr:to>
    <xdr:sp macro="" textlink="">
      <xdr:nvSpPr>
        <xdr:cNvPr id="311" name="楕円 310"/>
        <xdr:cNvSpPr/>
      </xdr:nvSpPr>
      <xdr:spPr>
        <a:xfrm>
          <a:off x="1079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39732</xdr:rowOff>
    </xdr:from>
    <xdr:to>
      <xdr:col>10</xdr:col>
      <xdr:colOff>114300</xdr:colOff>
      <xdr:row>81</xdr:row>
      <xdr:rowOff>90351</xdr:rowOff>
    </xdr:to>
    <xdr:cxnSp macro="">
      <xdr:nvCxnSpPr>
        <xdr:cNvPr id="312" name="直線コネクタ 311"/>
        <xdr:cNvCxnSpPr/>
      </xdr:nvCxnSpPr>
      <xdr:spPr>
        <a:xfrm>
          <a:off x="1130300" y="1392718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37572</xdr:rowOff>
    </xdr:from>
    <xdr:ext cx="405111" cy="259045"/>
    <xdr:sp macro="" textlink="">
      <xdr:nvSpPr>
        <xdr:cNvPr id="313" name="n_1aveValue【公営住宅】&#10;有形固定資産減価償却率"/>
        <xdr:cNvSpPr txBox="1"/>
      </xdr:nvSpPr>
      <xdr:spPr>
        <a:xfrm>
          <a:off x="3582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314" name="n_2aveValue【公営住宅】&#10;有形固定資産減価償却率"/>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5" name="n_3aveValue【公営住宅】&#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107785</xdr:rowOff>
    </xdr:from>
    <xdr:ext cx="405111" cy="259045"/>
    <xdr:sp macro="" textlink="">
      <xdr:nvSpPr>
        <xdr:cNvPr id="316" name="n_4aveValue【公営住宅】&#10;有形固定資産減価償却率"/>
        <xdr:cNvSpPr txBox="1"/>
      </xdr:nvSpPr>
      <xdr:spPr>
        <a:xfrm>
          <a:off x="927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62972</xdr:rowOff>
    </xdr:from>
    <xdr:ext cx="405111" cy="259045"/>
    <xdr:sp macro="" textlink="">
      <xdr:nvSpPr>
        <xdr:cNvPr id="317" name="n_1mainValue【公営住宅】&#10;有形固定資産減価償却率"/>
        <xdr:cNvSpPr txBox="1"/>
      </xdr:nvSpPr>
      <xdr:spPr>
        <a:xfrm>
          <a:off x="3582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33582</xdr:rowOff>
    </xdr:from>
    <xdr:ext cx="405111" cy="259045"/>
    <xdr:sp macro="" textlink="">
      <xdr:nvSpPr>
        <xdr:cNvPr id="318" name="n_2mainValue【公営住宅】&#10;有形固定資産減価償却率"/>
        <xdr:cNvSpPr txBox="1"/>
      </xdr:nvSpPr>
      <xdr:spPr>
        <a:xfrm>
          <a:off x="2705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319" name="n_3mainValue【公営住宅】&#10;有形固定資産減価償却率"/>
        <xdr:cNvSpPr txBox="1"/>
      </xdr:nvSpPr>
      <xdr:spPr>
        <a:xfrm>
          <a:off x="1816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107059</xdr:rowOff>
    </xdr:from>
    <xdr:ext cx="405111" cy="259045"/>
    <xdr:sp macro="" textlink="">
      <xdr:nvSpPr>
        <xdr:cNvPr id="320" name="n_4mainValue【公営住宅】&#10;有形固定資産減価償却率"/>
        <xdr:cNvSpPr txBox="1"/>
      </xdr:nvSpPr>
      <xdr:spPr>
        <a:xfrm>
          <a:off x="927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56" name="楕円 355"/>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357" name="【公営住宅】&#10;一人当たり面積該当値テキスト"/>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358" name="楕円 357"/>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56387</xdr:rowOff>
    </xdr:to>
    <xdr:cxnSp macro="">
      <xdr:nvCxnSpPr>
        <xdr:cNvPr id="359" name="直線コネクタ 358"/>
        <xdr:cNvCxnSpPr/>
      </xdr:nvCxnSpPr>
      <xdr:spPr>
        <a:xfrm flipV="1">
          <a:off x="9639300" y="1462278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5017</xdr:rowOff>
    </xdr:from>
    <xdr:to>
      <xdr:col>46</xdr:col>
      <xdr:colOff>38100</xdr:colOff>
      <xdr:row>85</xdr:row>
      <xdr:rowOff>106617</xdr:rowOff>
    </xdr:to>
    <xdr:sp macro="" textlink="">
      <xdr:nvSpPr>
        <xdr:cNvPr id="360" name="楕円 359"/>
        <xdr:cNvSpPr/>
      </xdr:nvSpPr>
      <xdr:spPr>
        <a:xfrm>
          <a:off x="8699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55817</xdr:rowOff>
    </xdr:from>
    <xdr:to>
      <xdr:col>50</xdr:col>
      <xdr:colOff>114300</xdr:colOff>
      <xdr:row>85</xdr:row>
      <xdr:rowOff>56387</xdr:rowOff>
    </xdr:to>
    <xdr:cxnSp macro="">
      <xdr:nvCxnSpPr>
        <xdr:cNvPr id="361" name="直線コネクタ 360"/>
        <xdr:cNvCxnSpPr/>
      </xdr:nvCxnSpPr>
      <xdr:spPr>
        <a:xfrm>
          <a:off x="8750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5017</xdr:rowOff>
    </xdr:from>
    <xdr:to>
      <xdr:col>41</xdr:col>
      <xdr:colOff>101600</xdr:colOff>
      <xdr:row>85</xdr:row>
      <xdr:rowOff>106617</xdr:rowOff>
    </xdr:to>
    <xdr:sp macro="" textlink="">
      <xdr:nvSpPr>
        <xdr:cNvPr id="362" name="楕円 361"/>
        <xdr:cNvSpPr/>
      </xdr:nvSpPr>
      <xdr:spPr>
        <a:xfrm>
          <a:off x="7810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55817</xdr:rowOff>
    </xdr:from>
    <xdr:to>
      <xdr:col>45</xdr:col>
      <xdr:colOff>177800</xdr:colOff>
      <xdr:row>85</xdr:row>
      <xdr:rowOff>55817</xdr:rowOff>
    </xdr:to>
    <xdr:cxnSp macro="">
      <xdr:nvCxnSpPr>
        <xdr:cNvPr id="363" name="直線コネクタ 362"/>
        <xdr:cNvCxnSpPr/>
      </xdr:nvCxnSpPr>
      <xdr:spPr>
        <a:xfrm>
          <a:off x="7861300" y="14629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xdr:rowOff>
    </xdr:from>
    <xdr:to>
      <xdr:col>36</xdr:col>
      <xdr:colOff>165100</xdr:colOff>
      <xdr:row>85</xdr:row>
      <xdr:rowOff>106045</xdr:rowOff>
    </xdr:to>
    <xdr:sp macro="" textlink="">
      <xdr:nvSpPr>
        <xdr:cNvPr id="364" name="楕円 363"/>
        <xdr:cNvSpPr/>
      </xdr:nvSpPr>
      <xdr:spPr>
        <a:xfrm>
          <a:off x="6921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55245</xdr:rowOff>
    </xdr:from>
    <xdr:to>
      <xdr:col>41</xdr:col>
      <xdr:colOff>50800</xdr:colOff>
      <xdr:row>85</xdr:row>
      <xdr:rowOff>55817</xdr:rowOff>
    </xdr:to>
    <xdr:cxnSp macro="">
      <xdr:nvCxnSpPr>
        <xdr:cNvPr id="365" name="直線コネクタ 364"/>
        <xdr:cNvCxnSpPr/>
      </xdr:nvCxnSpPr>
      <xdr:spPr>
        <a:xfrm>
          <a:off x="6972300" y="146284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68" name="n_3aveValue【公営住宅】&#10;一人当たり面積"/>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69" name="n_4aveValue【公営住宅】&#10;一人当たり面積"/>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370" name="n_1mainValue【公営住宅】&#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97744</xdr:rowOff>
    </xdr:from>
    <xdr:ext cx="469744" cy="259045"/>
    <xdr:sp macro="" textlink="">
      <xdr:nvSpPr>
        <xdr:cNvPr id="371" name="n_2mainValue【公営住宅】&#10;一人当たり面積"/>
        <xdr:cNvSpPr txBox="1"/>
      </xdr:nvSpPr>
      <xdr:spPr>
        <a:xfrm>
          <a:off x="8515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97744</xdr:rowOff>
    </xdr:from>
    <xdr:ext cx="469744" cy="259045"/>
    <xdr:sp macro="" textlink="">
      <xdr:nvSpPr>
        <xdr:cNvPr id="372" name="n_3mainValue【公営住宅】&#10;一人当たり面積"/>
        <xdr:cNvSpPr txBox="1"/>
      </xdr:nvSpPr>
      <xdr:spPr>
        <a:xfrm>
          <a:off x="7626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97172</xdr:rowOff>
    </xdr:from>
    <xdr:ext cx="469744" cy="259045"/>
    <xdr:sp macro="" textlink="">
      <xdr:nvSpPr>
        <xdr:cNvPr id="373" name="n_4mainValue【公営住宅】&#10;一人当たり面積"/>
        <xdr:cNvSpPr txBox="1"/>
      </xdr:nvSpPr>
      <xdr:spPr>
        <a:xfrm>
          <a:off x="6737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19"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フローチャート: 判断 423"/>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69215</xdr:rowOff>
    </xdr:from>
    <xdr:to>
      <xdr:col>85</xdr:col>
      <xdr:colOff>177800</xdr:colOff>
      <xdr:row>36</xdr:row>
      <xdr:rowOff>170815</xdr:rowOff>
    </xdr:to>
    <xdr:sp macro="" textlink="">
      <xdr:nvSpPr>
        <xdr:cNvPr id="430" name="楕円 429"/>
        <xdr:cNvSpPr/>
      </xdr:nvSpPr>
      <xdr:spPr>
        <a:xfrm>
          <a:off x="16268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92092</xdr:rowOff>
    </xdr:from>
    <xdr:ext cx="405111" cy="259045"/>
    <xdr:sp macro="" textlink="">
      <xdr:nvSpPr>
        <xdr:cNvPr id="431" name="【認定こども園・幼稚園・保育所】&#10;有形固定資産減価償却率該当値テキスト"/>
        <xdr:cNvSpPr txBox="1"/>
      </xdr:nvSpPr>
      <xdr:spPr>
        <a:xfrm>
          <a:off x="1635760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432" name="楕円 431"/>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120015</xdr:rowOff>
    </xdr:to>
    <xdr:cxnSp macro="">
      <xdr:nvCxnSpPr>
        <xdr:cNvPr id="433" name="直線コネクタ 432"/>
        <xdr:cNvCxnSpPr/>
      </xdr:nvCxnSpPr>
      <xdr:spPr>
        <a:xfrm>
          <a:off x="15481300" y="616267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40640</xdr:rowOff>
    </xdr:from>
    <xdr:to>
      <xdr:col>76</xdr:col>
      <xdr:colOff>165100</xdr:colOff>
      <xdr:row>35</xdr:row>
      <xdr:rowOff>142240</xdr:rowOff>
    </xdr:to>
    <xdr:sp macro="" textlink="">
      <xdr:nvSpPr>
        <xdr:cNvPr id="434" name="楕円 433"/>
        <xdr:cNvSpPr/>
      </xdr:nvSpPr>
      <xdr:spPr>
        <a:xfrm>
          <a:off x="14541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91440</xdr:rowOff>
    </xdr:from>
    <xdr:to>
      <xdr:col>81</xdr:col>
      <xdr:colOff>50800</xdr:colOff>
      <xdr:row>35</xdr:row>
      <xdr:rowOff>161925</xdr:rowOff>
    </xdr:to>
    <xdr:cxnSp macro="">
      <xdr:nvCxnSpPr>
        <xdr:cNvPr id="435" name="直線コネクタ 434"/>
        <xdr:cNvCxnSpPr/>
      </xdr:nvCxnSpPr>
      <xdr:spPr>
        <a:xfrm>
          <a:off x="14592300" y="60921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111125</xdr:rowOff>
    </xdr:from>
    <xdr:to>
      <xdr:col>72</xdr:col>
      <xdr:colOff>38100</xdr:colOff>
      <xdr:row>36</xdr:row>
      <xdr:rowOff>41275</xdr:rowOff>
    </xdr:to>
    <xdr:sp macro="" textlink="">
      <xdr:nvSpPr>
        <xdr:cNvPr id="436" name="楕円 435"/>
        <xdr:cNvSpPr/>
      </xdr:nvSpPr>
      <xdr:spPr>
        <a:xfrm>
          <a:off x="13652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91440</xdr:rowOff>
    </xdr:from>
    <xdr:to>
      <xdr:col>76</xdr:col>
      <xdr:colOff>114300</xdr:colOff>
      <xdr:row>35</xdr:row>
      <xdr:rowOff>161925</xdr:rowOff>
    </xdr:to>
    <xdr:cxnSp macro="">
      <xdr:nvCxnSpPr>
        <xdr:cNvPr id="437" name="直線コネクタ 436"/>
        <xdr:cNvCxnSpPr/>
      </xdr:nvCxnSpPr>
      <xdr:spPr>
        <a:xfrm flipV="1">
          <a:off x="13703300" y="60921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145415</xdr:rowOff>
    </xdr:from>
    <xdr:to>
      <xdr:col>67</xdr:col>
      <xdr:colOff>101600</xdr:colOff>
      <xdr:row>36</xdr:row>
      <xdr:rowOff>75565</xdr:rowOff>
    </xdr:to>
    <xdr:sp macro="" textlink="">
      <xdr:nvSpPr>
        <xdr:cNvPr id="438" name="楕円 437"/>
        <xdr:cNvSpPr/>
      </xdr:nvSpPr>
      <xdr:spPr>
        <a:xfrm>
          <a:off x="12763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161925</xdr:rowOff>
    </xdr:from>
    <xdr:to>
      <xdr:col>71</xdr:col>
      <xdr:colOff>177800</xdr:colOff>
      <xdr:row>36</xdr:row>
      <xdr:rowOff>24765</xdr:rowOff>
    </xdr:to>
    <xdr:cxnSp macro="">
      <xdr:nvCxnSpPr>
        <xdr:cNvPr id="439" name="直線コネクタ 438"/>
        <xdr:cNvCxnSpPr/>
      </xdr:nvCxnSpPr>
      <xdr:spPr>
        <a:xfrm flipV="1">
          <a:off x="12814300" y="6162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440" name="n_1aveValue【認定こども園・幼稚園・保育所】&#10;有形固定資産減価償却率"/>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41" name="n_2aveValue【認定こども園・幼稚園・保育所】&#10;有形固定資産減価償却率"/>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42" name="n_3aveValue【認定こども園・幼稚園・保育所】&#10;有形固定資産減価償却率"/>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3"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444" name="n_1mainValue【認定こども園・幼稚園・保育所】&#10;有形固定資産減価償却率"/>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158767</xdr:rowOff>
    </xdr:from>
    <xdr:ext cx="405111" cy="259045"/>
    <xdr:sp macro="" textlink="">
      <xdr:nvSpPr>
        <xdr:cNvPr id="445" name="n_2mainValue【認定こども園・幼稚園・保育所】&#10;有形固定資産減価償却率"/>
        <xdr:cNvSpPr txBox="1"/>
      </xdr:nvSpPr>
      <xdr:spPr>
        <a:xfrm>
          <a:off x="14389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57802</xdr:rowOff>
    </xdr:from>
    <xdr:ext cx="405111" cy="259045"/>
    <xdr:sp macro="" textlink="">
      <xdr:nvSpPr>
        <xdr:cNvPr id="446" name="n_3mainValue【認定こども園・幼稚園・保育所】&#10;有形固定資産減価償却率"/>
        <xdr:cNvSpPr txBox="1"/>
      </xdr:nvSpPr>
      <xdr:spPr>
        <a:xfrm>
          <a:off x="13500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92092</xdr:rowOff>
    </xdr:from>
    <xdr:ext cx="405111" cy="259045"/>
    <xdr:sp macro="" textlink="">
      <xdr:nvSpPr>
        <xdr:cNvPr id="447" name="n_4mainValue【認定こども園・幼稚園・保育所】&#10;有形固定資産減価償却率"/>
        <xdr:cNvSpPr txBox="1"/>
      </xdr:nvSpPr>
      <xdr:spPr>
        <a:xfrm>
          <a:off x="126117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73" name="直線コネクタ 472"/>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74"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75" name="直線コネクタ 474"/>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6"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77" name="直線コネクタ 476"/>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80" name="フローチャート: 判断 479"/>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81" name="フローチャート: 判断 480"/>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82" name="フローチャート: 判断 48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74386</xdr:rowOff>
    </xdr:from>
    <xdr:to>
      <xdr:col>116</xdr:col>
      <xdr:colOff>114300</xdr:colOff>
      <xdr:row>35</xdr:row>
      <xdr:rowOff>4536</xdr:rowOff>
    </xdr:to>
    <xdr:sp macro="" textlink="">
      <xdr:nvSpPr>
        <xdr:cNvPr id="489" name="楕円 488"/>
        <xdr:cNvSpPr/>
      </xdr:nvSpPr>
      <xdr:spPr>
        <a:xfrm>
          <a:off x="22110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97263</xdr:rowOff>
    </xdr:from>
    <xdr:ext cx="469744" cy="259045"/>
    <xdr:sp macro="" textlink="">
      <xdr:nvSpPr>
        <xdr:cNvPr id="490" name="【認定こども園・幼稚園・保育所】&#10;一人当たり面積該当値テキスト"/>
        <xdr:cNvSpPr txBox="1"/>
      </xdr:nvSpPr>
      <xdr:spPr>
        <a:xfrm>
          <a:off x="22199600" y="57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61323</xdr:rowOff>
    </xdr:from>
    <xdr:to>
      <xdr:col>112</xdr:col>
      <xdr:colOff>38100</xdr:colOff>
      <xdr:row>34</xdr:row>
      <xdr:rowOff>162923</xdr:rowOff>
    </xdr:to>
    <xdr:sp macro="" textlink="">
      <xdr:nvSpPr>
        <xdr:cNvPr id="491" name="楕円 490"/>
        <xdr:cNvSpPr/>
      </xdr:nvSpPr>
      <xdr:spPr>
        <a:xfrm>
          <a:off x="21272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112123</xdr:rowOff>
    </xdr:from>
    <xdr:to>
      <xdr:col>116</xdr:col>
      <xdr:colOff>63500</xdr:colOff>
      <xdr:row>34</xdr:row>
      <xdr:rowOff>125186</xdr:rowOff>
    </xdr:to>
    <xdr:cxnSp macro="">
      <xdr:nvCxnSpPr>
        <xdr:cNvPr id="492" name="直線コネクタ 491"/>
        <xdr:cNvCxnSpPr/>
      </xdr:nvCxnSpPr>
      <xdr:spPr>
        <a:xfrm>
          <a:off x="21323300" y="59414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58057</xdr:rowOff>
    </xdr:from>
    <xdr:to>
      <xdr:col>107</xdr:col>
      <xdr:colOff>101600</xdr:colOff>
      <xdr:row>34</xdr:row>
      <xdr:rowOff>159657</xdr:rowOff>
    </xdr:to>
    <xdr:sp macro="" textlink="">
      <xdr:nvSpPr>
        <xdr:cNvPr id="493" name="楕円 492"/>
        <xdr:cNvSpPr/>
      </xdr:nvSpPr>
      <xdr:spPr>
        <a:xfrm>
          <a:off x="20383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108857</xdr:rowOff>
    </xdr:from>
    <xdr:to>
      <xdr:col>111</xdr:col>
      <xdr:colOff>177800</xdr:colOff>
      <xdr:row>34</xdr:row>
      <xdr:rowOff>112123</xdr:rowOff>
    </xdr:to>
    <xdr:cxnSp macro="">
      <xdr:nvCxnSpPr>
        <xdr:cNvPr id="494" name="直線コネクタ 493"/>
        <xdr:cNvCxnSpPr/>
      </xdr:nvCxnSpPr>
      <xdr:spPr>
        <a:xfrm>
          <a:off x="20434300" y="5938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113574</xdr:rowOff>
    </xdr:from>
    <xdr:to>
      <xdr:col>102</xdr:col>
      <xdr:colOff>165100</xdr:colOff>
      <xdr:row>35</xdr:row>
      <xdr:rowOff>43724</xdr:rowOff>
    </xdr:to>
    <xdr:sp macro="" textlink="">
      <xdr:nvSpPr>
        <xdr:cNvPr id="495" name="楕円 494"/>
        <xdr:cNvSpPr/>
      </xdr:nvSpPr>
      <xdr:spPr>
        <a:xfrm>
          <a:off x="19494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108857</xdr:rowOff>
    </xdr:from>
    <xdr:to>
      <xdr:col>107</xdr:col>
      <xdr:colOff>50800</xdr:colOff>
      <xdr:row>34</xdr:row>
      <xdr:rowOff>164374</xdr:rowOff>
    </xdr:to>
    <xdr:cxnSp macro="">
      <xdr:nvCxnSpPr>
        <xdr:cNvPr id="496" name="直線コネクタ 495"/>
        <xdr:cNvCxnSpPr/>
      </xdr:nvCxnSpPr>
      <xdr:spPr>
        <a:xfrm flipV="1">
          <a:off x="19545300" y="59381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76019</xdr:rowOff>
    </xdr:from>
    <xdr:to>
      <xdr:col>98</xdr:col>
      <xdr:colOff>38100</xdr:colOff>
      <xdr:row>34</xdr:row>
      <xdr:rowOff>6169</xdr:rowOff>
    </xdr:to>
    <xdr:sp macro="" textlink="">
      <xdr:nvSpPr>
        <xdr:cNvPr id="497" name="楕円 496"/>
        <xdr:cNvSpPr/>
      </xdr:nvSpPr>
      <xdr:spPr>
        <a:xfrm>
          <a:off x="18605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126819</xdr:rowOff>
    </xdr:from>
    <xdr:to>
      <xdr:col>102</xdr:col>
      <xdr:colOff>114300</xdr:colOff>
      <xdr:row>34</xdr:row>
      <xdr:rowOff>164374</xdr:rowOff>
    </xdr:to>
    <xdr:cxnSp macro="">
      <xdr:nvCxnSpPr>
        <xdr:cNvPr id="498" name="直線コネクタ 497"/>
        <xdr:cNvCxnSpPr/>
      </xdr:nvCxnSpPr>
      <xdr:spPr>
        <a:xfrm>
          <a:off x="18656300" y="578466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99" name="n_1aveValue【認定こども園・幼稚園・保育所】&#10;一人当たり面積"/>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500" name="n_2aveValue【認定こども園・幼稚園・保育所】&#10;一人当たり面積"/>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501"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8000</xdr:rowOff>
    </xdr:from>
    <xdr:ext cx="469744" cy="259045"/>
    <xdr:sp macro="" textlink="">
      <xdr:nvSpPr>
        <xdr:cNvPr id="503" name="n_1mainValue【認定こども園・幼稚園・保育所】&#10;一人当たり面積"/>
        <xdr:cNvSpPr txBox="1"/>
      </xdr:nvSpPr>
      <xdr:spPr>
        <a:xfrm>
          <a:off x="21075727" y="5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4734</xdr:rowOff>
    </xdr:from>
    <xdr:ext cx="469744" cy="259045"/>
    <xdr:sp macro="" textlink="">
      <xdr:nvSpPr>
        <xdr:cNvPr id="504" name="n_2mainValue【認定こども園・幼稚園・保育所】&#10;一人当たり面積"/>
        <xdr:cNvSpPr txBox="1"/>
      </xdr:nvSpPr>
      <xdr:spPr>
        <a:xfrm>
          <a:off x="20199427" y="56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60251</xdr:rowOff>
    </xdr:from>
    <xdr:ext cx="469744" cy="259045"/>
    <xdr:sp macro="" textlink="">
      <xdr:nvSpPr>
        <xdr:cNvPr id="505" name="n_3mainValue【認定こども園・幼稚園・保育所】&#10;一人当たり面積"/>
        <xdr:cNvSpPr txBox="1"/>
      </xdr:nvSpPr>
      <xdr:spPr>
        <a:xfrm>
          <a:off x="19310427" y="57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22696</xdr:rowOff>
    </xdr:from>
    <xdr:ext cx="469744" cy="259045"/>
    <xdr:sp macro="" textlink="">
      <xdr:nvSpPr>
        <xdr:cNvPr id="506" name="n_4mainValue【認定こども園・幼稚園・保育所】&#10;一人当たり面積"/>
        <xdr:cNvSpPr txBox="1"/>
      </xdr:nvSpPr>
      <xdr:spPr>
        <a:xfrm>
          <a:off x="18421427" y="55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33" name="直線コネクタ 532"/>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4"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5" name="直線コネクタ 534"/>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36"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37" name="直線コネクタ 536"/>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38"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9" name="フローチャート: 判断 538"/>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40" name="フローチャート: 判断 539"/>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41" name="フローチャート: 判断 540"/>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42" name="フローチャート: 判断 541"/>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43" name="フローチャート: 判断 542"/>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49" name="楕円 548"/>
        <xdr:cNvSpPr/>
      </xdr:nvSpPr>
      <xdr:spPr>
        <a:xfrm>
          <a:off x="16268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69686</xdr:rowOff>
    </xdr:from>
    <xdr:ext cx="405111" cy="259045"/>
    <xdr:sp macro="" textlink="">
      <xdr:nvSpPr>
        <xdr:cNvPr id="550" name="【学校施設】&#10;有形固定資産減価償却率該当値テキスト"/>
        <xdr:cNvSpPr txBox="1"/>
      </xdr:nvSpPr>
      <xdr:spPr>
        <a:xfrm>
          <a:off x="16357600"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551" name="楕円 550"/>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59</xdr:row>
      <xdr:rowOff>142059</xdr:rowOff>
    </xdr:to>
    <xdr:cxnSp macro="">
      <xdr:nvCxnSpPr>
        <xdr:cNvPr id="552" name="直線コネクタ 551"/>
        <xdr:cNvCxnSpPr/>
      </xdr:nvCxnSpPr>
      <xdr:spPr>
        <a:xfrm>
          <a:off x="15481300" y="102282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3" name="楕円 552"/>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112667</xdr:rowOff>
    </xdr:to>
    <xdr:cxnSp macro="">
      <xdr:nvCxnSpPr>
        <xdr:cNvPr id="554" name="直線コネクタ 553"/>
        <xdr:cNvCxnSpPr/>
      </xdr:nvCxnSpPr>
      <xdr:spPr>
        <a:xfrm>
          <a:off x="14592300" y="10123715"/>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55" name="楕円 554"/>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59</xdr:row>
      <xdr:rowOff>8165</xdr:rowOff>
    </xdr:to>
    <xdr:cxnSp macro="">
      <xdr:nvCxnSpPr>
        <xdr:cNvPr id="556" name="直線コネクタ 555"/>
        <xdr:cNvCxnSpPr/>
      </xdr:nvCxnSpPr>
      <xdr:spPr>
        <a:xfrm>
          <a:off x="13703300" y="100518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163104</xdr:rowOff>
    </xdr:from>
    <xdr:to>
      <xdr:col>67</xdr:col>
      <xdr:colOff>101600</xdr:colOff>
      <xdr:row>58</xdr:row>
      <xdr:rowOff>93254</xdr:rowOff>
    </xdr:to>
    <xdr:sp macro="" textlink="">
      <xdr:nvSpPr>
        <xdr:cNvPr id="557" name="楕円 556"/>
        <xdr:cNvSpPr/>
      </xdr:nvSpPr>
      <xdr:spPr>
        <a:xfrm>
          <a:off x="12763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42454</xdr:rowOff>
    </xdr:from>
    <xdr:to>
      <xdr:col>71</xdr:col>
      <xdr:colOff>177800</xdr:colOff>
      <xdr:row>58</xdr:row>
      <xdr:rowOff>107769</xdr:rowOff>
    </xdr:to>
    <xdr:cxnSp macro="">
      <xdr:nvCxnSpPr>
        <xdr:cNvPr id="558" name="直線コネクタ 557"/>
        <xdr:cNvCxnSpPr/>
      </xdr:nvCxnSpPr>
      <xdr:spPr>
        <a:xfrm>
          <a:off x="12814300" y="99865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559" name="n_1aveValue【学校施設】&#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60" name="n_2aveValue【学校施設】&#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561" name="n_3aveValue【学校施設】&#10;有形固定資産減価償却率"/>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562" name="n_4aveValue【学校施設】&#10;有形固定資産減価償却率"/>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154594</xdr:rowOff>
    </xdr:from>
    <xdr:ext cx="405111" cy="259045"/>
    <xdr:sp macro="" textlink="">
      <xdr:nvSpPr>
        <xdr:cNvPr id="563" name="n_1main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50092</xdr:rowOff>
    </xdr:from>
    <xdr:ext cx="405111" cy="259045"/>
    <xdr:sp macro="" textlink="">
      <xdr:nvSpPr>
        <xdr:cNvPr id="564" name="n_2mainValue【学校施設】&#10;有形固定資産減価償却率"/>
        <xdr:cNvSpPr txBox="1"/>
      </xdr:nvSpPr>
      <xdr:spPr>
        <a:xfrm>
          <a:off x="14389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65"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109781</xdr:rowOff>
    </xdr:from>
    <xdr:ext cx="405111" cy="259045"/>
    <xdr:sp macro="" textlink="">
      <xdr:nvSpPr>
        <xdr:cNvPr id="566" name="n_4mainValue【学校施設】&#10;有形固定資産減価償却率"/>
        <xdr:cNvSpPr txBox="1"/>
      </xdr:nvSpPr>
      <xdr:spPr>
        <a:xfrm>
          <a:off x="12611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89" name="直線コネクタ 588"/>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90"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91" name="直線コネクタ 590"/>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92"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93" name="直線コネクタ 592"/>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94" name="【学校施設】&#10;一人当たり面積平均値テキスト"/>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95" name="フローチャート: 判断 594"/>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96" name="フローチャート: 判断 595"/>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97" name="フローチャート: 判断 596"/>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98" name="フローチャート: 判断 597"/>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99" name="フローチャート: 判断 598"/>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138023</xdr:rowOff>
    </xdr:from>
    <xdr:to>
      <xdr:col>116</xdr:col>
      <xdr:colOff>114300</xdr:colOff>
      <xdr:row>64</xdr:row>
      <xdr:rowOff>68173</xdr:rowOff>
    </xdr:to>
    <xdr:sp macro="" textlink="">
      <xdr:nvSpPr>
        <xdr:cNvPr id="605" name="楕円 604"/>
        <xdr:cNvSpPr/>
      </xdr:nvSpPr>
      <xdr:spPr>
        <a:xfrm>
          <a:off x="22110700" y="109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52950</xdr:rowOff>
    </xdr:from>
    <xdr:ext cx="469744" cy="259045"/>
    <xdr:sp macro="" textlink="">
      <xdr:nvSpPr>
        <xdr:cNvPr id="606" name="【学校施設】&#10;一人当たり面積該当値テキスト"/>
        <xdr:cNvSpPr txBox="1"/>
      </xdr:nvSpPr>
      <xdr:spPr>
        <a:xfrm>
          <a:off x="22199600" y="1085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124308</xdr:rowOff>
    </xdr:from>
    <xdr:to>
      <xdr:col>112</xdr:col>
      <xdr:colOff>38100</xdr:colOff>
      <xdr:row>64</xdr:row>
      <xdr:rowOff>54458</xdr:rowOff>
    </xdr:to>
    <xdr:sp macro="" textlink="">
      <xdr:nvSpPr>
        <xdr:cNvPr id="607" name="楕円 606"/>
        <xdr:cNvSpPr/>
      </xdr:nvSpPr>
      <xdr:spPr>
        <a:xfrm>
          <a:off x="21272500" y="109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3658</xdr:rowOff>
    </xdr:from>
    <xdr:to>
      <xdr:col>116</xdr:col>
      <xdr:colOff>63500</xdr:colOff>
      <xdr:row>64</xdr:row>
      <xdr:rowOff>17373</xdr:rowOff>
    </xdr:to>
    <xdr:cxnSp macro="">
      <xdr:nvCxnSpPr>
        <xdr:cNvPr id="608" name="直線コネクタ 607"/>
        <xdr:cNvCxnSpPr/>
      </xdr:nvCxnSpPr>
      <xdr:spPr>
        <a:xfrm>
          <a:off x="21323300" y="1097645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149911</xdr:rowOff>
    </xdr:from>
    <xdr:to>
      <xdr:col>107</xdr:col>
      <xdr:colOff>101600</xdr:colOff>
      <xdr:row>64</xdr:row>
      <xdr:rowOff>80061</xdr:rowOff>
    </xdr:to>
    <xdr:sp macro="" textlink="">
      <xdr:nvSpPr>
        <xdr:cNvPr id="609" name="楕円 608"/>
        <xdr:cNvSpPr/>
      </xdr:nvSpPr>
      <xdr:spPr>
        <a:xfrm>
          <a:off x="20383500" y="109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3658</xdr:rowOff>
    </xdr:from>
    <xdr:to>
      <xdr:col>111</xdr:col>
      <xdr:colOff>177800</xdr:colOff>
      <xdr:row>64</xdr:row>
      <xdr:rowOff>29261</xdr:rowOff>
    </xdr:to>
    <xdr:cxnSp macro="">
      <xdr:nvCxnSpPr>
        <xdr:cNvPr id="610" name="直線コネクタ 609"/>
        <xdr:cNvCxnSpPr/>
      </xdr:nvCxnSpPr>
      <xdr:spPr>
        <a:xfrm flipV="1">
          <a:off x="20434300" y="1097645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611" name="楕円 610"/>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22860</xdr:rowOff>
    </xdr:from>
    <xdr:to>
      <xdr:col>107</xdr:col>
      <xdr:colOff>50800</xdr:colOff>
      <xdr:row>64</xdr:row>
      <xdr:rowOff>29261</xdr:rowOff>
    </xdr:to>
    <xdr:cxnSp macro="">
      <xdr:nvCxnSpPr>
        <xdr:cNvPr id="612" name="直線コネクタ 611"/>
        <xdr:cNvCxnSpPr/>
      </xdr:nvCxnSpPr>
      <xdr:spPr>
        <a:xfrm>
          <a:off x="19545300" y="1099566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128880</xdr:rowOff>
    </xdr:from>
    <xdr:to>
      <xdr:col>98</xdr:col>
      <xdr:colOff>38100</xdr:colOff>
      <xdr:row>64</xdr:row>
      <xdr:rowOff>59030</xdr:rowOff>
    </xdr:to>
    <xdr:sp macro="" textlink="">
      <xdr:nvSpPr>
        <xdr:cNvPr id="613" name="楕円 612"/>
        <xdr:cNvSpPr/>
      </xdr:nvSpPr>
      <xdr:spPr>
        <a:xfrm>
          <a:off x="18605500" y="109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8230</xdr:rowOff>
    </xdr:from>
    <xdr:to>
      <xdr:col>102</xdr:col>
      <xdr:colOff>114300</xdr:colOff>
      <xdr:row>64</xdr:row>
      <xdr:rowOff>22860</xdr:rowOff>
    </xdr:to>
    <xdr:cxnSp macro="">
      <xdr:nvCxnSpPr>
        <xdr:cNvPr id="614" name="直線コネクタ 613"/>
        <xdr:cNvCxnSpPr/>
      </xdr:nvCxnSpPr>
      <xdr:spPr>
        <a:xfrm>
          <a:off x="18656300" y="1098103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615" name="n_1aveValue【学校施設】&#10;一人当たり面積"/>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616" name="n_2aveValue【学校施設】&#10;一人当たり面積"/>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617"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618" name="n_4aveValue【学校施設】&#10;一人当たり面積"/>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45585</xdr:rowOff>
    </xdr:from>
    <xdr:ext cx="469744" cy="259045"/>
    <xdr:sp macro="" textlink="">
      <xdr:nvSpPr>
        <xdr:cNvPr id="619" name="n_1mainValue【学校施設】&#10;一人当たり面積"/>
        <xdr:cNvSpPr txBox="1"/>
      </xdr:nvSpPr>
      <xdr:spPr>
        <a:xfrm>
          <a:off x="21075727" y="110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71188</xdr:rowOff>
    </xdr:from>
    <xdr:ext cx="469744" cy="259045"/>
    <xdr:sp macro="" textlink="">
      <xdr:nvSpPr>
        <xdr:cNvPr id="620" name="n_2mainValue【学校施設】&#10;一人当たり面積"/>
        <xdr:cNvSpPr txBox="1"/>
      </xdr:nvSpPr>
      <xdr:spPr>
        <a:xfrm>
          <a:off x="20199427" y="1104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621" name="n_3mainValue【学校施設】&#10;一人当たり面積"/>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50157</xdr:rowOff>
    </xdr:from>
    <xdr:ext cx="469744" cy="259045"/>
    <xdr:sp macro="" textlink="">
      <xdr:nvSpPr>
        <xdr:cNvPr id="622" name="n_4mainValue【学校施設】&#10;一人当たり面積"/>
        <xdr:cNvSpPr txBox="1"/>
      </xdr:nvSpPr>
      <xdr:spPr>
        <a:xfrm>
          <a:off x="18421427" y="110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61" name="直線コネクタ 660"/>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3" name="直線コネクタ 66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64"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65" name="直線コネクタ 664"/>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666" name="【公民館】&#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67" name="フローチャート: 判断 666"/>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68" name="フローチャート: 判断 667"/>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69" name="フローチャート: 判断 668"/>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70" name="フローチャート: 判断 669"/>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71" name="フローチャート: 判断 670"/>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164846</xdr:rowOff>
    </xdr:from>
    <xdr:to>
      <xdr:col>85</xdr:col>
      <xdr:colOff>177800</xdr:colOff>
      <xdr:row>101</xdr:row>
      <xdr:rowOff>94996</xdr:rowOff>
    </xdr:to>
    <xdr:sp macro="" textlink="">
      <xdr:nvSpPr>
        <xdr:cNvPr id="677" name="楕円 676"/>
        <xdr:cNvSpPr/>
      </xdr:nvSpPr>
      <xdr:spPr>
        <a:xfrm>
          <a:off x="162687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16273</xdr:rowOff>
    </xdr:from>
    <xdr:ext cx="405111" cy="259045"/>
    <xdr:sp macro="" textlink="">
      <xdr:nvSpPr>
        <xdr:cNvPr id="678" name="【公民館】&#10;有形固定資産減価償却率該当値テキスト"/>
        <xdr:cNvSpPr txBox="1"/>
      </xdr:nvSpPr>
      <xdr:spPr>
        <a:xfrm>
          <a:off x="16357600" y="1716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100837</xdr:rowOff>
    </xdr:from>
    <xdr:to>
      <xdr:col>81</xdr:col>
      <xdr:colOff>101600</xdr:colOff>
      <xdr:row>101</xdr:row>
      <xdr:rowOff>30987</xdr:rowOff>
    </xdr:to>
    <xdr:sp macro="" textlink="">
      <xdr:nvSpPr>
        <xdr:cNvPr id="679" name="楕円 678"/>
        <xdr:cNvSpPr/>
      </xdr:nvSpPr>
      <xdr:spPr>
        <a:xfrm>
          <a:off x="15430500" y="1724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151637</xdr:rowOff>
    </xdr:from>
    <xdr:to>
      <xdr:col>85</xdr:col>
      <xdr:colOff>127000</xdr:colOff>
      <xdr:row>101</xdr:row>
      <xdr:rowOff>44196</xdr:rowOff>
    </xdr:to>
    <xdr:cxnSp macro="">
      <xdr:nvCxnSpPr>
        <xdr:cNvPr id="680" name="直線コネクタ 679"/>
        <xdr:cNvCxnSpPr/>
      </xdr:nvCxnSpPr>
      <xdr:spPr>
        <a:xfrm>
          <a:off x="15481300" y="17296637"/>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27687</xdr:rowOff>
    </xdr:from>
    <xdr:to>
      <xdr:col>76</xdr:col>
      <xdr:colOff>165100</xdr:colOff>
      <xdr:row>101</xdr:row>
      <xdr:rowOff>129287</xdr:rowOff>
    </xdr:to>
    <xdr:sp macro="" textlink="">
      <xdr:nvSpPr>
        <xdr:cNvPr id="681" name="楕円 680"/>
        <xdr:cNvSpPr/>
      </xdr:nvSpPr>
      <xdr:spPr>
        <a:xfrm>
          <a:off x="14541500" y="173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151637</xdr:rowOff>
    </xdr:from>
    <xdr:to>
      <xdr:col>81</xdr:col>
      <xdr:colOff>50800</xdr:colOff>
      <xdr:row>101</xdr:row>
      <xdr:rowOff>78487</xdr:rowOff>
    </xdr:to>
    <xdr:cxnSp macro="">
      <xdr:nvCxnSpPr>
        <xdr:cNvPr id="682" name="直線コネクタ 681"/>
        <xdr:cNvCxnSpPr/>
      </xdr:nvCxnSpPr>
      <xdr:spPr>
        <a:xfrm flipV="1">
          <a:off x="14592300" y="17296637"/>
          <a:ext cx="889000" cy="9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137413</xdr:rowOff>
    </xdr:from>
    <xdr:to>
      <xdr:col>72</xdr:col>
      <xdr:colOff>38100</xdr:colOff>
      <xdr:row>101</xdr:row>
      <xdr:rowOff>67563</xdr:rowOff>
    </xdr:to>
    <xdr:sp macro="" textlink="">
      <xdr:nvSpPr>
        <xdr:cNvPr id="683" name="楕円 682"/>
        <xdr:cNvSpPr/>
      </xdr:nvSpPr>
      <xdr:spPr>
        <a:xfrm>
          <a:off x="13652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xdr:rowOff>
    </xdr:from>
    <xdr:to>
      <xdr:col>76</xdr:col>
      <xdr:colOff>114300</xdr:colOff>
      <xdr:row>101</xdr:row>
      <xdr:rowOff>78487</xdr:rowOff>
    </xdr:to>
    <xdr:cxnSp macro="">
      <xdr:nvCxnSpPr>
        <xdr:cNvPr id="684" name="直線コネクタ 683"/>
        <xdr:cNvCxnSpPr/>
      </xdr:nvCxnSpPr>
      <xdr:spPr>
        <a:xfrm>
          <a:off x="13703300" y="17333213"/>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75692</xdr:rowOff>
    </xdr:from>
    <xdr:to>
      <xdr:col>67</xdr:col>
      <xdr:colOff>101600</xdr:colOff>
      <xdr:row>101</xdr:row>
      <xdr:rowOff>5842</xdr:rowOff>
    </xdr:to>
    <xdr:sp macro="" textlink="">
      <xdr:nvSpPr>
        <xdr:cNvPr id="685" name="楕円 684"/>
        <xdr:cNvSpPr/>
      </xdr:nvSpPr>
      <xdr:spPr>
        <a:xfrm>
          <a:off x="127635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126492</xdr:rowOff>
    </xdr:from>
    <xdr:to>
      <xdr:col>71</xdr:col>
      <xdr:colOff>177800</xdr:colOff>
      <xdr:row>101</xdr:row>
      <xdr:rowOff>16763</xdr:rowOff>
    </xdr:to>
    <xdr:cxnSp macro="">
      <xdr:nvCxnSpPr>
        <xdr:cNvPr id="686" name="直線コネクタ 685"/>
        <xdr:cNvCxnSpPr/>
      </xdr:nvCxnSpPr>
      <xdr:spPr>
        <a:xfrm>
          <a:off x="12814300" y="1727149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63264</xdr:rowOff>
    </xdr:from>
    <xdr:ext cx="405111" cy="259045"/>
    <xdr:sp macro="" textlink="">
      <xdr:nvSpPr>
        <xdr:cNvPr id="687" name="n_1aveValue【公民館】&#10;有形固定資産減価償却率"/>
        <xdr:cNvSpPr txBox="1"/>
      </xdr:nvSpPr>
      <xdr:spPr>
        <a:xfrm>
          <a:off x="152660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56405</xdr:rowOff>
    </xdr:from>
    <xdr:ext cx="405111" cy="259045"/>
    <xdr:sp macro="" textlink="">
      <xdr:nvSpPr>
        <xdr:cNvPr id="688" name="n_2aveValue【公民館】&#10;有形固定資産減価償却率"/>
        <xdr:cNvSpPr txBox="1"/>
      </xdr:nvSpPr>
      <xdr:spPr>
        <a:xfrm>
          <a:off x="14389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145559</xdr:rowOff>
    </xdr:from>
    <xdr:ext cx="405111" cy="259045"/>
    <xdr:sp macro="" textlink="">
      <xdr:nvSpPr>
        <xdr:cNvPr id="689" name="n_3aveValue【公民館】&#10;有形固定資産減価償却率"/>
        <xdr:cNvSpPr txBox="1"/>
      </xdr:nvSpPr>
      <xdr:spPr>
        <a:xfrm>
          <a:off x="13500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19829</xdr:rowOff>
    </xdr:from>
    <xdr:ext cx="405111" cy="259045"/>
    <xdr:sp macro="" textlink="">
      <xdr:nvSpPr>
        <xdr:cNvPr id="690" name="n_4aveValue【公民館】&#10;有形固定資産減価償却率"/>
        <xdr:cNvSpPr txBox="1"/>
      </xdr:nvSpPr>
      <xdr:spPr>
        <a:xfrm>
          <a:off x="12611744" y="1785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47514</xdr:rowOff>
    </xdr:from>
    <xdr:ext cx="405111" cy="259045"/>
    <xdr:sp macro="" textlink="">
      <xdr:nvSpPr>
        <xdr:cNvPr id="691" name="n_1mainValue【公民館】&#10;有形固定資産減価償却率"/>
        <xdr:cNvSpPr txBox="1"/>
      </xdr:nvSpPr>
      <xdr:spPr>
        <a:xfrm>
          <a:off x="15266044" y="17021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145814</xdr:rowOff>
    </xdr:from>
    <xdr:ext cx="405111" cy="259045"/>
    <xdr:sp macro="" textlink="">
      <xdr:nvSpPr>
        <xdr:cNvPr id="692" name="n_2mainValue【公民館】&#10;有形固定資産減価償却率"/>
        <xdr:cNvSpPr txBox="1"/>
      </xdr:nvSpPr>
      <xdr:spPr>
        <a:xfrm>
          <a:off x="14389744" y="1711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84090</xdr:rowOff>
    </xdr:from>
    <xdr:ext cx="405111" cy="259045"/>
    <xdr:sp macro="" textlink="">
      <xdr:nvSpPr>
        <xdr:cNvPr id="693" name="n_3mainValue【公民館】&#10;有形固定資産減価償却率"/>
        <xdr:cNvSpPr txBox="1"/>
      </xdr:nvSpPr>
      <xdr:spPr>
        <a:xfrm>
          <a:off x="13500744" y="1705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22369</xdr:rowOff>
    </xdr:from>
    <xdr:ext cx="405111" cy="259045"/>
    <xdr:sp macro="" textlink="">
      <xdr:nvSpPr>
        <xdr:cNvPr id="694" name="n_4mainValue【公民館】&#10;有形固定資産減価償却率"/>
        <xdr:cNvSpPr txBox="1"/>
      </xdr:nvSpPr>
      <xdr:spPr>
        <a:xfrm>
          <a:off x="12611744" y="1699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20" name="直線コネクタ 719"/>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21"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22" name="直線コネクタ 721"/>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23"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24" name="直線コネクタ 723"/>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725" name="【公民館】&#10;一人当たり面積平均値テキスト"/>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26" name="フローチャート: 判断 725"/>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27" name="フローチャート: 判断 726"/>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28" name="フローチャート: 判断 727"/>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9" name="フローチャート: 判断 728"/>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30" name="フローチャート: 判断 729"/>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736" name="楕円 735"/>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737" name="【公民館】&#10;一人当たり面積該当値テキスト"/>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117384</xdr:rowOff>
    </xdr:from>
    <xdr:to>
      <xdr:col>112</xdr:col>
      <xdr:colOff>38100</xdr:colOff>
      <xdr:row>108</xdr:row>
      <xdr:rowOff>47534</xdr:rowOff>
    </xdr:to>
    <xdr:sp macro="" textlink="">
      <xdr:nvSpPr>
        <xdr:cNvPr id="738" name="楕円 737"/>
        <xdr:cNvSpPr/>
      </xdr:nvSpPr>
      <xdr:spPr>
        <a:xfrm>
          <a:off x="21272500" y="184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168184</xdr:rowOff>
    </xdr:from>
    <xdr:to>
      <xdr:col>116</xdr:col>
      <xdr:colOff>63500</xdr:colOff>
      <xdr:row>107</xdr:row>
      <xdr:rowOff>169273</xdr:rowOff>
    </xdr:to>
    <xdr:cxnSp macro="">
      <xdr:nvCxnSpPr>
        <xdr:cNvPr id="739" name="直線コネクタ 738"/>
        <xdr:cNvCxnSpPr/>
      </xdr:nvCxnSpPr>
      <xdr:spPr>
        <a:xfrm>
          <a:off x="21323300" y="1851333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740" name="楕円 739"/>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107</xdr:row>
      <xdr:rowOff>168184</xdr:rowOff>
    </xdr:to>
    <xdr:cxnSp macro="">
      <xdr:nvCxnSpPr>
        <xdr:cNvPr id="741" name="直線コネクタ 740"/>
        <xdr:cNvCxnSpPr/>
      </xdr:nvCxnSpPr>
      <xdr:spPr>
        <a:xfrm>
          <a:off x="20434300" y="185111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114119</xdr:rowOff>
    </xdr:from>
    <xdr:to>
      <xdr:col>102</xdr:col>
      <xdr:colOff>165100</xdr:colOff>
      <xdr:row>108</xdr:row>
      <xdr:rowOff>44269</xdr:rowOff>
    </xdr:to>
    <xdr:sp macro="" textlink="">
      <xdr:nvSpPr>
        <xdr:cNvPr id="742" name="楕円 741"/>
        <xdr:cNvSpPr/>
      </xdr:nvSpPr>
      <xdr:spPr>
        <a:xfrm>
          <a:off x="19494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164919</xdr:rowOff>
    </xdr:from>
    <xdr:to>
      <xdr:col>107</xdr:col>
      <xdr:colOff>50800</xdr:colOff>
      <xdr:row>107</xdr:row>
      <xdr:rowOff>166007</xdr:rowOff>
    </xdr:to>
    <xdr:cxnSp macro="">
      <xdr:nvCxnSpPr>
        <xdr:cNvPr id="743" name="直線コネクタ 742"/>
        <xdr:cNvCxnSpPr/>
      </xdr:nvCxnSpPr>
      <xdr:spPr>
        <a:xfrm>
          <a:off x="19545300" y="185100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44" name="楕円 743"/>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148589</xdr:rowOff>
    </xdr:from>
    <xdr:to>
      <xdr:col>102</xdr:col>
      <xdr:colOff>114300</xdr:colOff>
      <xdr:row>107</xdr:row>
      <xdr:rowOff>164919</xdr:rowOff>
    </xdr:to>
    <xdr:cxnSp macro="">
      <xdr:nvCxnSpPr>
        <xdr:cNvPr id="745" name="直線コネクタ 744"/>
        <xdr:cNvCxnSpPr/>
      </xdr:nvCxnSpPr>
      <xdr:spPr>
        <a:xfrm>
          <a:off x="18656300" y="184937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46" name="n_1aveValue【公民館】&#10;一人当たり面積"/>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47" name="n_2aveValue【公民館】&#10;一人当たり面積"/>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8"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749" name="n_4aveValue【公民館】&#10;一人当たり面積"/>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38661</xdr:rowOff>
    </xdr:from>
    <xdr:ext cx="469744" cy="259045"/>
    <xdr:sp macro="" textlink="">
      <xdr:nvSpPr>
        <xdr:cNvPr id="750" name="n_1mainValue【公民館】&#10;一人当たり面積"/>
        <xdr:cNvSpPr txBox="1"/>
      </xdr:nvSpPr>
      <xdr:spPr>
        <a:xfrm>
          <a:off x="21075727"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751" name="n_2mainValue【公民館】&#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35396</xdr:rowOff>
    </xdr:from>
    <xdr:ext cx="469744" cy="259045"/>
    <xdr:sp macro="" textlink="">
      <xdr:nvSpPr>
        <xdr:cNvPr id="752" name="n_3mainValue【公民館】&#10;一人当たり面積"/>
        <xdr:cNvSpPr txBox="1"/>
      </xdr:nvSpPr>
      <xdr:spPr>
        <a:xfrm>
          <a:off x="19310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53" name="n_4main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を下回っている。特に保育園は、近年人口増対策としてほぼ毎年増改築を行っているため、当面は有形固定資産減価償却率の伸びを抑えられるものと考えられる。一方、橋梁の有形固定資産減価償却率は類似団体を上回っているが、国の交付金等を活用しながら、公共施設等総合管理計画等に基づき、１年度に１橋ずつに改修を行っていく方針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15,647
15,314
40.99
6,582,615
6,177,910
311,468
4,233,625
5,450,596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67854</xdr:rowOff>
    </xdr:from>
    <xdr:to>
      <xdr:col>24</xdr:col>
      <xdr:colOff>114300</xdr:colOff>
      <xdr:row>37</xdr:row>
      <xdr:rowOff>169455</xdr:rowOff>
    </xdr:to>
    <xdr:sp macro="" textlink="">
      <xdr:nvSpPr>
        <xdr:cNvPr id="74" name="楕円 73"/>
        <xdr:cNvSpPr/>
      </xdr:nvSpPr>
      <xdr:spPr>
        <a:xfrm>
          <a:off x="4584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46281</xdr:rowOff>
    </xdr:from>
    <xdr:ext cx="405111" cy="259045"/>
    <xdr:sp macro="" textlink="">
      <xdr:nvSpPr>
        <xdr:cNvPr id="75" name="【図書館】&#10;有形固定資産減価償却率該当値テキスト"/>
        <xdr:cNvSpPr txBox="1"/>
      </xdr:nvSpPr>
      <xdr:spPr>
        <a:xfrm>
          <a:off x="4673600"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6" name="楕円 75"/>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118654</xdr:rowOff>
    </xdr:to>
    <xdr:cxnSp macro="">
      <xdr:nvCxnSpPr>
        <xdr:cNvPr id="77" name="直線コネクタ 76"/>
        <xdr:cNvCxnSpPr/>
      </xdr:nvCxnSpPr>
      <xdr:spPr>
        <a:xfrm>
          <a:off x="3797300" y="63708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38463</xdr:rowOff>
    </xdr:from>
    <xdr:to>
      <xdr:col>15</xdr:col>
      <xdr:colOff>101600</xdr:colOff>
      <xdr:row>35</xdr:row>
      <xdr:rowOff>140063</xdr:rowOff>
    </xdr:to>
    <xdr:sp macro="" textlink="">
      <xdr:nvSpPr>
        <xdr:cNvPr id="78" name="楕円 77"/>
        <xdr:cNvSpPr/>
      </xdr:nvSpPr>
      <xdr:spPr>
        <a:xfrm>
          <a:off x="285750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89263</xdr:rowOff>
    </xdr:from>
    <xdr:to>
      <xdr:col>19</xdr:col>
      <xdr:colOff>177800</xdr:colOff>
      <xdr:row>37</xdr:row>
      <xdr:rowOff>27214</xdr:rowOff>
    </xdr:to>
    <xdr:cxnSp macro="">
      <xdr:nvCxnSpPr>
        <xdr:cNvPr id="79" name="直線コネクタ 78"/>
        <xdr:cNvCxnSpPr/>
      </xdr:nvCxnSpPr>
      <xdr:spPr>
        <a:xfrm>
          <a:off x="2908300" y="6090013"/>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27033</xdr:rowOff>
    </xdr:from>
    <xdr:to>
      <xdr:col>10</xdr:col>
      <xdr:colOff>165100</xdr:colOff>
      <xdr:row>35</xdr:row>
      <xdr:rowOff>128633</xdr:rowOff>
    </xdr:to>
    <xdr:sp macro="" textlink="">
      <xdr:nvSpPr>
        <xdr:cNvPr id="80" name="楕円 79"/>
        <xdr:cNvSpPr/>
      </xdr:nvSpPr>
      <xdr:spPr>
        <a:xfrm>
          <a:off x="1968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77833</xdr:rowOff>
    </xdr:from>
    <xdr:to>
      <xdr:col>15</xdr:col>
      <xdr:colOff>50800</xdr:colOff>
      <xdr:row>35</xdr:row>
      <xdr:rowOff>89263</xdr:rowOff>
    </xdr:to>
    <xdr:cxnSp macro="">
      <xdr:nvCxnSpPr>
        <xdr:cNvPr id="81" name="直線コネクタ 80"/>
        <xdr:cNvCxnSpPr/>
      </xdr:nvCxnSpPr>
      <xdr:spPr>
        <a:xfrm>
          <a:off x="2019300" y="60785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41728</xdr:rowOff>
    </xdr:from>
    <xdr:to>
      <xdr:col>6</xdr:col>
      <xdr:colOff>38100</xdr:colOff>
      <xdr:row>34</xdr:row>
      <xdr:rowOff>143328</xdr:rowOff>
    </xdr:to>
    <xdr:sp macro="" textlink="">
      <xdr:nvSpPr>
        <xdr:cNvPr id="82" name="楕円 81"/>
        <xdr:cNvSpPr/>
      </xdr:nvSpPr>
      <xdr:spPr>
        <a:xfrm>
          <a:off x="1079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92528</xdr:rowOff>
    </xdr:from>
    <xdr:to>
      <xdr:col>10</xdr:col>
      <xdr:colOff>114300</xdr:colOff>
      <xdr:row>35</xdr:row>
      <xdr:rowOff>77833</xdr:rowOff>
    </xdr:to>
    <xdr:cxnSp macro="">
      <xdr:nvCxnSpPr>
        <xdr:cNvPr id="83" name="直線コネクタ 82"/>
        <xdr:cNvCxnSpPr/>
      </xdr:nvCxnSpPr>
      <xdr:spPr>
        <a:xfrm>
          <a:off x="1130300" y="5921828"/>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5" name="n_2aveValue【図書館】&#10;有形固定資産減価償却率"/>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70774</xdr:rowOff>
    </xdr:from>
    <xdr:ext cx="405111" cy="259045"/>
    <xdr:sp macro="" textlink="">
      <xdr:nvSpPr>
        <xdr:cNvPr id="86" name="n_3aveValue【図書館】&#10;有形固定資産減価償却率"/>
        <xdr:cNvSpPr txBox="1"/>
      </xdr:nvSpPr>
      <xdr:spPr>
        <a:xfrm>
          <a:off x="1816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88" name="n_1main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156590</xdr:rowOff>
    </xdr:from>
    <xdr:ext cx="405111" cy="259045"/>
    <xdr:sp macro="" textlink="">
      <xdr:nvSpPr>
        <xdr:cNvPr id="89" name="n_2mainValue【図書館】&#10;有形固定資産減価償却率"/>
        <xdr:cNvSpPr txBox="1"/>
      </xdr:nvSpPr>
      <xdr:spPr>
        <a:xfrm>
          <a:off x="2705744" y="581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145160</xdr:rowOff>
    </xdr:from>
    <xdr:ext cx="405111" cy="259045"/>
    <xdr:sp macro="" textlink="">
      <xdr:nvSpPr>
        <xdr:cNvPr id="90" name="n_3mainValue【図書館】&#10;有形固定資産減価償却率"/>
        <xdr:cNvSpPr txBox="1"/>
      </xdr:nvSpPr>
      <xdr:spPr>
        <a:xfrm>
          <a:off x="1816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159855</xdr:rowOff>
    </xdr:from>
    <xdr:ext cx="405111" cy="259045"/>
    <xdr:sp macro="" textlink="">
      <xdr:nvSpPr>
        <xdr:cNvPr id="91" name="n_4mainValue【図書館】&#10;有形固定資産減価償却率"/>
        <xdr:cNvSpPr txBox="1"/>
      </xdr:nvSpPr>
      <xdr:spPr>
        <a:xfrm>
          <a:off x="927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22"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68943</xdr:rowOff>
    </xdr:from>
    <xdr:to>
      <xdr:col>55</xdr:col>
      <xdr:colOff>50800</xdr:colOff>
      <xdr:row>40</xdr:row>
      <xdr:rowOff>170543</xdr:rowOff>
    </xdr:to>
    <xdr:sp macro="" textlink="">
      <xdr:nvSpPr>
        <xdr:cNvPr id="133" name="楕円 132"/>
        <xdr:cNvSpPr/>
      </xdr:nvSpPr>
      <xdr:spPr>
        <a:xfrm>
          <a:off x="104267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47370</xdr:rowOff>
    </xdr:from>
    <xdr:ext cx="469744" cy="259045"/>
    <xdr:sp macro="" textlink="">
      <xdr:nvSpPr>
        <xdr:cNvPr id="134" name="【図書館】&#10;一人当たり面積該当値テキスト"/>
        <xdr:cNvSpPr txBox="1"/>
      </xdr:nvSpPr>
      <xdr:spPr>
        <a:xfrm>
          <a:off x="10515600" y="6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35" name="楕円 134"/>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119743</xdr:rowOff>
    </xdr:to>
    <xdr:cxnSp macro="">
      <xdr:nvCxnSpPr>
        <xdr:cNvPr id="136" name="直線コネクタ 135"/>
        <xdr:cNvCxnSpPr/>
      </xdr:nvCxnSpPr>
      <xdr:spPr>
        <a:xfrm>
          <a:off x="9639300" y="69668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37" name="楕円 136"/>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108857</xdr:rowOff>
    </xdr:to>
    <xdr:cxnSp macro="">
      <xdr:nvCxnSpPr>
        <xdr:cNvPr id="138" name="直線コネクタ 137"/>
        <xdr:cNvCxnSpPr/>
      </xdr:nvCxnSpPr>
      <xdr:spPr>
        <a:xfrm>
          <a:off x="875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9" name="楕円 138"/>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108857</xdr:rowOff>
    </xdr:to>
    <xdr:cxnSp macro="">
      <xdr:nvCxnSpPr>
        <xdr:cNvPr id="140" name="直線コネクタ 139"/>
        <xdr:cNvCxnSpPr/>
      </xdr:nvCxnSpPr>
      <xdr:spPr>
        <a:xfrm>
          <a:off x="7861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136978</xdr:rowOff>
    </xdr:from>
    <xdr:to>
      <xdr:col>36</xdr:col>
      <xdr:colOff>165100</xdr:colOff>
      <xdr:row>42</xdr:row>
      <xdr:rowOff>67128</xdr:rowOff>
    </xdr:to>
    <xdr:sp macro="" textlink="">
      <xdr:nvSpPr>
        <xdr:cNvPr id="141" name="楕円 140"/>
        <xdr:cNvSpPr/>
      </xdr:nvSpPr>
      <xdr:spPr>
        <a:xfrm>
          <a:off x="6921500" y="71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108857</xdr:rowOff>
    </xdr:from>
    <xdr:to>
      <xdr:col>41</xdr:col>
      <xdr:colOff>50800</xdr:colOff>
      <xdr:row>42</xdr:row>
      <xdr:rowOff>16328</xdr:rowOff>
    </xdr:to>
    <xdr:cxnSp macro="">
      <xdr:nvCxnSpPr>
        <xdr:cNvPr id="142" name="直線コネクタ 141"/>
        <xdr:cNvCxnSpPr/>
      </xdr:nvCxnSpPr>
      <xdr:spPr>
        <a:xfrm flipV="1">
          <a:off x="6972300" y="69668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43" name="n_1aveValue【図書館】&#10;一人当たり面積"/>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44" name="n_2aveValue【図書館】&#10;一人当たり面積"/>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5" name="n_3aveValue【図書館】&#10;一人当たり面積"/>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46" name="n_4aveValue【図書館】&#10;一人当たり面積"/>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47"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48"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49" name="n_3mainValue【図書館】&#10;一人当たり面積"/>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58255</xdr:rowOff>
    </xdr:from>
    <xdr:ext cx="469744" cy="259045"/>
    <xdr:sp macro="" textlink="">
      <xdr:nvSpPr>
        <xdr:cNvPr id="150" name="n_4mainValue【図書館】&#10;一人当たり面積"/>
        <xdr:cNvSpPr txBox="1"/>
      </xdr:nvSpPr>
      <xdr:spPr>
        <a:xfrm>
          <a:off x="6737427" y="725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178" name="【体育館・プール】&#10;有形固定資産減価償却率平均値テキスト"/>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83" name="フローチャート: 判断 182"/>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89" name="楕円 188"/>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90" name="【体育館・プール】&#10;有形固定資産減価償却率該当値テキスト"/>
        <xdr:cNvSpPr txBox="1"/>
      </xdr:nvSpPr>
      <xdr:spPr>
        <a:xfrm>
          <a:off x="4673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157226</xdr:rowOff>
    </xdr:from>
    <xdr:to>
      <xdr:col>20</xdr:col>
      <xdr:colOff>38100</xdr:colOff>
      <xdr:row>59</xdr:row>
      <xdr:rowOff>87376</xdr:rowOff>
    </xdr:to>
    <xdr:sp macro="" textlink="">
      <xdr:nvSpPr>
        <xdr:cNvPr id="191" name="楕円 190"/>
        <xdr:cNvSpPr/>
      </xdr:nvSpPr>
      <xdr:spPr>
        <a:xfrm>
          <a:off x="3746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36576</xdr:rowOff>
    </xdr:from>
    <xdr:to>
      <xdr:col>24</xdr:col>
      <xdr:colOff>63500</xdr:colOff>
      <xdr:row>60</xdr:row>
      <xdr:rowOff>22860</xdr:rowOff>
    </xdr:to>
    <xdr:cxnSp macro="">
      <xdr:nvCxnSpPr>
        <xdr:cNvPr id="192" name="直線コネクタ 191"/>
        <xdr:cNvCxnSpPr/>
      </xdr:nvCxnSpPr>
      <xdr:spPr>
        <a:xfrm>
          <a:off x="3797300" y="10152126"/>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3" name="楕円 192"/>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36576</xdr:rowOff>
    </xdr:to>
    <xdr:cxnSp macro="">
      <xdr:nvCxnSpPr>
        <xdr:cNvPr id="194" name="直線コネクタ 193"/>
        <xdr:cNvCxnSpPr/>
      </xdr:nvCxnSpPr>
      <xdr:spPr>
        <a:xfrm>
          <a:off x="2908300" y="1006983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xdr:rowOff>
    </xdr:from>
    <xdr:to>
      <xdr:col>10</xdr:col>
      <xdr:colOff>165100</xdr:colOff>
      <xdr:row>61</xdr:row>
      <xdr:rowOff>105664</xdr:rowOff>
    </xdr:to>
    <xdr:sp macro="" textlink="">
      <xdr:nvSpPr>
        <xdr:cNvPr id="195" name="楕円 194"/>
        <xdr:cNvSpPr/>
      </xdr:nvSpPr>
      <xdr:spPr>
        <a:xfrm>
          <a:off x="1968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61</xdr:row>
      <xdr:rowOff>54864</xdr:rowOff>
    </xdr:to>
    <xdr:cxnSp macro="">
      <xdr:nvCxnSpPr>
        <xdr:cNvPr id="196" name="直線コネクタ 195"/>
        <xdr:cNvCxnSpPr/>
      </xdr:nvCxnSpPr>
      <xdr:spPr>
        <a:xfrm flipV="1">
          <a:off x="2019300" y="10069830"/>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168656</xdr:rowOff>
    </xdr:from>
    <xdr:to>
      <xdr:col>6</xdr:col>
      <xdr:colOff>38100</xdr:colOff>
      <xdr:row>61</xdr:row>
      <xdr:rowOff>98806</xdr:rowOff>
    </xdr:to>
    <xdr:sp macro="" textlink="">
      <xdr:nvSpPr>
        <xdr:cNvPr id="197" name="楕円 196"/>
        <xdr:cNvSpPr/>
      </xdr:nvSpPr>
      <xdr:spPr>
        <a:xfrm>
          <a:off x="1079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48006</xdr:rowOff>
    </xdr:from>
    <xdr:to>
      <xdr:col>10</xdr:col>
      <xdr:colOff>114300</xdr:colOff>
      <xdr:row>61</xdr:row>
      <xdr:rowOff>54864</xdr:rowOff>
    </xdr:to>
    <xdr:cxnSp macro="">
      <xdr:nvCxnSpPr>
        <xdr:cNvPr id="198" name="直線コネクタ 197"/>
        <xdr:cNvCxnSpPr/>
      </xdr:nvCxnSpPr>
      <xdr:spPr>
        <a:xfrm>
          <a:off x="1130300" y="105064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199" name="n_1aveValue【体育館・プール】&#10;有形固定資産減価償却率"/>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200"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201" name="n_3aveValue【体育館・プール】&#10;有形固定資産減価償却率"/>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202" name="n_4aveValue【体育館・プール】&#10;有形固定資産減価償却率"/>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103903</xdr:rowOff>
    </xdr:from>
    <xdr:ext cx="405111" cy="259045"/>
    <xdr:sp macro="" textlink="">
      <xdr:nvSpPr>
        <xdr:cNvPr id="203" name="n_1mainValue【体育館・プール】&#10;有形固定資産減価償却率"/>
        <xdr:cNvSpPr txBox="1"/>
      </xdr:nvSpPr>
      <xdr:spPr>
        <a:xfrm>
          <a:off x="35820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4" name="n_2mainValue【体育館・プー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205" name="n_3main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89933</xdr:rowOff>
    </xdr:from>
    <xdr:ext cx="405111" cy="259045"/>
    <xdr:sp macro="" textlink="">
      <xdr:nvSpPr>
        <xdr:cNvPr id="206" name="n_4mainValue【体育館・プール】&#10;有形固定資産減価償却率"/>
        <xdr:cNvSpPr txBox="1"/>
      </xdr:nvSpPr>
      <xdr:spPr>
        <a:xfrm>
          <a:off x="927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237" name="【体育館・プール】&#10;一人当たり面積平均値テキスト"/>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42" name="フローチャート: 判断 241"/>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xdr:rowOff>
    </xdr:from>
    <xdr:to>
      <xdr:col>55</xdr:col>
      <xdr:colOff>50800</xdr:colOff>
      <xdr:row>62</xdr:row>
      <xdr:rowOff>104684</xdr:rowOff>
    </xdr:to>
    <xdr:sp macro="" textlink="">
      <xdr:nvSpPr>
        <xdr:cNvPr id="248" name="楕円 247"/>
        <xdr:cNvSpPr/>
      </xdr:nvSpPr>
      <xdr:spPr>
        <a:xfrm>
          <a:off x="10426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152961</xdr:rowOff>
    </xdr:from>
    <xdr:ext cx="469744" cy="259045"/>
    <xdr:sp macro="" textlink="">
      <xdr:nvSpPr>
        <xdr:cNvPr id="249" name="【体育館・プール】&#10;一人当たり面積該当値テキスト"/>
        <xdr:cNvSpPr txBox="1"/>
      </xdr:nvSpPr>
      <xdr:spPr>
        <a:xfrm>
          <a:off x="10515600" y="1061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171269</xdr:rowOff>
    </xdr:from>
    <xdr:to>
      <xdr:col>50</xdr:col>
      <xdr:colOff>165100</xdr:colOff>
      <xdr:row>62</xdr:row>
      <xdr:rowOff>101419</xdr:rowOff>
    </xdr:to>
    <xdr:sp macro="" textlink="">
      <xdr:nvSpPr>
        <xdr:cNvPr id="250" name="楕円 249"/>
        <xdr:cNvSpPr/>
      </xdr:nvSpPr>
      <xdr:spPr>
        <a:xfrm>
          <a:off x="9588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50619</xdr:rowOff>
    </xdr:from>
    <xdr:to>
      <xdr:col>55</xdr:col>
      <xdr:colOff>0</xdr:colOff>
      <xdr:row>62</xdr:row>
      <xdr:rowOff>53884</xdr:rowOff>
    </xdr:to>
    <xdr:cxnSp macro="">
      <xdr:nvCxnSpPr>
        <xdr:cNvPr id="251" name="直線コネクタ 250"/>
        <xdr:cNvCxnSpPr/>
      </xdr:nvCxnSpPr>
      <xdr:spPr>
        <a:xfrm>
          <a:off x="9639300" y="106805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168003</xdr:rowOff>
    </xdr:from>
    <xdr:to>
      <xdr:col>46</xdr:col>
      <xdr:colOff>38100</xdr:colOff>
      <xdr:row>62</xdr:row>
      <xdr:rowOff>98153</xdr:rowOff>
    </xdr:to>
    <xdr:sp macro="" textlink="">
      <xdr:nvSpPr>
        <xdr:cNvPr id="252" name="楕円 251"/>
        <xdr:cNvSpPr/>
      </xdr:nvSpPr>
      <xdr:spPr>
        <a:xfrm>
          <a:off x="8699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47353</xdr:rowOff>
    </xdr:from>
    <xdr:to>
      <xdr:col>50</xdr:col>
      <xdr:colOff>114300</xdr:colOff>
      <xdr:row>62</xdr:row>
      <xdr:rowOff>50619</xdr:rowOff>
    </xdr:to>
    <xdr:cxnSp macro="">
      <xdr:nvCxnSpPr>
        <xdr:cNvPr id="253" name="直線コネクタ 252"/>
        <xdr:cNvCxnSpPr/>
      </xdr:nvCxnSpPr>
      <xdr:spPr>
        <a:xfrm>
          <a:off x="8750300" y="106772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54" name="楕円 253"/>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47353</xdr:rowOff>
    </xdr:to>
    <xdr:cxnSp macro="">
      <xdr:nvCxnSpPr>
        <xdr:cNvPr id="255" name="直線コネクタ 254"/>
        <xdr:cNvCxnSpPr/>
      </xdr:nvCxnSpPr>
      <xdr:spPr>
        <a:xfrm>
          <a:off x="7861300" y="106756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7983</xdr:rowOff>
    </xdr:from>
    <xdr:to>
      <xdr:col>36</xdr:col>
      <xdr:colOff>165100</xdr:colOff>
      <xdr:row>62</xdr:row>
      <xdr:rowOff>109583</xdr:rowOff>
    </xdr:to>
    <xdr:sp macro="" textlink="">
      <xdr:nvSpPr>
        <xdr:cNvPr id="256" name="楕円 255"/>
        <xdr:cNvSpPr/>
      </xdr:nvSpPr>
      <xdr:spPr>
        <a:xfrm>
          <a:off x="6921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62</xdr:row>
      <xdr:rowOff>58783</xdr:rowOff>
    </xdr:to>
    <xdr:cxnSp macro="">
      <xdr:nvCxnSpPr>
        <xdr:cNvPr id="257" name="直線コネクタ 256"/>
        <xdr:cNvCxnSpPr/>
      </xdr:nvCxnSpPr>
      <xdr:spPr>
        <a:xfrm flipV="1">
          <a:off x="6972300" y="10675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58" name="n_1aveValue【体育館・プール】&#10;一人当たり面積"/>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9"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0"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61" name="n_4aveValue【体育館・プール】&#10;一人当たり面積"/>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92546</xdr:rowOff>
    </xdr:from>
    <xdr:ext cx="469744" cy="259045"/>
    <xdr:sp macro="" textlink="">
      <xdr:nvSpPr>
        <xdr:cNvPr id="262" name="n_1mainValue【体育館・プール】&#10;一人当たり面積"/>
        <xdr:cNvSpPr txBox="1"/>
      </xdr:nvSpPr>
      <xdr:spPr>
        <a:xfrm>
          <a:off x="9391727" y="1072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89280</xdr:rowOff>
    </xdr:from>
    <xdr:ext cx="469744" cy="259045"/>
    <xdr:sp macro="" textlink="">
      <xdr:nvSpPr>
        <xdr:cNvPr id="263" name="n_2mainValue【体育館・プール】&#10;一人当たり面積"/>
        <xdr:cNvSpPr txBox="1"/>
      </xdr:nvSpPr>
      <xdr:spPr>
        <a:xfrm>
          <a:off x="8515427" y="107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64" name="n_3mainValue【体育館・プール】&#10;一人当たり面積"/>
        <xdr:cNvSpPr txBox="1"/>
      </xdr:nvSpPr>
      <xdr:spPr>
        <a:xfrm>
          <a:off x="7626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100710</xdr:rowOff>
    </xdr:from>
    <xdr:ext cx="469744" cy="259045"/>
    <xdr:sp macro="" textlink="">
      <xdr:nvSpPr>
        <xdr:cNvPr id="265" name="n_4mainValue【体育館・プール】&#10;一人当たり面積"/>
        <xdr:cNvSpPr txBox="1"/>
      </xdr:nvSpPr>
      <xdr:spPr>
        <a:xfrm>
          <a:off x="6737427" y="107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90" name="直線コネクタ 289"/>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91" name="【福祉施設】&#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92" name="直線コネクタ 291"/>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3" name="【福祉施設】&#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4" name="直線コネクタ 293"/>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95" name="【福祉施設】&#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フローチャート: 判断 295"/>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7" name="フローチャート: 判断 29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98" name="フローチャート: 判断 297"/>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フローチャート: 判断 298"/>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300" name="フローチャート: 判断 299"/>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306" name="楕円 305"/>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307" name="【福祉施設】&#10;有形固定資産減価償却率該当値テキスト"/>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308" name="楕円 307"/>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163830</xdr:rowOff>
    </xdr:to>
    <xdr:cxnSp macro="">
      <xdr:nvCxnSpPr>
        <xdr:cNvPr id="309" name="直線コネクタ 308"/>
        <xdr:cNvCxnSpPr/>
      </xdr:nvCxnSpPr>
      <xdr:spPr>
        <a:xfrm>
          <a:off x="3797300" y="14274164"/>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310" name="楕円 309"/>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43814</xdr:rowOff>
    </xdr:to>
    <xdr:cxnSp macro="">
      <xdr:nvCxnSpPr>
        <xdr:cNvPr id="311" name="直線コネクタ 310"/>
        <xdr:cNvCxnSpPr/>
      </xdr:nvCxnSpPr>
      <xdr:spPr>
        <a:xfrm>
          <a:off x="2908300" y="142132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312" name="楕円 311"/>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154305</xdr:rowOff>
    </xdr:to>
    <xdr:cxnSp macro="">
      <xdr:nvCxnSpPr>
        <xdr:cNvPr id="313" name="直線コネクタ 312"/>
        <xdr:cNvCxnSpPr/>
      </xdr:nvCxnSpPr>
      <xdr:spPr>
        <a:xfrm>
          <a:off x="2019300" y="141389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4" name="楕円 313"/>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80011</xdr:rowOff>
    </xdr:to>
    <xdr:cxnSp macro="">
      <xdr:nvCxnSpPr>
        <xdr:cNvPr id="315" name="直線コネクタ 314"/>
        <xdr:cNvCxnSpPr/>
      </xdr:nvCxnSpPr>
      <xdr:spPr>
        <a:xfrm>
          <a:off x="1130300" y="14100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6"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17" name="n_2aveValue【福祉施設】&#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18" name="n_3aveValue【福祉施設】&#10;有形固定資産減価償却率"/>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19" name="n_4ave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320" name="n_1mainValue【福祉施設】&#10;有形固定資産減価償却率"/>
        <xdr:cNvSpPr txBox="1"/>
      </xdr:nvSpPr>
      <xdr:spPr>
        <a:xfrm>
          <a:off x="3582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21" name="n_2mainValue【福祉施設】&#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121938</xdr:rowOff>
    </xdr:from>
    <xdr:ext cx="405111" cy="259045"/>
    <xdr:sp macro="" textlink="">
      <xdr:nvSpPr>
        <xdr:cNvPr id="322" name="n_3mainValue【福祉施設】&#10;有形固定資産減価償却率"/>
        <xdr:cNvSpPr txBox="1"/>
      </xdr:nvSpPr>
      <xdr:spPr>
        <a:xfrm>
          <a:off x="1816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23" name="n_4mainValue【福祉施設】&#10;有形固定資産減価償却率"/>
        <xdr:cNvSpPr txBox="1"/>
      </xdr:nvSpPr>
      <xdr:spPr>
        <a:xfrm>
          <a:off x="927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45" name="直線コネクタ 344"/>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46" name="【福祉施設】&#10;一人当たり面積最小値テキスト"/>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47" name="直線コネクタ 346"/>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8"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9" name="直線コネクタ 348"/>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50" name="【福祉施設】&#10;一人当たり面積平均値テキスト"/>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フローチャート: 判断 350"/>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52" name="フローチャート: 判断 351"/>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3" name="フローチャート: 判断 352"/>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54" name="フローチャート: 判断 353"/>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5" name="フローチャート: 判断 354"/>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61" name="楕円 360"/>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118890</xdr:rowOff>
    </xdr:from>
    <xdr:ext cx="469744" cy="259045"/>
    <xdr:sp macro="" textlink="">
      <xdr:nvSpPr>
        <xdr:cNvPr id="362" name="【福祉施設】&#10;一人当たり面積該当値テキスト"/>
        <xdr:cNvSpPr txBox="1"/>
      </xdr:nvSpPr>
      <xdr:spPr>
        <a:xfrm>
          <a:off x="10515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63" name="楕円 362"/>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19813</xdr:rowOff>
    </xdr:to>
    <xdr:cxnSp macro="">
      <xdr:nvCxnSpPr>
        <xdr:cNvPr id="364" name="直線コネクタ 363"/>
        <xdr:cNvCxnSpPr/>
      </xdr:nvCxnSpPr>
      <xdr:spPr>
        <a:xfrm>
          <a:off x="9639300" y="1441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133604</xdr:rowOff>
    </xdr:from>
    <xdr:to>
      <xdr:col>46</xdr:col>
      <xdr:colOff>38100</xdr:colOff>
      <xdr:row>84</xdr:row>
      <xdr:rowOff>63754</xdr:rowOff>
    </xdr:to>
    <xdr:sp macro="" textlink="">
      <xdr:nvSpPr>
        <xdr:cNvPr id="365" name="楕円 364"/>
        <xdr:cNvSpPr/>
      </xdr:nvSpPr>
      <xdr:spPr>
        <a:xfrm>
          <a:off x="8699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12954</xdr:rowOff>
    </xdr:from>
    <xdr:to>
      <xdr:col>50</xdr:col>
      <xdr:colOff>114300</xdr:colOff>
      <xdr:row>84</xdr:row>
      <xdr:rowOff>15239</xdr:rowOff>
    </xdr:to>
    <xdr:cxnSp macro="">
      <xdr:nvCxnSpPr>
        <xdr:cNvPr id="366" name="直線コネクタ 365"/>
        <xdr:cNvCxnSpPr/>
      </xdr:nvCxnSpPr>
      <xdr:spPr>
        <a:xfrm>
          <a:off x="8750300" y="144147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165608</xdr:rowOff>
    </xdr:from>
    <xdr:to>
      <xdr:col>41</xdr:col>
      <xdr:colOff>101600</xdr:colOff>
      <xdr:row>84</xdr:row>
      <xdr:rowOff>95758</xdr:rowOff>
    </xdr:to>
    <xdr:sp macro="" textlink="">
      <xdr:nvSpPr>
        <xdr:cNvPr id="367" name="楕円 366"/>
        <xdr:cNvSpPr/>
      </xdr:nvSpPr>
      <xdr:spPr>
        <a:xfrm>
          <a:off x="7810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12954</xdr:rowOff>
    </xdr:from>
    <xdr:to>
      <xdr:col>45</xdr:col>
      <xdr:colOff>177800</xdr:colOff>
      <xdr:row>84</xdr:row>
      <xdr:rowOff>44958</xdr:rowOff>
    </xdr:to>
    <xdr:cxnSp macro="">
      <xdr:nvCxnSpPr>
        <xdr:cNvPr id="368" name="直線コネクタ 367"/>
        <xdr:cNvCxnSpPr/>
      </xdr:nvCxnSpPr>
      <xdr:spPr>
        <a:xfrm flipV="1">
          <a:off x="7861300" y="144147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163322</xdr:rowOff>
    </xdr:from>
    <xdr:to>
      <xdr:col>36</xdr:col>
      <xdr:colOff>165100</xdr:colOff>
      <xdr:row>84</xdr:row>
      <xdr:rowOff>93472</xdr:rowOff>
    </xdr:to>
    <xdr:sp macro="" textlink="">
      <xdr:nvSpPr>
        <xdr:cNvPr id="369" name="楕円 368"/>
        <xdr:cNvSpPr/>
      </xdr:nvSpPr>
      <xdr:spPr>
        <a:xfrm>
          <a:off x="6921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42672</xdr:rowOff>
    </xdr:from>
    <xdr:to>
      <xdr:col>41</xdr:col>
      <xdr:colOff>50800</xdr:colOff>
      <xdr:row>84</xdr:row>
      <xdr:rowOff>44958</xdr:rowOff>
    </xdr:to>
    <xdr:cxnSp macro="">
      <xdr:nvCxnSpPr>
        <xdr:cNvPr id="370" name="直線コネクタ 369"/>
        <xdr:cNvCxnSpPr/>
      </xdr:nvCxnSpPr>
      <xdr:spPr>
        <a:xfrm>
          <a:off x="6972300" y="1444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71" name="n_1aveValue【福祉施設】&#10;一人当たり面積"/>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2" name="n_2aveValue【福祉施設】&#10;一人当たり面積"/>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73" name="n_3aveValue【福祉施設】&#10;一人当たり面積"/>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4" name="n_4aveValue【福祉施設】&#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57166</xdr:rowOff>
    </xdr:from>
    <xdr:ext cx="469744" cy="259045"/>
    <xdr:sp macro="" textlink="">
      <xdr:nvSpPr>
        <xdr:cNvPr id="375" name="n_1main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54881</xdr:rowOff>
    </xdr:from>
    <xdr:ext cx="469744" cy="259045"/>
    <xdr:sp macro="" textlink="">
      <xdr:nvSpPr>
        <xdr:cNvPr id="376" name="n_2mainValue【福祉施設】&#10;一人当たり面積"/>
        <xdr:cNvSpPr txBox="1"/>
      </xdr:nvSpPr>
      <xdr:spPr>
        <a:xfrm>
          <a:off x="8515427"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86885</xdr:rowOff>
    </xdr:from>
    <xdr:ext cx="469744" cy="259045"/>
    <xdr:sp macro="" textlink="">
      <xdr:nvSpPr>
        <xdr:cNvPr id="377" name="n_3mainValue【福祉施設】&#10;一人当たり面積"/>
        <xdr:cNvSpPr txBox="1"/>
      </xdr:nvSpPr>
      <xdr:spPr>
        <a:xfrm>
          <a:off x="7626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84599</xdr:rowOff>
    </xdr:from>
    <xdr:ext cx="469744" cy="259045"/>
    <xdr:sp macro="" textlink="">
      <xdr:nvSpPr>
        <xdr:cNvPr id="378" name="n_4mainValue【福祉施設】&#10;一人当たり面積"/>
        <xdr:cNvSpPr txBox="1"/>
      </xdr:nvSpPr>
      <xdr:spPr>
        <a:xfrm>
          <a:off x="6737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1" name="テキスト ボックス 390"/>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401" name="直線コネクタ 400"/>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402" name="【市民会館】&#10;有形固定資産減価償却率最小値テキスト"/>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403" name="直線コネクタ 402"/>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404" name="【市民会館】&#10;有形固定資産減価償却率最大値テキスト"/>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405" name="直線コネクタ 404"/>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150131</xdr:rowOff>
    </xdr:from>
    <xdr:ext cx="405111" cy="259045"/>
    <xdr:sp macro="" textlink="">
      <xdr:nvSpPr>
        <xdr:cNvPr id="406" name="【市民会館】&#10;有形固定資産減価償却率平均値テキスト"/>
        <xdr:cNvSpPr txBox="1"/>
      </xdr:nvSpPr>
      <xdr:spPr>
        <a:xfrm>
          <a:off x="4673600" y="17466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407" name="フローチャート: 判断 406"/>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408" name="フローチャート: 判断 407"/>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409" name="フローチャート: 判断 408"/>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410" name="フローチャート: 判断 409"/>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411" name="フローチャート: 判断 410"/>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112268</xdr:rowOff>
    </xdr:from>
    <xdr:to>
      <xdr:col>24</xdr:col>
      <xdr:colOff>114300</xdr:colOff>
      <xdr:row>102</xdr:row>
      <xdr:rowOff>42418</xdr:rowOff>
    </xdr:to>
    <xdr:sp macro="" textlink="">
      <xdr:nvSpPr>
        <xdr:cNvPr id="417" name="楕円 416"/>
        <xdr:cNvSpPr/>
      </xdr:nvSpPr>
      <xdr:spPr>
        <a:xfrm>
          <a:off x="458470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135145</xdr:rowOff>
    </xdr:from>
    <xdr:ext cx="405111" cy="259045"/>
    <xdr:sp macro="" textlink="">
      <xdr:nvSpPr>
        <xdr:cNvPr id="418" name="【市民会館】&#10;有形固定資産減価償却率該当値テキスト"/>
        <xdr:cNvSpPr txBox="1"/>
      </xdr:nvSpPr>
      <xdr:spPr>
        <a:xfrm>
          <a:off x="4673600" y="172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xdr:rowOff>
    </xdr:from>
    <xdr:to>
      <xdr:col>20</xdr:col>
      <xdr:colOff>38100</xdr:colOff>
      <xdr:row>101</xdr:row>
      <xdr:rowOff>110998</xdr:rowOff>
    </xdr:to>
    <xdr:sp macro="" textlink="">
      <xdr:nvSpPr>
        <xdr:cNvPr id="419" name="楕円 418"/>
        <xdr:cNvSpPr/>
      </xdr:nvSpPr>
      <xdr:spPr>
        <a:xfrm>
          <a:off x="3746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60198</xdr:rowOff>
    </xdr:from>
    <xdr:to>
      <xdr:col>24</xdr:col>
      <xdr:colOff>63500</xdr:colOff>
      <xdr:row>101</xdr:row>
      <xdr:rowOff>163068</xdr:rowOff>
    </xdr:to>
    <xdr:cxnSp macro="">
      <xdr:nvCxnSpPr>
        <xdr:cNvPr id="420" name="直線コネクタ 419"/>
        <xdr:cNvCxnSpPr/>
      </xdr:nvCxnSpPr>
      <xdr:spPr>
        <a:xfrm>
          <a:off x="3797300" y="17376648"/>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34544</xdr:rowOff>
    </xdr:from>
    <xdr:to>
      <xdr:col>15</xdr:col>
      <xdr:colOff>101600</xdr:colOff>
      <xdr:row>101</xdr:row>
      <xdr:rowOff>136144</xdr:rowOff>
    </xdr:to>
    <xdr:sp macro="" textlink="">
      <xdr:nvSpPr>
        <xdr:cNvPr id="421" name="楕円 420"/>
        <xdr:cNvSpPr/>
      </xdr:nvSpPr>
      <xdr:spPr>
        <a:xfrm>
          <a:off x="2857500" y="17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60198</xdr:rowOff>
    </xdr:from>
    <xdr:to>
      <xdr:col>19</xdr:col>
      <xdr:colOff>177800</xdr:colOff>
      <xdr:row>101</xdr:row>
      <xdr:rowOff>85344</xdr:rowOff>
    </xdr:to>
    <xdr:cxnSp macro="">
      <xdr:nvCxnSpPr>
        <xdr:cNvPr id="422" name="直線コネクタ 421"/>
        <xdr:cNvCxnSpPr/>
      </xdr:nvCxnSpPr>
      <xdr:spPr>
        <a:xfrm flipV="1">
          <a:off x="2908300" y="173766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160274</xdr:rowOff>
    </xdr:from>
    <xdr:to>
      <xdr:col>10</xdr:col>
      <xdr:colOff>165100</xdr:colOff>
      <xdr:row>101</xdr:row>
      <xdr:rowOff>90424</xdr:rowOff>
    </xdr:to>
    <xdr:sp macro="" textlink="">
      <xdr:nvSpPr>
        <xdr:cNvPr id="423" name="楕円 422"/>
        <xdr:cNvSpPr/>
      </xdr:nvSpPr>
      <xdr:spPr>
        <a:xfrm>
          <a:off x="1968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39624</xdr:rowOff>
    </xdr:from>
    <xdr:to>
      <xdr:col>15</xdr:col>
      <xdr:colOff>50800</xdr:colOff>
      <xdr:row>101</xdr:row>
      <xdr:rowOff>85344</xdr:rowOff>
    </xdr:to>
    <xdr:cxnSp macro="">
      <xdr:nvCxnSpPr>
        <xdr:cNvPr id="424" name="直線コネクタ 423"/>
        <xdr:cNvCxnSpPr/>
      </xdr:nvCxnSpPr>
      <xdr:spPr>
        <a:xfrm>
          <a:off x="2019300" y="17356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116839</xdr:rowOff>
    </xdr:from>
    <xdr:to>
      <xdr:col>6</xdr:col>
      <xdr:colOff>38100</xdr:colOff>
      <xdr:row>101</xdr:row>
      <xdr:rowOff>46989</xdr:rowOff>
    </xdr:to>
    <xdr:sp macro="" textlink="">
      <xdr:nvSpPr>
        <xdr:cNvPr id="425" name="楕円 424"/>
        <xdr:cNvSpPr/>
      </xdr:nvSpPr>
      <xdr:spPr>
        <a:xfrm>
          <a:off x="1079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167639</xdr:rowOff>
    </xdr:from>
    <xdr:to>
      <xdr:col>10</xdr:col>
      <xdr:colOff>114300</xdr:colOff>
      <xdr:row>101</xdr:row>
      <xdr:rowOff>39624</xdr:rowOff>
    </xdr:to>
    <xdr:cxnSp macro="">
      <xdr:nvCxnSpPr>
        <xdr:cNvPr id="426" name="直線コネクタ 425"/>
        <xdr:cNvCxnSpPr/>
      </xdr:nvCxnSpPr>
      <xdr:spPr>
        <a:xfrm>
          <a:off x="1130300" y="173126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42690</xdr:rowOff>
    </xdr:from>
    <xdr:ext cx="405111" cy="259045"/>
    <xdr:sp macro="" textlink="">
      <xdr:nvSpPr>
        <xdr:cNvPr id="427" name="n_1aveValue【市民会館】&#10;有形固定資産減価償却率"/>
        <xdr:cNvSpPr txBox="1"/>
      </xdr:nvSpPr>
      <xdr:spPr>
        <a:xfrm>
          <a:off x="358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145559</xdr:rowOff>
    </xdr:from>
    <xdr:ext cx="405111" cy="259045"/>
    <xdr:sp macro="" textlink="">
      <xdr:nvSpPr>
        <xdr:cNvPr id="428" name="n_2aveValue【市民会館】&#10;有形固定資産減価償却率"/>
        <xdr:cNvSpPr txBox="1"/>
      </xdr:nvSpPr>
      <xdr:spPr>
        <a:xfrm>
          <a:off x="2705744" y="1746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83838</xdr:rowOff>
    </xdr:from>
    <xdr:ext cx="405111" cy="259045"/>
    <xdr:sp macro="" textlink="">
      <xdr:nvSpPr>
        <xdr:cNvPr id="429" name="n_3aveValue【市民会館】&#10;有形固定資産減価償却率"/>
        <xdr:cNvSpPr txBox="1"/>
      </xdr:nvSpPr>
      <xdr:spPr>
        <a:xfrm>
          <a:off x="1816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430" name="n_4aveValue【市民会館】&#10;有形固定資産減価償却率"/>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127525</xdr:rowOff>
    </xdr:from>
    <xdr:ext cx="405111" cy="259045"/>
    <xdr:sp macro="" textlink="">
      <xdr:nvSpPr>
        <xdr:cNvPr id="431" name="n_1mainValue【市民会館】&#10;有形固定資産減価償却率"/>
        <xdr:cNvSpPr txBox="1"/>
      </xdr:nvSpPr>
      <xdr:spPr>
        <a:xfrm>
          <a:off x="35820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152671</xdr:rowOff>
    </xdr:from>
    <xdr:ext cx="405111" cy="259045"/>
    <xdr:sp macro="" textlink="">
      <xdr:nvSpPr>
        <xdr:cNvPr id="432" name="n_2mainValue【市民会館】&#10;有形固定資産減価償却率"/>
        <xdr:cNvSpPr txBox="1"/>
      </xdr:nvSpPr>
      <xdr:spPr>
        <a:xfrm>
          <a:off x="2705744" y="1712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106951</xdr:rowOff>
    </xdr:from>
    <xdr:ext cx="405111" cy="259045"/>
    <xdr:sp macro="" textlink="">
      <xdr:nvSpPr>
        <xdr:cNvPr id="433" name="n_3mainValue【市民会館】&#10;有形固定資産減価償却率"/>
        <xdr:cNvSpPr txBox="1"/>
      </xdr:nvSpPr>
      <xdr:spPr>
        <a:xfrm>
          <a:off x="1816744" y="170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38116</xdr:rowOff>
    </xdr:from>
    <xdr:ext cx="405111" cy="259045"/>
    <xdr:sp macro="" textlink="">
      <xdr:nvSpPr>
        <xdr:cNvPr id="434" name="n_4mainValue【市民会館】&#10;有形固定資産減価償却率"/>
        <xdr:cNvSpPr txBox="1"/>
      </xdr:nvSpPr>
      <xdr:spPr>
        <a:xfrm>
          <a:off x="9277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6" name="テキスト ボックス 44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8" name="テキスト ボックス 44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0" name="テキスト ボックス 44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2" name="テキスト ボックス 45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4" name="テキスト ボックス 45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6" name="テキスト ボックス 45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460" name="直線コネクタ 459"/>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461" name="【市民会館】&#10;一人当たり面積最小値テキスト"/>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462" name="直線コネクタ 461"/>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463" name="【市民会館】&#10;一人当たり面積最大値テキスト"/>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464" name="直線コネクタ 463"/>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30315</xdr:rowOff>
    </xdr:from>
    <xdr:ext cx="469744" cy="259045"/>
    <xdr:sp macro="" textlink="">
      <xdr:nvSpPr>
        <xdr:cNvPr id="465" name="【市民会館】&#10;一人当たり面積平均値テキスト"/>
        <xdr:cNvSpPr txBox="1"/>
      </xdr:nvSpPr>
      <xdr:spPr>
        <a:xfrm>
          <a:off x="10515600" y="1786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66" name="フローチャート: 判断 465"/>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467" name="フローチャート: 判断 466"/>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68" name="フローチャート: 判断 467"/>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9" name="フローチャート: 判断 468"/>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70" name="フローチャート: 判断 469"/>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76" name="楕円 475"/>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77" name="【市民会館】&#10;一人当たり面積該当値テキスト"/>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90714</xdr:rowOff>
    </xdr:from>
    <xdr:to>
      <xdr:col>50</xdr:col>
      <xdr:colOff>165100</xdr:colOff>
      <xdr:row>107</xdr:row>
      <xdr:rowOff>20864</xdr:rowOff>
    </xdr:to>
    <xdr:sp macro="" textlink="">
      <xdr:nvSpPr>
        <xdr:cNvPr id="478" name="楕円 477"/>
        <xdr:cNvSpPr/>
      </xdr:nvSpPr>
      <xdr:spPr>
        <a:xfrm>
          <a:off x="9588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141514</xdr:rowOff>
    </xdr:from>
    <xdr:to>
      <xdr:col>55</xdr:col>
      <xdr:colOff>0</xdr:colOff>
      <xdr:row>106</xdr:row>
      <xdr:rowOff>144780</xdr:rowOff>
    </xdr:to>
    <xdr:cxnSp macro="">
      <xdr:nvCxnSpPr>
        <xdr:cNvPr id="479" name="直線コネクタ 478"/>
        <xdr:cNvCxnSpPr/>
      </xdr:nvCxnSpPr>
      <xdr:spPr>
        <a:xfrm>
          <a:off x="9639300" y="183152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80" name="楕円 479"/>
        <xdr:cNvSpPr/>
      </xdr:nvSpPr>
      <xdr:spPr>
        <a:xfrm>
          <a:off x="8699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138249</xdr:rowOff>
    </xdr:from>
    <xdr:to>
      <xdr:col>50</xdr:col>
      <xdr:colOff>114300</xdr:colOff>
      <xdr:row>106</xdr:row>
      <xdr:rowOff>141514</xdr:rowOff>
    </xdr:to>
    <xdr:cxnSp macro="">
      <xdr:nvCxnSpPr>
        <xdr:cNvPr id="481" name="直線コネクタ 480"/>
        <xdr:cNvCxnSpPr/>
      </xdr:nvCxnSpPr>
      <xdr:spPr>
        <a:xfrm>
          <a:off x="8750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87449</xdr:rowOff>
    </xdr:from>
    <xdr:to>
      <xdr:col>41</xdr:col>
      <xdr:colOff>101600</xdr:colOff>
      <xdr:row>107</xdr:row>
      <xdr:rowOff>17599</xdr:rowOff>
    </xdr:to>
    <xdr:sp macro="" textlink="">
      <xdr:nvSpPr>
        <xdr:cNvPr id="482" name="楕円 481"/>
        <xdr:cNvSpPr/>
      </xdr:nvSpPr>
      <xdr:spPr>
        <a:xfrm>
          <a:off x="781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138249</xdr:rowOff>
    </xdr:from>
    <xdr:to>
      <xdr:col>45</xdr:col>
      <xdr:colOff>177800</xdr:colOff>
      <xdr:row>106</xdr:row>
      <xdr:rowOff>138249</xdr:rowOff>
    </xdr:to>
    <xdr:cxnSp macro="">
      <xdr:nvCxnSpPr>
        <xdr:cNvPr id="483" name="直線コネクタ 482"/>
        <xdr:cNvCxnSpPr/>
      </xdr:nvCxnSpPr>
      <xdr:spPr>
        <a:xfrm>
          <a:off x="7861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5806</xdr:rowOff>
    </xdr:from>
    <xdr:to>
      <xdr:col>36</xdr:col>
      <xdr:colOff>165100</xdr:colOff>
      <xdr:row>106</xdr:row>
      <xdr:rowOff>107406</xdr:rowOff>
    </xdr:to>
    <xdr:sp macro="" textlink="">
      <xdr:nvSpPr>
        <xdr:cNvPr id="484" name="楕円 483"/>
        <xdr:cNvSpPr/>
      </xdr:nvSpPr>
      <xdr:spPr>
        <a:xfrm>
          <a:off x="692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56606</xdr:rowOff>
    </xdr:from>
    <xdr:to>
      <xdr:col>41</xdr:col>
      <xdr:colOff>50800</xdr:colOff>
      <xdr:row>106</xdr:row>
      <xdr:rowOff>138249</xdr:rowOff>
    </xdr:to>
    <xdr:cxnSp macro="">
      <xdr:nvCxnSpPr>
        <xdr:cNvPr id="485" name="直線コネクタ 484"/>
        <xdr:cNvCxnSpPr/>
      </xdr:nvCxnSpPr>
      <xdr:spPr>
        <a:xfrm>
          <a:off x="6972300" y="182303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145159</xdr:rowOff>
    </xdr:from>
    <xdr:ext cx="469744" cy="259045"/>
    <xdr:sp macro="" textlink="">
      <xdr:nvSpPr>
        <xdr:cNvPr id="486" name="n_1aveValue【市民会館】&#10;一人当たり面積"/>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487" name="n_2aveValue【市民会館】&#10;一人当たり面積"/>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88"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489" name="n_4aveValue【市民会館】&#10;一人当たり面積"/>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11991</xdr:rowOff>
    </xdr:from>
    <xdr:ext cx="469744" cy="259045"/>
    <xdr:sp macro="" textlink="">
      <xdr:nvSpPr>
        <xdr:cNvPr id="490" name="n_1mainValue【市民会館】&#10;一人当たり面積"/>
        <xdr:cNvSpPr txBox="1"/>
      </xdr:nvSpPr>
      <xdr:spPr>
        <a:xfrm>
          <a:off x="9391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91" name="n_2main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8726</xdr:rowOff>
    </xdr:from>
    <xdr:ext cx="469744" cy="259045"/>
    <xdr:sp macro="" textlink="">
      <xdr:nvSpPr>
        <xdr:cNvPr id="492" name="n_3mainValue【市民会館】&#10;一人当たり面積"/>
        <xdr:cNvSpPr txBox="1"/>
      </xdr:nvSpPr>
      <xdr:spPr>
        <a:xfrm>
          <a:off x="7626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98533</xdr:rowOff>
    </xdr:from>
    <xdr:ext cx="469744" cy="259045"/>
    <xdr:sp macro="" textlink="">
      <xdr:nvSpPr>
        <xdr:cNvPr id="493" name="n_4mainValue【市民会館】&#10;一人当たり面積"/>
        <xdr:cNvSpPr txBox="1"/>
      </xdr:nvSpPr>
      <xdr:spPr>
        <a:xfrm>
          <a:off x="67374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518" name="直線コネクタ 517"/>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519" name="【一般廃棄物処理施設】&#10;有形固定資産減価償却率最小値テキスト"/>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520" name="直線コネクタ 519"/>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521" name="【一般廃棄物処理施設】&#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522" name="直線コネクタ 521"/>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523" name="【一般廃棄物処理施設】&#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524" name="フローチャート: 判断 523"/>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525" name="フローチャート: 判断 524"/>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526" name="フローチャート: 判断 525"/>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527" name="フローチャート: 判断 526"/>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528" name="フローチャート: 判断 527"/>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534" name="楕円 533"/>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535" name="【一般廃棄物処理施設】&#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536" name="楕円 535"/>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35</xdr:row>
      <xdr:rowOff>133350</xdr:rowOff>
    </xdr:to>
    <xdr:cxnSp macro="">
      <xdr:nvCxnSpPr>
        <xdr:cNvPr id="537" name="直線コネクタ 536"/>
        <xdr:cNvCxnSpPr/>
      </xdr:nvCxnSpPr>
      <xdr:spPr>
        <a:xfrm>
          <a:off x="15481300" y="6122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538" name="楕円 537"/>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39</xdr:row>
      <xdr:rowOff>93345</xdr:rowOff>
    </xdr:to>
    <xdr:cxnSp macro="">
      <xdr:nvCxnSpPr>
        <xdr:cNvPr id="539" name="直線コネクタ 538"/>
        <xdr:cNvCxnSpPr/>
      </xdr:nvCxnSpPr>
      <xdr:spPr>
        <a:xfrm flipV="1">
          <a:off x="14592300" y="6122670"/>
          <a:ext cx="889000" cy="6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540" name="楕円 539"/>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39</xdr:row>
      <xdr:rowOff>93345</xdr:rowOff>
    </xdr:to>
    <xdr:cxnSp macro="">
      <xdr:nvCxnSpPr>
        <xdr:cNvPr id="541" name="直線コネクタ 540"/>
        <xdr:cNvCxnSpPr/>
      </xdr:nvCxnSpPr>
      <xdr:spPr>
        <a:xfrm>
          <a:off x="13703300" y="661797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542" name="n_1aveValue【一般廃棄物処理施設】&#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543" name="n_2aveValue【一般廃棄物処理施設】&#10;有形固定資産減価償却率"/>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44" name="n_3aveValue【一般廃棄物処理施設】&#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545"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546" name="n_1mainValue【一般廃棄物処理施設】&#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547" name="n_2mainValue【一般廃棄物処理施設】&#10;有形固定資産減価償却率"/>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548" name="n_3mainValue【一般廃棄物処理施設】&#10;有形固定資産減価償却率"/>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2" name="テキスト ボックス 5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6" name="テキスト ボックス 5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8" name="テキスト ボックス 5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572" name="直線コネクタ 571"/>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573" name="【一般廃棄物処理施設】&#10;一人当たり有形固定資産（償却資産）額最小値テキスト"/>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574" name="直線コネクタ 573"/>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575" name="【一般廃棄物処理施設】&#10;一人当たり有形固定資産（償却資産）額最大値テキスト"/>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576" name="直線コネクタ 575"/>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86910</xdr:rowOff>
    </xdr:from>
    <xdr:ext cx="599010" cy="259045"/>
    <xdr:sp macro="" textlink="">
      <xdr:nvSpPr>
        <xdr:cNvPr id="577" name="【一般廃棄物処理施設】&#10;一人当たり有形固定資産（償却資産）額平均値テキスト"/>
        <xdr:cNvSpPr txBox="1"/>
      </xdr:nvSpPr>
      <xdr:spPr>
        <a:xfrm>
          <a:off x="22199600" y="6602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578" name="フローチャート: 判断 577"/>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579" name="フローチャート: 判断 578"/>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580" name="フローチャート: 判断 579"/>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581" name="フローチャート: 判断 580"/>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582" name="フローチャート: 判断 581"/>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40941</xdr:rowOff>
    </xdr:from>
    <xdr:to>
      <xdr:col>116</xdr:col>
      <xdr:colOff>114300</xdr:colOff>
      <xdr:row>41</xdr:row>
      <xdr:rowOff>142541</xdr:rowOff>
    </xdr:to>
    <xdr:sp macro="" textlink="">
      <xdr:nvSpPr>
        <xdr:cNvPr id="588" name="楕円 587"/>
        <xdr:cNvSpPr/>
      </xdr:nvSpPr>
      <xdr:spPr>
        <a:xfrm>
          <a:off x="22110700" y="707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127318</xdr:rowOff>
    </xdr:from>
    <xdr:ext cx="534377" cy="259045"/>
    <xdr:sp macro="" textlink="">
      <xdr:nvSpPr>
        <xdr:cNvPr id="589" name="【一般廃棄物処理施設】&#10;一人当たり有形固定資産（償却資産）額該当値テキスト"/>
        <xdr:cNvSpPr txBox="1"/>
      </xdr:nvSpPr>
      <xdr:spPr>
        <a:xfrm>
          <a:off x="22199600" y="69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39794</xdr:rowOff>
    </xdr:from>
    <xdr:to>
      <xdr:col>112</xdr:col>
      <xdr:colOff>38100</xdr:colOff>
      <xdr:row>41</xdr:row>
      <xdr:rowOff>141394</xdr:rowOff>
    </xdr:to>
    <xdr:sp macro="" textlink="">
      <xdr:nvSpPr>
        <xdr:cNvPr id="590" name="楕円 589"/>
        <xdr:cNvSpPr/>
      </xdr:nvSpPr>
      <xdr:spPr>
        <a:xfrm>
          <a:off x="21272500" y="70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90594</xdr:rowOff>
    </xdr:from>
    <xdr:to>
      <xdr:col>116</xdr:col>
      <xdr:colOff>63500</xdr:colOff>
      <xdr:row>41</xdr:row>
      <xdr:rowOff>91741</xdr:rowOff>
    </xdr:to>
    <xdr:cxnSp macro="">
      <xdr:nvCxnSpPr>
        <xdr:cNvPr id="591" name="直線コネクタ 590"/>
        <xdr:cNvCxnSpPr/>
      </xdr:nvCxnSpPr>
      <xdr:spPr>
        <a:xfrm>
          <a:off x="21323300" y="7120044"/>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90490</xdr:rowOff>
    </xdr:from>
    <xdr:to>
      <xdr:col>107</xdr:col>
      <xdr:colOff>101600</xdr:colOff>
      <xdr:row>42</xdr:row>
      <xdr:rowOff>20640</xdr:rowOff>
    </xdr:to>
    <xdr:sp macro="" textlink="">
      <xdr:nvSpPr>
        <xdr:cNvPr id="592" name="楕円 591"/>
        <xdr:cNvSpPr/>
      </xdr:nvSpPr>
      <xdr:spPr>
        <a:xfrm>
          <a:off x="20383500" y="7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90594</xdr:rowOff>
    </xdr:from>
    <xdr:to>
      <xdr:col>111</xdr:col>
      <xdr:colOff>177800</xdr:colOff>
      <xdr:row>41</xdr:row>
      <xdr:rowOff>141290</xdr:rowOff>
    </xdr:to>
    <xdr:cxnSp macro="">
      <xdr:nvCxnSpPr>
        <xdr:cNvPr id="593" name="直線コネクタ 592"/>
        <xdr:cNvCxnSpPr/>
      </xdr:nvCxnSpPr>
      <xdr:spPr>
        <a:xfrm flipV="1">
          <a:off x="20434300" y="7120044"/>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143418</xdr:rowOff>
    </xdr:from>
    <xdr:to>
      <xdr:col>102</xdr:col>
      <xdr:colOff>165100</xdr:colOff>
      <xdr:row>42</xdr:row>
      <xdr:rowOff>73568</xdr:rowOff>
    </xdr:to>
    <xdr:sp macro="" textlink="">
      <xdr:nvSpPr>
        <xdr:cNvPr id="594" name="楕円 593"/>
        <xdr:cNvSpPr/>
      </xdr:nvSpPr>
      <xdr:spPr>
        <a:xfrm>
          <a:off x="19494500" y="71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141290</xdr:rowOff>
    </xdr:from>
    <xdr:to>
      <xdr:col>107</xdr:col>
      <xdr:colOff>50800</xdr:colOff>
      <xdr:row>42</xdr:row>
      <xdr:rowOff>22768</xdr:rowOff>
    </xdr:to>
    <xdr:cxnSp macro="">
      <xdr:nvCxnSpPr>
        <xdr:cNvPr id="595" name="直線コネクタ 594"/>
        <xdr:cNvCxnSpPr/>
      </xdr:nvCxnSpPr>
      <xdr:spPr>
        <a:xfrm flipV="1">
          <a:off x="19545300" y="7170740"/>
          <a:ext cx="889000" cy="5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38885</xdr:rowOff>
    </xdr:from>
    <xdr:ext cx="599010" cy="259045"/>
    <xdr:sp macro="" textlink="">
      <xdr:nvSpPr>
        <xdr:cNvPr id="596" name="n_1aveValue【一般廃棄物処理施設】&#10;一人当たり有形固定資産（償却資産）額"/>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597" name="n_2aveValue【一般廃棄物処理施設】&#10;一人当たり有形固定資産（償却資産）額"/>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598" name="n_3aveValue【一般廃棄物処理施設】&#10;一人当たり有形固定資産（償却資産）額"/>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99"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132521</xdr:rowOff>
    </xdr:from>
    <xdr:ext cx="534377" cy="259045"/>
    <xdr:sp macro="" textlink="">
      <xdr:nvSpPr>
        <xdr:cNvPr id="600" name="n_1mainValue【一般廃棄物処理施設】&#10;一人当たり有形固定資産（償却資産）額"/>
        <xdr:cNvSpPr txBox="1"/>
      </xdr:nvSpPr>
      <xdr:spPr>
        <a:xfrm>
          <a:off x="21043411" y="71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11767</xdr:rowOff>
    </xdr:from>
    <xdr:ext cx="534377" cy="259045"/>
    <xdr:sp macro="" textlink="">
      <xdr:nvSpPr>
        <xdr:cNvPr id="601" name="n_2mainValue【一般廃棄物処理施設】&#10;一人当たり有形固定資産（償却資産）額"/>
        <xdr:cNvSpPr txBox="1"/>
      </xdr:nvSpPr>
      <xdr:spPr>
        <a:xfrm>
          <a:off x="20167111" y="72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64695</xdr:rowOff>
    </xdr:from>
    <xdr:ext cx="469744" cy="259045"/>
    <xdr:sp macro="" textlink="">
      <xdr:nvSpPr>
        <xdr:cNvPr id="602" name="n_3mainValue【一般廃棄物処理施設】&#10;一人当たり有形固定資産（償却資産）額"/>
        <xdr:cNvSpPr txBox="1"/>
      </xdr:nvSpPr>
      <xdr:spPr>
        <a:xfrm>
          <a:off x="19310428" y="726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3" name="テキスト ボックス 6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629" name="直線コネクタ 628"/>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30" name="【保健センター・保健所】&#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31" name="直線コネクタ 630"/>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632" name="【保健センター・保健所】&#10;有形固定資産減価償却率最大値テキスト"/>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3" name="直線コネクタ 6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634" name="【保健センター・保健所】&#10;有形固定資産減価償却率平均値テキスト"/>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35" name="フローチャート: 判断 634"/>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636" name="フローチャート: 判断 635"/>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637" name="フローチャート: 判断 636"/>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638" name="フローチャート: 判断 637"/>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639" name="フローチャート: 判断 638"/>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645" name="楕円 644"/>
        <xdr:cNvSpPr/>
      </xdr:nvSpPr>
      <xdr:spPr>
        <a:xfrm>
          <a:off x="16268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405111" cy="259045"/>
    <xdr:sp macro="" textlink="">
      <xdr:nvSpPr>
        <xdr:cNvPr id="646" name="【保健センター・保健所】&#10;有形固定資産減価償却率該当値テキスト"/>
        <xdr:cNvSpPr txBox="1"/>
      </xdr:nvSpPr>
      <xdr:spPr>
        <a:xfrm>
          <a:off x="16357600" y="937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647" name="楕円 646"/>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60</xdr:row>
      <xdr:rowOff>48985</xdr:rowOff>
    </xdr:to>
    <xdr:cxnSp macro="">
      <xdr:nvCxnSpPr>
        <xdr:cNvPr id="648" name="直線コネクタ 647"/>
        <xdr:cNvCxnSpPr/>
      </xdr:nvCxnSpPr>
      <xdr:spPr>
        <a:xfrm flipV="1">
          <a:off x="15481300" y="9470572"/>
          <a:ext cx="838200" cy="86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9" name="楕円 648"/>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48985</xdr:rowOff>
    </xdr:to>
    <xdr:cxnSp macro="">
      <xdr:nvCxnSpPr>
        <xdr:cNvPr id="650" name="直線コネクタ 649"/>
        <xdr:cNvCxnSpPr/>
      </xdr:nvCxnSpPr>
      <xdr:spPr>
        <a:xfrm>
          <a:off x="14592300" y="10270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39007</xdr:rowOff>
    </xdr:from>
    <xdr:to>
      <xdr:col>72</xdr:col>
      <xdr:colOff>38100</xdr:colOff>
      <xdr:row>59</xdr:row>
      <xdr:rowOff>140607</xdr:rowOff>
    </xdr:to>
    <xdr:sp macro="" textlink="">
      <xdr:nvSpPr>
        <xdr:cNvPr id="651" name="楕円 650"/>
        <xdr:cNvSpPr/>
      </xdr:nvSpPr>
      <xdr:spPr>
        <a:xfrm>
          <a:off x="1365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59</xdr:row>
      <xdr:rowOff>155122</xdr:rowOff>
    </xdr:to>
    <xdr:cxnSp macro="">
      <xdr:nvCxnSpPr>
        <xdr:cNvPr id="652" name="直線コネクタ 651"/>
        <xdr:cNvCxnSpPr/>
      </xdr:nvCxnSpPr>
      <xdr:spPr>
        <a:xfrm>
          <a:off x="13703300" y="10205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145143</xdr:rowOff>
    </xdr:from>
    <xdr:to>
      <xdr:col>67</xdr:col>
      <xdr:colOff>101600</xdr:colOff>
      <xdr:row>59</xdr:row>
      <xdr:rowOff>75293</xdr:rowOff>
    </xdr:to>
    <xdr:sp macro="" textlink="">
      <xdr:nvSpPr>
        <xdr:cNvPr id="653" name="楕円 652"/>
        <xdr:cNvSpPr/>
      </xdr:nvSpPr>
      <xdr:spPr>
        <a:xfrm>
          <a:off x="12763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24493</xdr:rowOff>
    </xdr:from>
    <xdr:to>
      <xdr:col>71</xdr:col>
      <xdr:colOff>177800</xdr:colOff>
      <xdr:row>59</xdr:row>
      <xdr:rowOff>89807</xdr:rowOff>
    </xdr:to>
    <xdr:cxnSp macro="">
      <xdr:nvCxnSpPr>
        <xdr:cNvPr id="654" name="直線コネクタ 653"/>
        <xdr:cNvCxnSpPr/>
      </xdr:nvCxnSpPr>
      <xdr:spPr>
        <a:xfrm>
          <a:off x="12814300" y="10140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162033</xdr:rowOff>
    </xdr:from>
    <xdr:ext cx="405111" cy="259045"/>
    <xdr:sp macro="" textlink="">
      <xdr:nvSpPr>
        <xdr:cNvPr id="655" name="n_1aveValue【保健センター・保健所】&#10;有形固定資産減価償却率"/>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656" name="n_2aveValue【保健センター・保健所】&#10;有形固定資産減価償却率"/>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657" name="n_3aveValue【保健センター・保健所】&#10;有形固定資産減価償却率"/>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658" name="n_4aveValue【保健センター・保健所】&#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659" name="n_1mainValue【保健センター・保健所】&#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0" name="n_2mainValue【保健センター・保健所】&#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131734</xdr:rowOff>
    </xdr:from>
    <xdr:ext cx="405111" cy="259045"/>
    <xdr:sp macro="" textlink="">
      <xdr:nvSpPr>
        <xdr:cNvPr id="661" name="n_3mainValue【保健センター・保健所】&#10;有形固定資産減価償却率"/>
        <xdr:cNvSpPr txBox="1"/>
      </xdr:nvSpPr>
      <xdr:spPr>
        <a:xfrm>
          <a:off x="135007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662" name="n_4mainValue【保健センター・保健所】&#10;有形固定資産減価償却率"/>
        <xdr:cNvSpPr txBox="1"/>
      </xdr:nvSpPr>
      <xdr:spPr>
        <a:xfrm>
          <a:off x="12611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686" name="直線コネクタ 685"/>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8" name="直線コネクタ 68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0" name="直線コネクタ 68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691"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92" name="フローチャート: 判断 691"/>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93" name="フローチャート: 判断 692"/>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694" name="フローチャート: 判断 693"/>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95" name="フローチャート: 判断 694"/>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696" name="フローチャート: 判断 695"/>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02" name="楕円 701"/>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03"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04" name="楕円 703"/>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05" name="直線コネクタ 704"/>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06" name="楕円 705"/>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707" name="直線コネクタ 706"/>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708" name="楕円 707"/>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87630</xdr:rowOff>
    </xdr:to>
    <xdr:cxnSp macro="">
      <xdr:nvCxnSpPr>
        <xdr:cNvPr id="709" name="直線コネクタ 708"/>
        <xdr:cNvCxnSpPr/>
      </xdr:nvCxnSpPr>
      <xdr:spPr>
        <a:xfrm>
          <a:off x="19545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710" name="楕円 709"/>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83820</xdr:rowOff>
    </xdr:to>
    <xdr:cxnSp macro="">
      <xdr:nvCxnSpPr>
        <xdr:cNvPr id="711" name="直線コネクタ 710"/>
        <xdr:cNvCxnSpPr/>
      </xdr:nvCxnSpPr>
      <xdr:spPr>
        <a:xfrm>
          <a:off x="18656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712" name="n_1aveValue【保健センター・保健所】&#10;一人当たり面積"/>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713" name="n_2ave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714"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715" name="n_4aveValue【保健センター・保健所】&#10;一人当たり面積"/>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16"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17"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718" name="n_3mainValue【保健センター・保健所】&#10;一人当たり面積"/>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719" name="n_4mainValue【保健センター・保健所】&#10;一人当たり面積"/>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21771</xdr:rowOff>
    </xdr:from>
    <xdr:to>
      <xdr:col>85</xdr:col>
      <xdr:colOff>126364</xdr:colOff>
      <xdr:row>86</xdr:row>
      <xdr:rowOff>64226</xdr:rowOff>
    </xdr:to>
    <xdr:cxnSp macro="">
      <xdr:nvCxnSpPr>
        <xdr:cNvPr id="745" name="直線コネクタ 744"/>
        <xdr:cNvCxnSpPr/>
      </xdr:nvCxnSpPr>
      <xdr:spPr>
        <a:xfrm flipV="1">
          <a:off x="16318864" y="13566321"/>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746" name="【消防施設】&#10;有形固定資産減価償却率最小値テキスト"/>
        <xdr:cNvSpPr txBox="1"/>
      </xdr:nvSpPr>
      <xdr:spPr>
        <a:xfrm>
          <a:off x="16357600"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747" name="直線コネクタ 746"/>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139898</xdr:rowOff>
    </xdr:from>
    <xdr:ext cx="405111" cy="259045"/>
    <xdr:sp macro="" textlink="">
      <xdr:nvSpPr>
        <xdr:cNvPr id="748" name="【消防施設】&#10;有形固定資産減価償却率最大値テキスト"/>
        <xdr:cNvSpPr txBox="1"/>
      </xdr:nvSpPr>
      <xdr:spPr>
        <a:xfrm>
          <a:off x="16357600" y="13341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21771</xdr:rowOff>
    </xdr:from>
    <xdr:to>
      <xdr:col>86</xdr:col>
      <xdr:colOff>25400</xdr:colOff>
      <xdr:row>79</xdr:row>
      <xdr:rowOff>21771</xdr:rowOff>
    </xdr:to>
    <xdr:cxnSp macro="">
      <xdr:nvCxnSpPr>
        <xdr:cNvPr id="749" name="直線コネクタ 748"/>
        <xdr:cNvCxnSpPr/>
      </xdr:nvCxnSpPr>
      <xdr:spPr>
        <a:xfrm>
          <a:off x="16230600" y="1356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143708</xdr:rowOff>
    </xdr:from>
    <xdr:ext cx="405111" cy="259045"/>
    <xdr:sp macro="" textlink="">
      <xdr:nvSpPr>
        <xdr:cNvPr id="750" name="【消防施設】&#10;有形固定資産減価償却率平均値テキスト"/>
        <xdr:cNvSpPr txBox="1"/>
      </xdr:nvSpPr>
      <xdr:spPr>
        <a:xfrm>
          <a:off x="16357600" y="1437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165281</xdr:rowOff>
    </xdr:from>
    <xdr:to>
      <xdr:col>85</xdr:col>
      <xdr:colOff>177800</xdr:colOff>
      <xdr:row>84</xdr:row>
      <xdr:rowOff>95431</xdr:rowOff>
    </xdr:to>
    <xdr:sp macro="" textlink="">
      <xdr:nvSpPr>
        <xdr:cNvPr id="751" name="フローチャート: 判断 750"/>
        <xdr:cNvSpPr/>
      </xdr:nvSpPr>
      <xdr:spPr>
        <a:xfrm>
          <a:off x="16268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1995</xdr:rowOff>
    </xdr:from>
    <xdr:to>
      <xdr:col>81</xdr:col>
      <xdr:colOff>101600</xdr:colOff>
      <xdr:row>84</xdr:row>
      <xdr:rowOff>103595</xdr:rowOff>
    </xdr:to>
    <xdr:sp macro="" textlink="">
      <xdr:nvSpPr>
        <xdr:cNvPr id="752" name="フローチャート: 判断 751"/>
        <xdr:cNvSpPr/>
      </xdr:nvSpPr>
      <xdr:spPr>
        <a:xfrm>
          <a:off x="15430500" y="1440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160382</xdr:rowOff>
    </xdr:from>
    <xdr:to>
      <xdr:col>76</xdr:col>
      <xdr:colOff>165100</xdr:colOff>
      <xdr:row>84</xdr:row>
      <xdr:rowOff>90532</xdr:rowOff>
    </xdr:to>
    <xdr:sp macro="" textlink="">
      <xdr:nvSpPr>
        <xdr:cNvPr id="753" name="フローチャート: 判断 752"/>
        <xdr:cNvSpPr/>
      </xdr:nvSpPr>
      <xdr:spPr>
        <a:xfrm>
          <a:off x="14541500" y="1439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11793</xdr:rowOff>
    </xdr:from>
    <xdr:to>
      <xdr:col>72</xdr:col>
      <xdr:colOff>38100</xdr:colOff>
      <xdr:row>83</xdr:row>
      <xdr:rowOff>113393</xdr:rowOff>
    </xdr:to>
    <xdr:sp macro="" textlink="">
      <xdr:nvSpPr>
        <xdr:cNvPr id="754" name="フローチャート: 判断 753"/>
        <xdr:cNvSpPr/>
      </xdr:nvSpPr>
      <xdr:spPr>
        <a:xfrm>
          <a:off x="1365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755" name="フローチャート: 判断 754"/>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761" name="楕円 760"/>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762" name="【消防施設】&#10;有形固定資産減価償却率該当値テキスト"/>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96701</xdr:rowOff>
    </xdr:from>
    <xdr:to>
      <xdr:col>81</xdr:col>
      <xdr:colOff>101600</xdr:colOff>
      <xdr:row>80</xdr:row>
      <xdr:rowOff>26851</xdr:rowOff>
    </xdr:to>
    <xdr:sp macro="" textlink="">
      <xdr:nvSpPr>
        <xdr:cNvPr id="763" name="楕円 762"/>
        <xdr:cNvSpPr/>
      </xdr:nvSpPr>
      <xdr:spPr>
        <a:xfrm>
          <a:off x="15430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147501</xdr:rowOff>
    </xdr:from>
    <xdr:to>
      <xdr:col>85</xdr:col>
      <xdr:colOff>127000</xdr:colOff>
      <xdr:row>80</xdr:row>
      <xdr:rowOff>54429</xdr:rowOff>
    </xdr:to>
    <xdr:cxnSp macro="">
      <xdr:nvCxnSpPr>
        <xdr:cNvPr id="764" name="直線コネクタ 763"/>
        <xdr:cNvCxnSpPr/>
      </xdr:nvCxnSpPr>
      <xdr:spPr>
        <a:xfrm>
          <a:off x="15481300" y="1369205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57513</xdr:rowOff>
    </xdr:from>
    <xdr:to>
      <xdr:col>76</xdr:col>
      <xdr:colOff>165100</xdr:colOff>
      <xdr:row>79</xdr:row>
      <xdr:rowOff>159113</xdr:rowOff>
    </xdr:to>
    <xdr:sp macro="" textlink="">
      <xdr:nvSpPr>
        <xdr:cNvPr id="765" name="楕円 764"/>
        <xdr:cNvSpPr/>
      </xdr:nvSpPr>
      <xdr:spPr>
        <a:xfrm>
          <a:off x="14541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108313</xdr:rowOff>
    </xdr:from>
    <xdr:to>
      <xdr:col>81</xdr:col>
      <xdr:colOff>50800</xdr:colOff>
      <xdr:row>79</xdr:row>
      <xdr:rowOff>147501</xdr:rowOff>
    </xdr:to>
    <xdr:cxnSp macro="">
      <xdr:nvCxnSpPr>
        <xdr:cNvPr id="766" name="直線コネクタ 765"/>
        <xdr:cNvCxnSpPr/>
      </xdr:nvCxnSpPr>
      <xdr:spPr>
        <a:xfrm>
          <a:off x="14592300" y="136528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62412</xdr:rowOff>
    </xdr:from>
    <xdr:to>
      <xdr:col>72</xdr:col>
      <xdr:colOff>38100</xdr:colOff>
      <xdr:row>77</xdr:row>
      <xdr:rowOff>164012</xdr:rowOff>
    </xdr:to>
    <xdr:sp macro="" textlink="">
      <xdr:nvSpPr>
        <xdr:cNvPr id="767" name="楕円 766"/>
        <xdr:cNvSpPr/>
      </xdr:nvSpPr>
      <xdr:spPr>
        <a:xfrm>
          <a:off x="13652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113212</xdr:rowOff>
    </xdr:from>
    <xdr:to>
      <xdr:col>76</xdr:col>
      <xdr:colOff>114300</xdr:colOff>
      <xdr:row>79</xdr:row>
      <xdr:rowOff>108313</xdr:rowOff>
    </xdr:to>
    <xdr:cxnSp macro="">
      <xdr:nvCxnSpPr>
        <xdr:cNvPr id="768" name="直線コネクタ 767"/>
        <xdr:cNvCxnSpPr/>
      </xdr:nvCxnSpPr>
      <xdr:spPr>
        <a:xfrm>
          <a:off x="13703300" y="13314862"/>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94722</xdr:rowOff>
    </xdr:from>
    <xdr:ext cx="405111" cy="259045"/>
    <xdr:sp macro="" textlink="">
      <xdr:nvSpPr>
        <xdr:cNvPr id="769" name="n_1aveValue【消防施設】&#10;有形固定資産減価償却率"/>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770" name="n_2aveValue【消防施設】&#10;有形固定資産減価償却率"/>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104520</xdr:rowOff>
    </xdr:from>
    <xdr:ext cx="405111" cy="259045"/>
    <xdr:sp macro="" textlink="">
      <xdr:nvSpPr>
        <xdr:cNvPr id="771" name="n_3aveValue【消防施設】&#10;有形固定資産減価償却率"/>
        <xdr:cNvSpPr txBox="1"/>
      </xdr:nvSpPr>
      <xdr:spPr>
        <a:xfrm>
          <a:off x="13500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152779</xdr:rowOff>
    </xdr:from>
    <xdr:ext cx="405111" cy="259045"/>
    <xdr:sp macro="" textlink="">
      <xdr:nvSpPr>
        <xdr:cNvPr id="772" name="n_4aveValue【消防施設】&#10;有形固定資産減価償却率"/>
        <xdr:cNvSpPr txBox="1"/>
      </xdr:nvSpPr>
      <xdr:spPr>
        <a:xfrm>
          <a:off x="12611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43378</xdr:rowOff>
    </xdr:from>
    <xdr:ext cx="405111" cy="259045"/>
    <xdr:sp macro="" textlink="">
      <xdr:nvSpPr>
        <xdr:cNvPr id="773" name="n_1mainValue【消防施設】&#10;有形固定資産減価償却率"/>
        <xdr:cNvSpPr txBox="1"/>
      </xdr:nvSpPr>
      <xdr:spPr>
        <a:xfrm>
          <a:off x="152660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4190</xdr:rowOff>
    </xdr:from>
    <xdr:ext cx="405111" cy="259045"/>
    <xdr:sp macro="" textlink="">
      <xdr:nvSpPr>
        <xdr:cNvPr id="774" name="n_2mainValue【消防施設】&#10;有形固定資産減価償却率"/>
        <xdr:cNvSpPr txBox="1"/>
      </xdr:nvSpPr>
      <xdr:spPr>
        <a:xfrm>
          <a:off x="14389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9089</xdr:rowOff>
    </xdr:from>
    <xdr:ext cx="340478" cy="259045"/>
    <xdr:sp macro="" textlink="">
      <xdr:nvSpPr>
        <xdr:cNvPr id="775" name="n_3mainValue【消防施設】&#10;有形固定資産減価償却率"/>
        <xdr:cNvSpPr txBox="1"/>
      </xdr:nvSpPr>
      <xdr:spPr>
        <a:xfrm>
          <a:off x="13533061" y="13039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797" name="直線コネクタ 796"/>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98" name="【消防施設】&#10;一人当たり面積最小値テキスト"/>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99" name="直線コネクタ 798"/>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800" name="【消防施設】&#10;一人当たり面積最大値テキスト"/>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801" name="直線コネクタ 800"/>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802" name="【消防施設】&#10;一人当たり面積平均値テキスト"/>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803" name="フローチャート: 判断 802"/>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804" name="フローチャート: 判断 803"/>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805" name="フローチャート: 判断 804"/>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06" name="フローチャート: 判断 805"/>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807" name="フローチャート: 判断 806"/>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3" name="楕円 812"/>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14"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145035</xdr:rowOff>
    </xdr:from>
    <xdr:to>
      <xdr:col>112</xdr:col>
      <xdr:colOff>38100</xdr:colOff>
      <xdr:row>85</xdr:row>
      <xdr:rowOff>75185</xdr:rowOff>
    </xdr:to>
    <xdr:sp macro="" textlink="">
      <xdr:nvSpPr>
        <xdr:cNvPr id="815" name="楕円 814"/>
        <xdr:cNvSpPr/>
      </xdr:nvSpPr>
      <xdr:spPr>
        <a:xfrm>
          <a:off x="21272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24385</xdr:rowOff>
    </xdr:from>
    <xdr:to>
      <xdr:col>116</xdr:col>
      <xdr:colOff>63500</xdr:colOff>
      <xdr:row>85</xdr:row>
      <xdr:rowOff>26670</xdr:rowOff>
    </xdr:to>
    <xdr:cxnSp macro="">
      <xdr:nvCxnSpPr>
        <xdr:cNvPr id="816" name="直線コネクタ 815"/>
        <xdr:cNvCxnSpPr/>
      </xdr:nvCxnSpPr>
      <xdr:spPr>
        <a:xfrm>
          <a:off x="21323300" y="145976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817" name="楕円 816"/>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24385</xdr:rowOff>
    </xdr:to>
    <xdr:cxnSp macro="">
      <xdr:nvCxnSpPr>
        <xdr:cNvPr id="818" name="直線コネクタ 817"/>
        <xdr:cNvCxnSpPr/>
      </xdr:nvCxnSpPr>
      <xdr:spPr>
        <a:xfrm>
          <a:off x="20434300" y="1459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819" name="楕円 818"/>
        <xdr:cNvSpPr/>
      </xdr:nvSpPr>
      <xdr:spPr>
        <a:xfrm>
          <a:off x="19494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166115</xdr:rowOff>
    </xdr:to>
    <xdr:cxnSp macro="">
      <xdr:nvCxnSpPr>
        <xdr:cNvPr id="820" name="直線コネクタ 819"/>
        <xdr:cNvCxnSpPr/>
      </xdr:nvCxnSpPr>
      <xdr:spPr>
        <a:xfrm flipV="1">
          <a:off x="19545300" y="14595348"/>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821" name="n_1ave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822" name="n_2ave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23"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824"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66312</xdr:rowOff>
    </xdr:from>
    <xdr:ext cx="469744" cy="259045"/>
    <xdr:sp macro="" textlink="">
      <xdr:nvSpPr>
        <xdr:cNvPr id="825" name="n_1mainValue【消防施設】&#10;一人当たり面積"/>
        <xdr:cNvSpPr txBox="1"/>
      </xdr:nvSpPr>
      <xdr:spPr>
        <a:xfrm>
          <a:off x="210757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826" name="n_2mainValue【消防施設】&#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827" name="n_3mainValue【消防施設】&#10;一人当たり面積"/>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853" name="直線コネクタ 852"/>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54"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55" name="直線コネクタ 854"/>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56"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57" name="直線コネクタ 856"/>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58"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59" name="フローチャート: 判断 858"/>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860" name="フローチャート: 判断 859"/>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61" name="フローチャート: 判断 860"/>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862" name="フローチャート: 判断 861"/>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863" name="フローチャート: 判断 862"/>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69" name="楕円 868"/>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870" name="【庁舎】&#10;有形固定資産減価償却率該当値テキスト"/>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871" name="楕円 870"/>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106</xdr:row>
      <xdr:rowOff>27214</xdr:rowOff>
    </xdr:to>
    <xdr:cxnSp macro="">
      <xdr:nvCxnSpPr>
        <xdr:cNvPr id="872" name="直線コネクタ 871"/>
        <xdr:cNvCxnSpPr/>
      </xdr:nvCxnSpPr>
      <xdr:spPr>
        <a:xfrm>
          <a:off x="15481300" y="18055589"/>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873" name="楕円 872"/>
        <xdr:cNvSpPr/>
      </xdr:nvSpPr>
      <xdr:spPr>
        <a:xfrm>
          <a:off x="14541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125186</xdr:rowOff>
    </xdr:to>
    <xdr:cxnSp macro="">
      <xdr:nvCxnSpPr>
        <xdr:cNvPr id="874" name="直線コネクタ 873"/>
        <xdr:cNvCxnSpPr/>
      </xdr:nvCxnSpPr>
      <xdr:spPr>
        <a:xfrm flipV="1">
          <a:off x="14592300" y="1805558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165826</xdr:rowOff>
    </xdr:from>
    <xdr:to>
      <xdr:col>72</xdr:col>
      <xdr:colOff>38100</xdr:colOff>
      <xdr:row>105</xdr:row>
      <xdr:rowOff>95976</xdr:rowOff>
    </xdr:to>
    <xdr:sp macro="" textlink="">
      <xdr:nvSpPr>
        <xdr:cNvPr id="875" name="楕円 874"/>
        <xdr:cNvSpPr/>
      </xdr:nvSpPr>
      <xdr:spPr>
        <a:xfrm>
          <a:off x="1365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45176</xdr:rowOff>
    </xdr:from>
    <xdr:to>
      <xdr:col>76</xdr:col>
      <xdr:colOff>114300</xdr:colOff>
      <xdr:row>105</xdr:row>
      <xdr:rowOff>125186</xdr:rowOff>
    </xdr:to>
    <xdr:cxnSp macro="">
      <xdr:nvCxnSpPr>
        <xdr:cNvPr id="876" name="直線コネクタ 875"/>
        <xdr:cNvCxnSpPr/>
      </xdr:nvCxnSpPr>
      <xdr:spPr>
        <a:xfrm>
          <a:off x="13703300" y="1804742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18869</xdr:rowOff>
    </xdr:from>
    <xdr:to>
      <xdr:col>67</xdr:col>
      <xdr:colOff>101600</xdr:colOff>
      <xdr:row>105</xdr:row>
      <xdr:rowOff>120469</xdr:rowOff>
    </xdr:to>
    <xdr:sp macro="" textlink="">
      <xdr:nvSpPr>
        <xdr:cNvPr id="877" name="楕円 876"/>
        <xdr:cNvSpPr/>
      </xdr:nvSpPr>
      <xdr:spPr>
        <a:xfrm>
          <a:off x="1276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69669</xdr:rowOff>
    </xdr:to>
    <xdr:cxnSp macro="">
      <xdr:nvCxnSpPr>
        <xdr:cNvPr id="878" name="直線コネクタ 877"/>
        <xdr:cNvCxnSpPr/>
      </xdr:nvCxnSpPr>
      <xdr:spPr>
        <a:xfrm flipV="1">
          <a:off x="12814300" y="1804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879" name="n_1aveValue【庁舎】&#10;有形固定資産減価償却率"/>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80"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881" name="n_3aveValue【庁舎】&#10;有形固定資産減価償却率"/>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882"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883" name="n_1mainValue【庁舎】&#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884" name="n_2mainValue【庁舎】&#10;有形固定資産減価償却率"/>
        <xdr:cNvSpPr txBox="1"/>
      </xdr:nvSpPr>
      <xdr:spPr>
        <a:xfrm>
          <a:off x="14389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112503</xdr:rowOff>
    </xdr:from>
    <xdr:ext cx="405111" cy="259045"/>
    <xdr:sp macro="" textlink="">
      <xdr:nvSpPr>
        <xdr:cNvPr id="885" name="n_3mainValue【庁舎】&#10;有形固定資産減価償却率"/>
        <xdr:cNvSpPr txBox="1"/>
      </xdr:nvSpPr>
      <xdr:spPr>
        <a:xfrm>
          <a:off x="13500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886" name="n_4mainValue【庁舎】&#10;有形固定資産減価償却率"/>
        <xdr:cNvSpPr txBox="1"/>
      </xdr:nvSpPr>
      <xdr:spPr>
        <a:xfrm>
          <a:off x="12611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912" name="直線コネクタ 911"/>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13"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14" name="直線コネクタ 913"/>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15"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16" name="直線コネクタ 915"/>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917" name="【庁舎】&#10;一人当たり面積平均値テキスト"/>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918" name="フローチャート: 判断 917"/>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919" name="フローチャート: 判断 918"/>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920" name="フローチャート: 判断 919"/>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921" name="フローチャート: 判断 920"/>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922" name="フローチャート: 判断 921"/>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928" name="楕円 927"/>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929" name="【庁舎】&#10;一人当たり面積該当値テキスト"/>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930" name="楕円 929"/>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12519</xdr:rowOff>
    </xdr:to>
    <xdr:cxnSp macro="">
      <xdr:nvCxnSpPr>
        <xdr:cNvPr id="931" name="直線コネクタ 930"/>
        <xdr:cNvCxnSpPr/>
      </xdr:nvCxnSpPr>
      <xdr:spPr>
        <a:xfrm>
          <a:off x="21323300" y="183544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110308</xdr:rowOff>
    </xdr:from>
    <xdr:to>
      <xdr:col>107</xdr:col>
      <xdr:colOff>101600</xdr:colOff>
      <xdr:row>107</xdr:row>
      <xdr:rowOff>40458</xdr:rowOff>
    </xdr:to>
    <xdr:sp macro="" textlink="">
      <xdr:nvSpPr>
        <xdr:cNvPr id="932" name="楕円 931"/>
        <xdr:cNvSpPr/>
      </xdr:nvSpPr>
      <xdr:spPr>
        <a:xfrm>
          <a:off x="2038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161108</xdr:rowOff>
    </xdr:from>
    <xdr:to>
      <xdr:col>111</xdr:col>
      <xdr:colOff>177800</xdr:colOff>
      <xdr:row>107</xdr:row>
      <xdr:rowOff>9252</xdr:rowOff>
    </xdr:to>
    <xdr:cxnSp macro="">
      <xdr:nvCxnSpPr>
        <xdr:cNvPr id="933" name="直線コネクタ 932"/>
        <xdr:cNvCxnSpPr/>
      </xdr:nvCxnSpPr>
      <xdr:spPr>
        <a:xfrm>
          <a:off x="20434300" y="183348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34" name="楕円 933"/>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161108</xdr:rowOff>
    </xdr:to>
    <xdr:cxnSp macro="">
      <xdr:nvCxnSpPr>
        <xdr:cNvPr id="935" name="直線コネクタ 934"/>
        <xdr:cNvCxnSpPr/>
      </xdr:nvCxnSpPr>
      <xdr:spPr>
        <a:xfrm>
          <a:off x="19545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103777</xdr:rowOff>
    </xdr:from>
    <xdr:to>
      <xdr:col>98</xdr:col>
      <xdr:colOff>38100</xdr:colOff>
      <xdr:row>107</xdr:row>
      <xdr:rowOff>33927</xdr:rowOff>
    </xdr:to>
    <xdr:sp macro="" textlink="">
      <xdr:nvSpPr>
        <xdr:cNvPr id="936" name="楕円 935"/>
        <xdr:cNvSpPr/>
      </xdr:nvSpPr>
      <xdr:spPr>
        <a:xfrm>
          <a:off x="18605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154577</xdr:rowOff>
    </xdr:from>
    <xdr:to>
      <xdr:col>102</xdr:col>
      <xdr:colOff>114300</xdr:colOff>
      <xdr:row>106</xdr:row>
      <xdr:rowOff>157843</xdr:rowOff>
    </xdr:to>
    <xdr:cxnSp macro="">
      <xdr:nvCxnSpPr>
        <xdr:cNvPr id="937" name="直線コネクタ 936"/>
        <xdr:cNvCxnSpPr/>
      </xdr:nvCxnSpPr>
      <xdr:spPr>
        <a:xfrm>
          <a:off x="18656300" y="183282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938"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939" name="n_2aveValue【庁舎】&#10;一人当たり面積"/>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940" name="n_3aveValue【庁舎】&#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941"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51179</xdr:rowOff>
    </xdr:from>
    <xdr:ext cx="469744" cy="259045"/>
    <xdr:sp macro="" textlink="">
      <xdr:nvSpPr>
        <xdr:cNvPr id="942" name="n_1mainValue【庁舎】&#10;一人当たり面積"/>
        <xdr:cNvSpPr txBox="1"/>
      </xdr:nvSpPr>
      <xdr:spPr>
        <a:xfrm>
          <a:off x="210757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943" name="n_2main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4" name="n_3mainValue【庁舎】&#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25054</xdr:rowOff>
    </xdr:from>
    <xdr:ext cx="469744" cy="259045"/>
    <xdr:sp macro="" textlink="">
      <xdr:nvSpPr>
        <xdr:cNvPr id="945" name="n_4mainValue【庁舎】&#10;一人当たり面積"/>
        <xdr:cNvSpPr txBox="1"/>
      </xdr:nvSpPr>
      <xdr:spPr>
        <a:xfrm>
          <a:off x="18421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既存の主要な公共施設は、その多くが昭和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震改修や設備更新等の利用に際して必要な改修を実施してきているが、施設の統廃合・建替更新は行っていない。このため、ほとんどの類型において、有形固定資産減価償却率が類似団体を上回っている。また、本村においては施設建設当時の想定人口（１万人程度）よりも人口が増えている（１万５千人超）ため、多くの施設で一人当たり面積が類似団体より低くなっている。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広域連合が建設した新施設が竣工したため、有形固定資産減価償却率が大幅に減少した。公共施設については、施設等総合管理計画に基づき、計画的に老朽化対策を行っていくとともに、人口の推移を見極めながら必要な施設については整備を推進し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15,647
15,314
40.99
6,582,615
6,177,910
311,468
4,233,625
5,450,596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基準財政需要額は、児童増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及び保育園増改築に係る事業費補正の増により、主に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が伸び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設備投資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の低調による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は前年度と同値で、全国平均、県平均を上回り、類似団体でも上位に位置しているが、今後も税の徴収強化等により収入の確保に努めていく。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5" name="テキスト ボックス 94"/>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地方交付税、地方特例交付金の増などにより経常一般財源は前年度より若干伸びたが、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職員増などによる人件費の増、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介護保険等特別会計操出金の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の伸びが上回ったため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依然として全国平均などと比較しても良好な数値ではあるが、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今後は公債費が更に増加する見通しであり、また、他の経常経費も増加傾向であるため、経常経費の削減により硬直化の抑制に努めていく。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129286</xdr:rowOff>
    </xdr:from>
    <xdr:to>
      <xdr:col>23</xdr:col>
      <xdr:colOff>133350</xdr:colOff>
      <xdr:row>60</xdr:row>
      <xdr:rowOff>6096</xdr:rowOff>
    </xdr:to>
    <xdr:cxnSp macro="">
      <xdr:nvCxnSpPr>
        <xdr:cNvPr id="132" name="直線コネクタ 131"/>
        <xdr:cNvCxnSpPr/>
      </xdr:nvCxnSpPr>
      <xdr:spPr>
        <a:xfrm>
          <a:off x="4114800" y="102448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109982</xdr:rowOff>
    </xdr:from>
    <xdr:to>
      <xdr:col>19</xdr:col>
      <xdr:colOff>133350</xdr:colOff>
      <xdr:row>59</xdr:row>
      <xdr:rowOff>129286</xdr:rowOff>
    </xdr:to>
    <xdr:cxnSp macro="">
      <xdr:nvCxnSpPr>
        <xdr:cNvPr id="135" name="直線コネクタ 134"/>
        <xdr:cNvCxnSpPr/>
      </xdr:nvCxnSpPr>
      <xdr:spPr>
        <a:xfrm>
          <a:off x="3225800" y="102255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109982</xdr:rowOff>
    </xdr:from>
    <xdr:to>
      <xdr:col>15</xdr:col>
      <xdr:colOff>82550</xdr:colOff>
      <xdr:row>60</xdr:row>
      <xdr:rowOff>64008</xdr:rowOff>
    </xdr:to>
    <xdr:cxnSp macro="">
      <xdr:nvCxnSpPr>
        <xdr:cNvPr id="138" name="直線コネクタ 137"/>
        <xdr:cNvCxnSpPr/>
      </xdr:nvCxnSpPr>
      <xdr:spPr>
        <a:xfrm flipV="1">
          <a:off x="2336800" y="102255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60</xdr:row>
      <xdr:rowOff>64008</xdr:rowOff>
    </xdr:to>
    <xdr:cxnSp macro="">
      <xdr:nvCxnSpPr>
        <xdr:cNvPr id="141" name="直線コネクタ 140"/>
        <xdr:cNvCxnSpPr/>
      </xdr:nvCxnSpPr>
      <xdr:spPr>
        <a:xfrm>
          <a:off x="1447800" y="103317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126746</xdr:rowOff>
    </xdr:from>
    <xdr:to>
      <xdr:col>23</xdr:col>
      <xdr:colOff>184150</xdr:colOff>
      <xdr:row>60</xdr:row>
      <xdr:rowOff>56896</xdr:rowOff>
    </xdr:to>
    <xdr:sp macro="" textlink="">
      <xdr:nvSpPr>
        <xdr:cNvPr id="151" name="楕円 150"/>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48023</xdr:rowOff>
    </xdr:from>
    <xdr:ext cx="762000" cy="259045"/>
    <xdr:sp macro="" textlink="">
      <xdr:nvSpPr>
        <xdr:cNvPr id="152" name="財政構造の弾力性該当値テキスト"/>
        <xdr:cNvSpPr txBox="1"/>
      </xdr:nvSpPr>
      <xdr:spPr>
        <a:xfrm>
          <a:off x="5041900" y="101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78486</xdr:rowOff>
    </xdr:from>
    <xdr:to>
      <xdr:col>19</xdr:col>
      <xdr:colOff>184150</xdr:colOff>
      <xdr:row>60</xdr:row>
      <xdr:rowOff>8636</xdr:rowOff>
    </xdr:to>
    <xdr:sp macro="" textlink="">
      <xdr:nvSpPr>
        <xdr:cNvPr id="153" name="楕円 152"/>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18813</xdr:rowOff>
    </xdr:from>
    <xdr:ext cx="736600" cy="259045"/>
    <xdr:sp macro="" textlink="">
      <xdr:nvSpPr>
        <xdr:cNvPr id="154" name="テキスト ボックス 153"/>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59182</xdr:rowOff>
    </xdr:from>
    <xdr:to>
      <xdr:col>15</xdr:col>
      <xdr:colOff>133350</xdr:colOff>
      <xdr:row>59</xdr:row>
      <xdr:rowOff>160782</xdr:rowOff>
    </xdr:to>
    <xdr:sp macro="" textlink="">
      <xdr:nvSpPr>
        <xdr:cNvPr id="155" name="楕円 154"/>
        <xdr:cNvSpPr/>
      </xdr:nvSpPr>
      <xdr:spPr>
        <a:xfrm>
          <a:off x="3175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170959</xdr:rowOff>
    </xdr:from>
    <xdr:ext cx="762000" cy="259045"/>
    <xdr:sp macro="" textlink="">
      <xdr:nvSpPr>
        <xdr:cNvPr id="156" name="テキスト ボックス 155"/>
        <xdr:cNvSpPr txBox="1"/>
      </xdr:nvSpPr>
      <xdr:spPr>
        <a:xfrm>
          <a:off x="2844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13208</xdr:rowOff>
    </xdr:from>
    <xdr:to>
      <xdr:col>11</xdr:col>
      <xdr:colOff>82550</xdr:colOff>
      <xdr:row>60</xdr:row>
      <xdr:rowOff>114808</xdr:rowOff>
    </xdr:to>
    <xdr:sp macro="" textlink="">
      <xdr:nvSpPr>
        <xdr:cNvPr id="157" name="楕円 156"/>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124985</xdr:rowOff>
    </xdr:from>
    <xdr:ext cx="762000" cy="259045"/>
    <xdr:sp macro="" textlink="">
      <xdr:nvSpPr>
        <xdr:cNvPr id="158" name="テキスト ボックス 157"/>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59" name="楕円 158"/>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105681</xdr:rowOff>
    </xdr:from>
    <xdr:ext cx="762000" cy="259045"/>
    <xdr:sp macro="" textlink="">
      <xdr:nvSpPr>
        <xdr:cNvPr id="160" name="テキスト ボックス 159"/>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は人口が緩やかに増加し続けているが、人口増に伴い保育園・学校関係の臨時職員が年々増加しているため賃金が毎年増加してきており、業務量や電子的システム利用の増加に伴い、委託料も増加してきている。また、業務増、園児増に伴い職員も増加している。このため、人口は前年より増加しているが１人当たり決算額も前年度より増加している。人口は伸び続けているが人件費、物件費も年々増加しているため、今後も増加傾向で推移していくものと思われる。事業の見直し等により増加の抑制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27420</xdr:rowOff>
    </xdr:from>
    <xdr:to>
      <xdr:col>23</xdr:col>
      <xdr:colOff>133350</xdr:colOff>
      <xdr:row>83</xdr:row>
      <xdr:rowOff>63075</xdr:rowOff>
    </xdr:to>
    <xdr:cxnSp macro="">
      <xdr:nvCxnSpPr>
        <xdr:cNvPr id="195" name="直線コネクタ 194"/>
        <xdr:cNvCxnSpPr/>
      </xdr:nvCxnSpPr>
      <xdr:spPr>
        <a:xfrm>
          <a:off x="4114800" y="14257770"/>
          <a:ext cx="838200" cy="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156311</xdr:rowOff>
    </xdr:from>
    <xdr:to>
      <xdr:col>19</xdr:col>
      <xdr:colOff>133350</xdr:colOff>
      <xdr:row>83</xdr:row>
      <xdr:rowOff>27420</xdr:rowOff>
    </xdr:to>
    <xdr:cxnSp macro="">
      <xdr:nvCxnSpPr>
        <xdr:cNvPr id="198" name="直線コネクタ 197"/>
        <xdr:cNvCxnSpPr/>
      </xdr:nvCxnSpPr>
      <xdr:spPr>
        <a:xfrm>
          <a:off x="3225800" y="14215211"/>
          <a:ext cx="889000" cy="4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80736</xdr:rowOff>
    </xdr:from>
    <xdr:to>
      <xdr:col>15</xdr:col>
      <xdr:colOff>82550</xdr:colOff>
      <xdr:row>82</xdr:row>
      <xdr:rowOff>156311</xdr:rowOff>
    </xdr:to>
    <xdr:cxnSp macro="">
      <xdr:nvCxnSpPr>
        <xdr:cNvPr id="201" name="直線コネクタ 200"/>
        <xdr:cNvCxnSpPr/>
      </xdr:nvCxnSpPr>
      <xdr:spPr>
        <a:xfrm>
          <a:off x="2336800" y="14139636"/>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60740</xdr:rowOff>
    </xdr:from>
    <xdr:to>
      <xdr:col>11</xdr:col>
      <xdr:colOff>31750</xdr:colOff>
      <xdr:row>82</xdr:row>
      <xdr:rowOff>80736</xdr:rowOff>
    </xdr:to>
    <xdr:cxnSp macro="">
      <xdr:nvCxnSpPr>
        <xdr:cNvPr id="204" name="直線コネクタ 203"/>
        <xdr:cNvCxnSpPr/>
      </xdr:nvCxnSpPr>
      <xdr:spPr>
        <a:xfrm>
          <a:off x="1447800" y="14119640"/>
          <a:ext cx="8890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12275</xdr:rowOff>
    </xdr:from>
    <xdr:to>
      <xdr:col>23</xdr:col>
      <xdr:colOff>184150</xdr:colOff>
      <xdr:row>83</xdr:row>
      <xdr:rowOff>113875</xdr:rowOff>
    </xdr:to>
    <xdr:sp macro="" textlink="">
      <xdr:nvSpPr>
        <xdr:cNvPr id="214" name="楕円 213"/>
        <xdr:cNvSpPr/>
      </xdr:nvSpPr>
      <xdr:spPr>
        <a:xfrm>
          <a:off x="4902200" y="142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28802</xdr:rowOff>
    </xdr:from>
    <xdr:ext cx="762000" cy="259045"/>
    <xdr:sp macro="" textlink="">
      <xdr:nvSpPr>
        <xdr:cNvPr id="215" name="人件費・物件費等の状況該当値テキスト"/>
        <xdr:cNvSpPr txBox="1"/>
      </xdr:nvSpPr>
      <xdr:spPr>
        <a:xfrm>
          <a:off x="5041900" y="1408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148070</xdr:rowOff>
    </xdr:from>
    <xdr:to>
      <xdr:col>19</xdr:col>
      <xdr:colOff>184150</xdr:colOff>
      <xdr:row>83</xdr:row>
      <xdr:rowOff>78220</xdr:rowOff>
    </xdr:to>
    <xdr:sp macro="" textlink="">
      <xdr:nvSpPr>
        <xdr:cNvPr id="216" name="楕円 215"/>
        <xdr:cNvSpPr/>
      </xdr:nvSpPr>
      <xdr:spPr>
        <a:xfrm>
          <a:off x="4064000" y="142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88397</xdr:rowOff>
    </xdr:from>
    <xdr:ext cx="736600" cy="259045"/>
    <xdr:sp macro="" textlink="">
      <xdr:nvSpPr>
        <xdr:cNvPr id="217" name="テキスト ボックス 216"/>
        <xdr:cNvSpPr txBox="1"/>
      </xdr:nvSpPr>
      <xdr:spPr>
        <a:xfrm>
          <a:off x="3733800" y="1397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105511</xdr:rowOff>
    </xdr:from>
    <xdr:to>
      <xdr:col>15</xdr:col>
      <xdr:colOff>133350</xdr:colOff>
      <xdr:row>83</xdr:row>
      <xdr:rowOff>35661</xdr:rowOff>
    </xdr:to>
    <xdr:sp macro="" textlink="">
      <xdr:nvSpPr>
        <xdr:cNvPr id="218" name="楕円 217"/>
        <xdr:cNvSpPr/>
      </xdr:nvSpPr>
      <xdr:spPr>
        <a:xfrm>
          <a:off x="3175000" y="141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45838</xdr:rowOff>
    </xdr:from>
    <xdr:ext cx="762000" cy="259045"/>
    <xdr:sp macro="" textlink="">
      <xdr:nvSpPr>
        <xdr:cNvPr id="219" name="テキスト ボックス 218"/>
        <xdr:cNvSpPr txBox="1"/>
      </xdr:nvSpPr>
      <xdr:spPr>
        <a:xfrm>
          <a:off x="2844800" y="139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29936</xdr:rowOff>
    </xdr:from>
    <xdr:to>
      <xdr:col>11</xdr:col>
      <xdr:colOff>82550</xdr:colOff>
      <xdr:row>82</xdr:row>
      <xdr:rowOff>131536</xdr:rowOff>
    </xdr:to>
    <xdr:sp macro="" textlink="">
      <xdr:nvSpPr>
        <xdr:cNvPr id="220" name="楕円 219"/>
        <xdr:cNvSpPr/>
      </xdr:nvSpPr>
      <xdr:spPr>
        <a:xfrm>
          <a:off x="2286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141713</xdr:rowOff>
    </xdr:from>
    <xdr:ext cx="762000" cy="259045"/>
    <xdr:sp macro="" textlink="">
      <xdr:nvSpPr>
        <xdr:cNvPr id="221" name="テキスト ボックス 220"/>
        <xdr:cNvSpPr txBox="1"/>
      </xdr:nvSpPr>
      <xdr:spPr>
        <a:xfrm>
          <a:off x="1955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9940</xdr:rowOff>
    </xdr:from>
    <xdr:to>
      <xdr:col>7</xdr:col>
      <xdr:colOff>31750</xdr:colOff>
      <xdr:row>82</xdr:row>
      <xdr:rowOff>111540</xdr:rowOff>
    </xdr:to>
    <xdr:sp macro="" textlink="">
      <xdr:nvSpPr>
        <xdr:cNvPr id="222" name="楕円 221"/>
        <xdr:cNvSpPr/>
      </xdr:nvSpPr>
      <xdr:spPr>
        <a:xfrm>
          <a:off x="1397000" y="140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121717</xdr:rowOff>
    </xdr:from>
    <xdr:ext cx="762000" cy="259045"/>
    <xdr:sp macro="" textlink="">
      <xdr:nvSpPr>
        <xdr:cNvPr id="223" name="テキスト ボックス 222"/>
        <xdr:cNvSpPr txBox="1"/>
      </xdr:nvSpPr>
      <xdr:spPr>
        <a:xfrm>
          <a:off x="1066800" y="138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類似団体及び全国町村平均の平均を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る水準で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ほぼ毎年職員を増員してきているため、今後は職員数の多い層の所属区分により数値が増減しながら推移していくものと思われ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る。将来的には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職員数の多い層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の年齢が上がり、給与費が大幅に伸びる恐れもあるため、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67129</xdr:rowOff>
    </xdr:to>
    <xdr:cxnSp macro="">
      <xdr:nvCxnSpPr>
        <xdr:cNvPr id="259" name="直線コネクタ 258"/>
        <xdr:cNvCxnSpPr/>
      </xdr:nvCxnSpPr>
      <xdr:spPr>
        <a:xfrm flipV="1">
          <a:off x="16179800" y="147601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67129</xdr:rowOff>
    </xdr:to>
    <xdr:cxnSp macro="">
      <xdr:nvCxnSpPr>
        <xdr:cNvPr id="262" name="直線コネクタ 261"/>
        <xdr:cNvCxnSpPr/>
      </xdr:nvCxnSpPr>
      <xdr:spPr>
        <a:xfrm>
          <a:off x="15290800" y="147084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15421</xdr:rowOff>
    </xdr:to>
    <xdr:cxnSp macro="">
      <xdr:nvCxnSpPr>
        <xdr:cNvPr id="265" name="直線コネクタ 264"/>
        <xdr:cNvCxnSpPr/>
      </xdr:nvCxnSpPr>
      <xdr:spPr>
        <a:xfrm flipV="1">
          <a:off x="14401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136071</xdr:rowOff>
    </xdr:to>
    <xdr:cxnSp macro="">
      <xdr:nvCxnSpPr>
        <xdr:cNvPr id="268" name="直線コネクタ 267"/>
        <xdr:cNvCxnSpPr/>
      </xdr:nvCxnSpPr>
      <xdr:spPr>
        <a:xfrm flipV="1">
          <a:off x="13512800" y="147601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9"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81" name="テキスト ボックス 280"/>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5" name="テキスト ボックス 284"/>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6" name="楕円 285"/>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87" name="テキスト ボックス 286"/>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村は人口が増加し続けており、多様化する行政サービスの維持向上を図るため、また、保育園児の増加に対応するために、近年はほぼ毎年職員を増員している。人口、職員ともに増となっているため、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人口当たりの職員数はおおむね横ばいで推移してきたが、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増員した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人口当たり職員数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た。類似団体との均衡や事業量を考慮しながら適切な定員管理に努める。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41819</xdr:rowOff>
    </xdr:from>
    <xdr:to>
      <xdr:col>81</xdr:col>
      <xdr:colOff>44450</xdr:colOff>
      <xdr:row>61</xdr:row>
      <xdr:rowOff>126274</xdr:rowOff>
    </xdr:to>
    <xdr:cxnSp macro="">
      <xdr:nvCxnSpPr>
        <xdr:cNvPr id="324" name="直線コネクタ 323"/>
        <xdr:cNvCxnSpPr/>
      </xdr:nvCxnSpPr>
      <xdr:spPr>
        <a:xfrm>
          <a:off x="16179800" y="10500269"/>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61</xdr:row>
      <xdr:rowOff>41819</xdr:rowOff>
    </xdr:to>
    <xdr:cxnSp macro="">
      <xdr:nvCxnSpPr>
        <xdr:cNvPr id="327" name="直線コネクタ 326"/>
        <xdr:cNvCxnSpPr/>
      </xdr:nvCxnSpPr>
      <xdr:spPr>
        <a:xfrm>
          <a:off x="15290800" y="1044511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60</xdr:row>
      <xdr:rowOff>165009</xdr:rowOff>
    </xdr:to>
    <xdr:cxnSp macro="">
      <xdr:nvCxnSpPr>
        <xdr:cNvPr id="330" name="直線コネクタ 329"/>
        <xdr:cNvCxnSpPr/>
      </xdr:nvCxnSpPr>
      <xdr:spPr>
        <a:xfrm flipV="1">
          <a:off x="14401800" y="104451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165009</xdr:rowOff>
    </xdr:to>
    <xdr:cxnSp macro="">
      <xdr:nvCxnSpPr>
        <xdr:cNvPr id="333" name="直線コネクタ 332"/>
        <xdr:cNvCxnSpPr/>
      </xdr:nvCxnSpPr>
      <xdr:spPr>
        <a:xfrm>
          <a:off x="13512800" y="1042270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7" name="テキスト ボックス 336"/>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43" name="楕円 342"/>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47551</xdr:rowOff>
    </xdr:from>
    <xdr:ext cx="762000" cy="259045"/>
    <xdr:sp macro="" textlink="">
      <xdr:nvSpPr>
        <xdr:cNvPr id="344" name="定員管理の状況該当値テキスト"/>
        <xdr:cNvSpPr txBox="1"/>
      </xdr:nvSpPr>
      <xdr:spPr>
        <a:xfrm>
          <a:off x="17106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162469</xdr:rowOff>
    </xdr:from>
    <xdr:to>
      <xdr:col>77</xdr:col>
      <xdr:colOff>95250</xdr:colOff>
      <xdr:row>61</xdr:row>
      <xdr:rowOff>92619</xdr:rowOff>
    </xdr:to>
    <xdr:sp macro="" textlink="">
      <xdr:nvSpPr>
        <xdr:cNvPr id="345" name="楕円 344"/>
        <xdr:cNvSpPr/>
      </xdr:nvSpPr>
      <xdr:spPr>
        <a:xfrm>
          <a:off x="16129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102796</xdr:rowOff>
    </xdr:from>
    <xdr:ext cx="736600" cy="259045"/>
    <xdr:sp macro="" textlink="">
      <xdr:nvSpPr>
        <xdr:cNvPr id="346" name="テキスト ボックス 345"/>
        <xdr:cNvSpPr txBox="1"/>
      </xdr:nvSpPr>
      <xdr:spPr>
        <a:xfrm>
          <a:off x="15798800" y="1021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7" name="楕円 346"/>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48" name="テキスト ボックス 347"/>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114209</xdr:rowOff>
    </xdr:from>
    <xdr:to>
      <xdr:col>68</xdr:col>
      <xdr:colOff>203200</xdr:colOff>
      <xdr:row>61</xdr:row>
      <xdr:rowOff>44359</xdr:rowOff>
    </xdr:to>
    <xdr:sp macro="" textlink="">
      <xdr:nvSpPr>
        <xdr:cNvPr id="349" name="楕円 348"/>
        <xdr:cNvSpPr/>
      </xdr:nvSpPr>
      <xdr:spPr>
        <a:xfrm>
          <a:off x="14351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54536</xdr:rowOff>
    </xdr:from>
    <xdr:ext cx="762000" cy="259045"/>
    <xdr:sp macro="" textlink="">
      <xdr:nvSpPr>
        <xdr:cNvPr id="350" name="テキスト ボックス 349"/>
        <xdr:cNvSpPr txBox="1"/>
      </xdr:nvSpPr>
      <xdr:spPr>
        <a:xfrm>
          <a:off x="14020800" y="101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51" name="楕円 350"/>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52" name="テキスト ボックス 351"/>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地方債を活用して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保育園・小学校増築など人口増に伴う施設整備を毎年行ってきており、その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元金の償還が始まってきた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元利償還金の額は年々増加している。令和元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今後も償還額が増加するため数値は更に上昇し、当面は高止まりとなる見込みである。起債は交付税措置のあるものに限り借り入れ実質的な公債費の抑制を図りながら事業を行ってきたところであるが、補助金や基金を活用し、発行額自体の抑制にも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40132</xdr:rowOff>
    </xdr:to>
    <xdr:cxnSp macro="">
      <xdr:nvCxnSpPr>
        <xdr:cNvPr id="384" name="直線コネクタ 383"/>
        <xdr:cNvCxnSpPr/>
      </xdr:nvCxnSpPr>
      <xdr:spPr>
        <a:xfrm>
          <a:off x="16179800" y="68691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40</xdr:row>
      <xdr:rowOff>11176</xdr:rowOff>
    </xdr:to>
    <xdr:cxnSp macro="">
      <xdr:nvCxnSpPr>
        <xdr:cNvPr id="387" name="直線コネクタ 386"/>
        <xdr:cNvCxnSpPr/>
      </xdr:nvCxnSpPr>
      <xdr:spPr>
        <a:xfrm>
          <a:off x="15290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124714</xdr:rowOff>
    </xdr:to>
    <xdr:cxnSp macro="">
      <xdr:nvCxnSpPr>
        <xdr:cNvPr id="390" name="直線コネクタ 389"/>
        <xdr:cNvCxnSpPr/>
      </xdr:nvCxnSpPr>
      <xdr:spPr>
        <a:xfrm>
          <a:off x="14401800" y="677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95758</xdr:rowOff>
    </xdr:to>
    <xdr:cxnSp macro="">
      <xdr:nvCxnSpPr>
        <xdr:cNvPr id="393" name="直線コネクタ 392"/>
        <xdr:cNvCxnSpPr/>
      </xdr:nvCxnSpPr>
      <xdr:spPr>
        <a:xfrm flipV="1">
          <a:off x="13512800" y="677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403" name="楕円 402"/>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4"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5" name="楕円 404"/>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6" name="テキスト ボックス 405"/>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7" name="楕円 406"/>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8" name="テキスト ボックス 407"/>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9" name="楕円 408"/>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10" name="テキスト ボックス 409"/>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11" name="楕円 410"/>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12" name="テキスト ボックス 411"/>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近年は、保育園・小学校増築など、人口増に伴う施設整備を毎年行ってきており、その財源として地方債を活用してきたため、地方債残高が増加し続け、平成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年度に将来負担比率がマイナスからプラスに転じた。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公営企業債等繰入見込額の減などにより将来負担額が減少した一方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、基金積立により充当可能財源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前年度より若干改善した。今後も当面はプラスのまま推移する見込みであるが、事業の精査などにより財政の健全化に務めていく。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57694</xdr:rowOff>
    </xdr:from>
    <xdr:to>
      <xdr:col>81</xdr:col>
      <xdr:colOff>44450</xdr:colOff>
      <xdr:row>14</xdr:row>
      <xdr:rowOff>70334</xdr:rowOff>
    </xdr:to>
    <xdr:cxnSp macro="">
      <xdr:nvCxnSpPr>
        <xdr:cNvPr id="448" name="直線コネクタ 447"/>
        <xdr:cNvCxnSpPr/>
      </xdr:nvCxnSpPr>
      <xdr:spPr>
        <a:xfrm flipV="1">
          <a:off x="16179800" y="2457994"/>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70334</xdr:rowOff>
    </xdr:from>
    <xdr:to>
      <xdr:col>77</xdr:col>
      <xdr:colOff>44450</xdr:colOff>
      <xdr:row>14</xdr:row>
      <xdr:rowOff>115147</xdr:rowOff>
    </xdr:to>
    <xdr:cxnSp macro="">
      <xdr:nvCxnSpPr>
        <xdr:cNvPr id="451" name="直線コネクタ 450"/>
        <xdr:cNvCxnSpPr/>
      </xdr:nvCxnSpPr>
      <xdr:spPr>
        <a:xfrm flipV="1">
          <a:off x="15290800" y="247063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159476</xdr:rowOff>
    </xdr:from>
    <xdr:to>
      <xdr:col>73</xdr:col>
      <xdr:colOff>44450</xdr:colOff>
      <xdr:row>16</xdr:row>
      <xdr:rowOff>89626</xdr:rowOff>
    </xdr:to>
    <xdr:sp macro="" textlink="">
      <xdr:nvSpPr>
        <xdr:cNvPr id="454" name="フローチャート: 判断 453"/>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5" name="テキスト ボックス 454"/>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6" name="フローチャート: 判断 455"/>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7" name="テキスト ボックス 456"/>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8" name="フローチャート: 判断 457"/>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59" name="テキスト ボックス 458"/>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6894</xdr:rowOff>
    </xdr:from>
    <xdr:to>
      <xdr:col>81</xdr:col>
      <xdr:colOff>95250</xdr:colOff>
      <xdr:row>14</xdr:row>
      <xdr:rowOff>108494</xdr:rowOff>
    </xdr:to>
    <xdr:sp macro="" textlink="">
      <xdr:nvSpPr>
        <xdr:cNvPr id="465" name="楕円 464"/>
        <xdr:cNvSpPr/>
      </xdr:nvSpPr>
      <xdr:spPr>
        <a:xfrm>
          <a:off x="16967200" y="24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23421</xdr:rowOff>
    </xdr:from>
    <xdr:ext cx="762000" cy="259045"/>
    <xdr:sp macro="" textlink="">
      <xdr:nvSpPr>
        <xdr:cNvPr id="466" name="将来負担の状況該当値テキスト"/>
        <xdr:cNvSpPr txBox="1"/>
      </xdr:nvSpPr>
      <xdr:spPr>
        <a:xfrm>
          <a:off x="17106900" y="225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19534</xdr:rowOff>
    </xdr:from>
    <xdr:to>
      <xdr:col>77</xdr:col>
      <xdr:colOff>95250</xdr:colOff>
      <xdr:row>14</xdr:row>
      <xdr:rowOff>121134</xdr:rowOff>
    </xdr:to>
    <xdr:sp macro="" textlink="">
      <xdr:nvSpPr>
        <xdr:cNvPr id="467" name="楕円 466"/>
        <xdr:cNvSpPr/>
      </xdr:nvSpPr>
      <xdr:spPr>
        <a:xfrm>
          <a:off x="16129000" y="2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68" name="テキスト ボックス 467"/>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64347</xdr:rowOff>
    </xdr:from>
    <xdr:to>
      <xdr:col>73</xdr:col>
      <xdr:colOff>44450</xdr:colOff>
      <xdr:row>14</xdr:row>
      <xdr:rowOff>165947</xdr:rowOff>
    </xdr:to>
    <xdr:sp macro="" textlink="">
      <xdr:nvSpPr>
        <xdr:cNvPr id="469" name="楕円 468"/>
        <xdr:cNvSpPr/>
      </xdr:nvSpPr>
      <xdr:spPr>
        <a:xfrm>
          <a:off x="15240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4674</xdr:rowOff>
    </xdr:from>
    <xdr:ext cx="762000" cy="259045"/>
    <xdr:sp macro="" textlink="">
      <xdr:nvSpPr>
        <xdr:cNvPr id="470" name="テキスト ボックス 469"/>
        <xdr:cNvSpPr txBox="1"/>
      </xdr:nvSpPr>
      <xdr:spPr>
        <a:xfrm>
          <a:off x="14909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15,647
15,314
40.99
6,582,615
6,177,910
311,468
4,233,625
5,450,596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職員給等の経常人件費の金額はほぼ前年度並だったが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月から始まった保育無償化により保育料の人件費充当額が大幅に減少し、相対的に経常一般財源の充当額が上がったため、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はほぼ毎年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を増員しているため、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将来的に人件費は増加していくことが見込まれる。全国、長野県及び類似団体の平均より人件費の割合は低く抑えられているが、今後も人件費の抑制に努めながら住民サービスの向上に努めたい。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91622</xdr:rowOff>
    </xdr:from>
    <xdr:to>
      <xdr:col>24</xdr:col>
      <xdr:colOff>25400</xdr:colOff>
      <xdr:row>34</xdr:row>
      <xdr:rowOff>29028</xdr:rowOff>
    </xdr:to>
    <xdr:cxnSp macro="">
      <xdr:nvCxnSpPr>
        <xdr:cNvPr id="68" name="直線コネクタ 67"/>
        <xdr:cNvCxnSpPr/>
      </xdr:nvCxnSpPr>
      <xdr:spPr>
        <a:xfrm>
          <a:off x="3987800" y="57494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37193</xdr:rowOff>
    </xdr:from>
    <xdr:to>
      <xdr:col>19</xdr:col>
      <xdr:colOff>187325</xdr:colOff>
      <xdr:row>33</xdr:row>
      <xdr:rowOff>91622</xdr:rowOff>
    </xdr:to>
    <xdr:cxnSp macro="">
      <xdr:nvCxnSpPr>
        <xdr:cNvPr id="71" name="直線コネクタ 70"/>
        <xdr:cNvCxnSpPr/>
      </xdr:nvCxnSpPr>
      <xdr:spPr>
        <a:xfrm>
          <a:off x="3098800" y="569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33</xdr:row>
      <xdr:rowOff>58964</xdr:rowOff>
    </xdr:to>
    <xdr:cxnSp macro="">
      <xdr:nvCxnSpPr>
        <xdr:cNvPr id="74" name="直線コネクタ 73"/>
        <xdr:cNvCxnSpPr/>
      </xdr:nvCxnSpPr>
      <xdr:spPr>
        <a:xfrm flipV="1">
          <a:off x="2209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33</xdr:row>
      <xdr:rowOff>102507</xdr:rowOff>
    </xdr:to>
    <xdr:cxnSp macro="">
      <xdr:nvCxnSpPr>
        <xdr:cNvPr id="77" name="直線コネクタ 76"/>
        <xdr:cNvCxnSpPr/>
      </xdr:nvCxnSpPr>
      <xdr:spPr>
        <a:xfrm flipV="1">
          <a:off x="1320800" y="5716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149678</xdr:rowOff>
    </xdr:from>
    <xdr:to>
      <xdr:col>24</xdr:col>
      <xdr:colOff>76200</xdr:colOff>
      <xdr:row>34</xdr:row>
      <xdr:rowOff>79828</xdr:rowOff>
    </xdr:to>
    <xdr:sp macro="" textlink="">
      <xdr:nvSpPr>
        <xdr:cNvPr id="87" name="楕円 86"/>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166205</xdr:rowOff>
    </xdr:from>
    <xdr:ext cx="762000" cy="259045"/>
    <xdr:sp macro="" textlink="">
      <xdr:nvSpPr>
        <xdr:cNvPr id="88" name="人件費該当値テキスト"/>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40822</xdr:rowOff>
    </xdr:from>
    <xdr:to>
      <xdr:col>20</xdr:col>
      <xdr:colOff>38100</xdr:colOff>
      <xdr:row>33</xdr:row>
      <xdr:rowOff>142422</xdr:rowOff>
    </xdr:to>
    <xdr:sp macro="" textlink="">
      <xdr:nvSpPr>
        <xdr:cNvPr id="89" name="楕円 88"/>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152599</xdr:rowOff>
    </xdr:from>
    <xdr:ext cx="736600" cy="259045"/>
    <xdr:sp macro="" textlink="">
      <xdr:nvSpPr>
        <xdr:cNvPr id="90" name="テキスト ボックス 89"/>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157843</xdr:rowOff>
    </xdr:from>
    <xdr:to>
      <xdr:col>15</xdr:col>
      <xdr:colOff>149225</xdr:colOff>
      <xdr:row>33</xdr:row>
      <xdr:rowOff>87993</xdr:rowOff>
    </xdr:to>
    <xdr:sp macro="" textlink="">
      <xdr:nvSpPr>
        <xdr:cNvPr id="91" name="楕円 90"/>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98170</xdr:rowOff>
    </xdr:from>
    <xdr:ext cx="762000" cy="259045"/>
    <xdr:sp macro="" textlink="">
      <xdr:nvSpPr>
        <xdr:cNvPr id="92" name="テキスト ボックス 91"/>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8164</xdr:rowOff>
    </xdr:from>
    <xdr:to>
      <xdr:col>11</xdr:col>
      <xdr:colOff>60325</xdr:colOff>
      <xdr:row>33</xdr:row>
      <xdr:rowOff>109764</xdr:rowOff>
    </xdr:to>
    <xdr:sp macro="" textlink="">
      <xdr:nvSpPr>
        <xdr:cNvPr id="93" name="楕円 92"/>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119941</xdr:rowOff>
    </xdr:from>
    <xdr:ext cx="762000" cy="259045"/>
    <xdr:sp macro="" textlink="">
      <xdr:nvSpPr>
        <xdr:cNvPr id="94" name="テキスト ボックス 93"/>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業務量や電子的システム利用の増加に伴い、委託料、使用料を中心に物件費は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税収増による経常一般財源の増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により前年度と同値にとどまったものの、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長野県及び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、近年の子育て関連施設の建設及び増築、エアコン設置などにより、光熱水費等の維持管理費も増加していくと予想される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24130</xdr:rowOff>
    </xdr:to>
    <xdr:cxnSp macro="">
      <xdr:nvCxnSpPr>
        <xdr:cNvPr id="129" name="直線コネクタ 128"/>
        <xdr:cNvCxnSpPr/>
      </xdr:nvCxnSpPr>
      <xdr:spPr>
        <a:xfrm>
          <a:off x="15671800" y="2938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24130</xdr:rowOff>
    </xdr:to>
    <xdr:cxnSp macro="">
      <xdr:nvCxnSpPr>
        <xdr:cNvPr id="132" name="直線コネクタ 131"/>
        <xdr:cNvCxnSpPr/>
      </xdr:nvCxnSpPr>
      <xdr:spPr>
        <a:xfrm>
          <a:off x="14782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24130</xdr:rowOff>
    </xdr:to>
    <xdr:cxnSp macro="">
      <xdr:nvCxnSpPr>
        <xdr:cNvPr id="135" name="直線コネクタ 134"/>
        <xdr:cNvCxnSpPr/>
      </xdr:nvCxnSpPr>
      <xdr:spPr>
        <a:xfrm flipV="1">
          <a:off x="13893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31750</xdr:rowOff>
    </xdr:to>
    <xdr:cxnSp macro="">
      <xdr:nvCxnSpPr>
        <xdr:cNvPr id="138" name="直線コネクタ 137"/>
        <xdr:cNvCxnSpPr/>
      </xdr:nvCxnSpPr>
      <xdr:spPr>
        <a:xfrm flipV="1">
          <a:off x="13004800" y="293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8" name="楕円 147"/>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9"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0" name="楕円 14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51" name="テキスト ボックス 150"/>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2" name="楕円 151"/>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53" name="テキスト ボックス 152"/>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4" name="楕円 153"/>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5" name="テキスト ボックス 154"/>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6" name="楕円 155"/>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7" name="テキスト ボックス 156"/>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福祉医療費の拡充など、村が単独で行っている事業もあるため、例年類似団平均を上回ってい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は、主に障がい者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養護老人ホーム入所措置費の減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低下し、類似団体平均を下回った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数は増え続けており、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数も徐々に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上昇傾向で推移していくと予想される。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127000</xdr:rowOff>
    </xdr:to>
    <xdr:cxnSp macro="">
      <xdr:nvCxnSpPr>
        <xdr:cNvPr id="190" name="直線コネクタ 189"/>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127000</xdr:rowOff>
    </xdr:to>
    <xdr:cxnSp macro="">
      <xdr:nvCxnSpPr>
        <xdr:cNvPr id="193" name="直線コネクタ 192"/>
        <xdr:cNvCxnSpPr/>
      </xdr:nvCxnSpPr>
      <xdr:spPr>
        <a:xfrm>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107950</xdr:rowOff>
    </xdr:to>
    <xdr:cxnSp macro="">
      <xdr:nvCxnSpPr>
        <xdr:cNvPr id="196" name="直線コネクタ 195"/>
        <xdr:cNvCxnSpPr/>
      </xdr:nvCxnSpPr>
      <xdr:spPr>
        <a:xfrm>
          <a:off x="2209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12700</xdr:rowOff>
    </xdr:to>
    <xdr:cxnSp macro="">
      <xdr:nvCxnSpPr>
        <xdr:cNvPr id="199" name="直線コネクタ 198"/>
        <xdr:cNvCxnSpPr/>
      </xdr:nvCxnSpPr>
      <xdr:spPr>
        <a:xfrm flipV="1">
          <a:off x="1320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1" name="楕円 210"/>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2" name="テキスト ボックス 21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投資及び出資金は、公共下水道事業会計への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は保育園・学校の修繕などにより増となり、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特別会計繰出金も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後期高齢者医療特別会計を中心に増となった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。企業会計、特別会計については使用料、保険料の適正化等により会計の独立採算を促進し、引き続き一般会計の負担額を減らしていくよう努める。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53</xdr:row>
      <xdr:rowOff>167822</xdr:rowOff>
    </xdr:to>
    <xdr:cxnSp macro="">
      <xdr:nvCxnSpPr>
        <xdr:cNvPr id="253" name="直線コネクタ 252"/>
        <xdr:cNvCxnSpPr/>
      </xdr:nvCxnSpPr>
      <xdr:spPr>
        <a:xfrm>
          <a:off x="15671800" y="9232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61685</xdr:rowOff>
    </xdr:to>
    <xdr:cxnSp macro="">
      <xdr:nvCxnSpPr>
        <xdr:cNvPr id="256" name="直線コネクタ 255"/>
        <xdr:cNvCxnSpPr/>
      </xdr:nvCxnSpPr>
      <xdr:spPr>
        <a:xfrm flipV="1">
          <a:off x="14782800" y="9232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94343</xdr:rowOff>
    </xdr:to>
    <xdr:cxnSp macro="">
      <xdr:nvCxnSpPr>
        <xdr:cNvPr id="259" name="直線コネクタ 258"/>
        <xdr:cNvCxnSpPr/>
      </xdr:nvCxnSpPr>
      <xdr:spPr>
        <a:xfrm flipV="1">
          <a:off x="13893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54</xdr:row>
      <xdr:rowOff>137885</xdr:rowOff>
    </xdr:to>
    <xdr:cxnSp macro="">
      <xdr:nvCxnSpPr>
        <xdr:cNvPr id="262" name="直線コネクタ 261"/>
        <xdr:cNvCxnSpPr/>
      </xdr:nvCxnSpPr>
      <xdr:spPr>
        <a:xfrm flipV="1">
          <a:off x="13004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117022</xdr:rowOff>
    </xdr:from>
    <xdr:to>
      <xdr:col>82</xdr:col>
      <xdr:colOff>158750</xdr:colOff>
      <xdr:row>54</xdr:row>
      <xdr:rowOff>47172</xdr:rowOff>
    </xdr:to>
    <xdr:sp macro="" textlink="">
      <xdr:nvSpPr>
        <xdr:cNvPr id="272" name="楕円 271"/>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133549</xdr:rowOff>
    </xdr:from>
    <xdr:ext cx="762000" cy="259045"/>
    <xdr:sp macro="" textlink="">
      <xdr:nvSpPr>
        <xdr:cNvPr id="273" name="その他該当値テキスト"/>
        <xdr:cNvSpPr txBox="1"/>
      </xdr:nvSpPr>
      <xdr:spPr>
        <a:xfrm>
          <a:off x="16598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4" name="楕円 273"/>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5" name="テキスト ボックス 274"/>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6" name="楕円 275"/>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7" name="テキスト ボックス 276"/>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78" name="楕円 277"/>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79" name="テキスト ボックス 278"/>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87085</xdr:rowOff>
    </xdr:from>
    <xdr:to>
      <xdr:col>65</xdr:col>
      <xdr:colOff>53975</xdr:colOff>
      <xdr:row>55</xdr:row>
      <xdr:rowOff>17235</xdr:rowOff>
    </xdr:to>
    <xdr:sp macro="" textlink="">
      <xdr:nvSpPr>
        <xdr:cNvPr id="280" name="楕円 279"/>
        <xdr:cNvSpPr/>
      </xdr:nvSpPr>
      <xdr:spPr>
        <a:xfrm>
          <a:off x="12954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27412</xdr:rowOff>
    </xdr:from>
    <xdr:ext cx="762000" cy="259045"/>
    <xdr:sp macro="" textlink="">
      <xdr:nvSpPr>
        <xdr:cNvPr id="281" name="テキスト ボックス 280"/>
        <xdr:cNvSpPr txBox="1"/>
      </xdr:nvSpPr>
      <xdr:spPr>
        <a:xfrm>
          <a:off x="12623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補助費の額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、経常収支比率ともにおおむね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前年並み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現在のところ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長野県及び類似団体の平均を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今後は、伊那中央病院負担金、新ごみ中間処理施設関係負担金など、一部事務組合に関連する補助費は増加するものと思われる。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補助金、負担金の見直しにより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113284</xdr:rowOff>
    </xdr:to>
    <xdr:cxnSp macro="">
      <xdr:nvCxnSpPr>
        <xdr:cNvPr id="311" name="直線コネクタ 310"/>
        <xdr:cNvCxnSpPr/>
      </xdr:nvCxnSpPr>
      <xdr:spPr>
        <a:xfrm>
          <a:off x="15671800" y="6280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131572</xdr:rowOff>
    </xdr:to>
    <xdr:cxnSp macro="">
      <xdr:nvCxnSpPr>
        <xdr:cNvPr id="314" name="直線コネクタ 313"/>
        <xdr:cNvCxnSpPr/>
      </xdr:nvCxnSpPr>
      <xdr:spPr>
        <a:xfrm flipV="1">
          <a:off x="14782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46990</xdr:rowOff>
    </xdr:to>
    <xdr:cxnSp macro="">
      <xdr:nvCxnSpPr>
        <xdr:cNvPr id="317" name="直線コネクタ 316"/>
        <xdr:cNvCxnSpPr/>
      </xdr:nvCxnSpPr>
      <xdr:spPr>
        <a:xfrm flipV="1">
          <a:off x="13893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46990</xdr:rowOff>
    </xdr:to>
    <xdr:cxnSp macro="">
      <xdr:nvCxnSpPr>
        <xdr:cNvPr id="320" name="直線コネクタ 319"/>
        <xdr:cNvCxnSpPr/>
      </xdr:nvCxnSpPr>
      <xdr:spPr>
        <a:xfrm>
          <a:off x="13004800" y="63129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2" name="楕円 331"/>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3" name="テキスト ボックス 332"/>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4" name="楕円 333"/>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5" name="テキスト ボックス 33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8" name="楕円 337"/>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9" name="テキスト ボックス 338"/>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近年の人口増対策事業に伴う起債の元金償還が徐々に始まってきている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一方で南部小学校建設など過去の大型事業に係る起債の償還が完了したため、前年度と同値となった。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は元金の償還開始が増え、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当面高止まりとなる見込みである。事業を精査し、補助金や基金を活用しながら新規発行の抑制に努めたい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69850</xdr:rowOff>
    </xdr:to>
    <xdr:cxnSp macro="">
      <xdr:nvCxnSpPr>
        <xdr:cNvPr id="372" name="直線コネクタ 371"/>
        <xdr:cNvCxnSpPr/>
      </xdr:nvCxnSpPr>
      <xdr:spPr>
        <a:xfrm>
          <a:off x="3987800" y="1292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69850</xdr:rowOff>
    </xdr:to>
    <xdr:cxnSp macro="">
      <xdr:nvCxnSpPr>
        <xdr:cNvPr id="375" name="直線コネクタ 374"/>
        <xdr:cNvCxnSpPr/>
      </xdr:nvCxnSpPr>
      <xdr:spPr>
        <a:xfrm>
          <a:off x="3098800" y="12867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8890</xdr:rowOff>
    </xdr:to>
    <xdr:cxnSp macro="">
      <xdr:nvCxnSpPr>
        <xdr:cNvPr id="378" name="直線コネクタ 377"/>
        <xdr:cNvCxnSpPr/>
      </xdr:nvCxnSpPr>
      <xdr:spPr>
        <a:xfrm>
          <a:off x="2209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1270</xdr:rowOff>
    </xdr:to>
    <xdr:cxnSp macro="">
      <xdr:nvCxnSpPr>
        <xdr:cNvPr id="381" name="直線コネクタ 380"/>
        <xdr:cNvCxnSpPr/>
      </xdr:nvCxnSpPr>
      <xdr:spPr>
        <a:xfrm>
          <a:off x="1320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1" name="楕円 390"/>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2"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3" name="楕円 392"/>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4" name="テキスト ボックス 393"/>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5" name="楕円 394"/>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6" name="テキスト ボックス 395"/>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7" name="楕円 396"/>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8" name="テキスト ボックス 397"/>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9" name="楕円 398"/>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0" name="テキスト ボックス 399"/>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操出金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の伸びにより、金額としては前年度より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。前年と同様に類似団体内では上位であり長野県平均も下回っている。今後も、人件費、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補助費を中心に経費の増加が見込まれる。経常経費の削減により硬直化の抑制に努めていく。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74</xdr:row>
      <xdr:rowOff>85852</xdr:rowOff>
    </xdr:to>
    <xdr:cxnSp macro="">
      <xdr:nvCxnSpPr>
        <xdr:cNvPr id="431" name="直線コネクタ 430"/>
        <xdr:cNvCxnSpPr/>
      </xdr:nvCxnSpPr>
      <xdr:spPr>
        <a:xfrm>
          <a:off x="15671800" y="127274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58420</xdr:rowOff>
    </xdr:to>
    <xdr:cxnSp macro="">
      <xdr:nvCxnSpPr>
        <xdr:cNvPr id="434" name="直線コネクタ 433"/>
        <xdr:cNvCxnSpPr/>
      </xdr:nvCxnSpPr>
      <xdr:spPr>
        <a:xfrm flipV="1">
          <a:off x="14782800" y="12727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10414</xdr:rowOff>
    </xdr:to>
    <xdr:cxnSp macro="">
      <xdr:nvCxnSpPr>
        <xdr:cNvPr id="437" name="直線コネクタ 436"/>
        <xdr:cNvCxnSpPr/>
      </xdr:nvCxnSpPr>
      <xdr:spPr>
        <a:xfrm flipV="1">
          <a:off x="13893800" y="127457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10414</xdr:rowOff>
    </xdr:to>
    <xdr:cxnSp macro="">
      <xdr:nvCxnSpPr>
        <xdr:cNvPr id="440" name="直線コネクタ 439"/>
        <xdr:cNvCxnSpPr/>
      </xdr:nvCxnSpPr>
      <xdr:spPr>
        <a:xfrm>
          <a:off x="13004800" y="12850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35052</xdr:rowOff>
    </xdr:from>
    <xdr:to>
      <xdr:col>82</xdr:col>
      <xdr:colOff>158750</xdr:colOff>
      <xdr:row>74</xdr:row>
      <xdr:rowOff>136652</xdr:rowOff>
    </xdr:to>
    <xdr:sp macro="" textlink="">
      <xdr:nvSpPr>
        <xdr:cNvPr id="450" name="楕円 449"/>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51579</xdr:rowOff>
    </xdr:from>
    <xdr:ext cx="762000" cy="259045"/>
    <xdr:sp macro="" textlink="">
      <xdr:nvSpPr>
        <xdr:cNvPr id="451" name="公債費以外該当値テキスト"/>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160782</xdr:rowOff>
    </xdr:from>
    <xdr:to>
      <xdr:col>78</xdr:col>
      <xdr:colOff>120650</xdr:colOff>
      <xdr:row>74</xdr:row>
      <xdr:rowOff>90932</xdr:rowOff>
    </xdr:to>
    <xdr:sp macro="" textlink="">
      <xdr:nvSpPr>
        <xdr:cNvPr id="452" name="楕円 451"/>
        <xdr:cNvSpPr/>
      </xdr:nvSpPr>
      <xdr:spPr>
        <a:xfrm>
          <a:off x="15621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101109</xdr:rowOff>
    </xdr:from>
    <xdr:ext cx="736600" cy="259045"/>
    <xdr:sp macro="" textlink="">
      <xdr:nvSpPr>
        <xdr:cNvPr id="453" name="テキスト ボックス 452"/>
        <xdr:cNvSpPr txBox="1"/>
      </xdr:nvSpPr>
      <xdr:spPr>
        <a:xfrm>
          <a:off x="15290800" y="1244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54" name="楕円 453"/>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55" name="テキスト ボックス 454"/>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6" name="楕円 455"/>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7" name="テキスト ボックス 456"/>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8" name="楕円 457"/>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9" name="テキスト ボックス 458"/>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57025</xdr:rowOff>
    </xdr:from>
    <xdr:to>
      <xdr:col>29</xdr:col>
      <xdr:colOff>127000</xdr:colOff>
      <xdr:row>17</xdr:row>
      <xdr:rowOff>69455</xdr:rowOff>
    </xdr:to>
    <xdr:cxnSp macro="">
      <xdr:nvCxnSpPr>
        <xdr:cNvPr id="54" name="直線コネクタ 53"/>
        <xdr:cNvCxnSpPr/>
      </xdr:nvCxnSpPr>
      <xdr:spPr bwMode="auto">
        <a:xfrm>
          <a:off x="5003800" y="3019300"/>
          <a:ext cx="647700" cy="12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54232</xdr:rowOff>
    </xdr:from>
    <xdr:ext cx="762000" cy="259045"/>
    <xdr:sp macro="" textlink="">
      <xdr:nvSpPr>
        <xdr:cNvPr id="55" name="人口1人当たり決算額の推移平均値テキスト130"/>
        <xdr:cNvSpPr txBox="1"/>
      </xdr:nvSpPr>
      <xdr:spPr>
        <a:xfrm>
          <a:off x="5740400" y="301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57025</xdr:rowOff>
    </xdr:from>
    <xdr:to>
      <xdr:col>26</xdr:col>
      <xdr:colOff>50800</xdr:colOff>
      <xdr:row>17</xdr:row>
      <xdr:rowOff>107974</xdr:rowOff>
    </xdr:to>
    <xdr:cxnSp macro="">
      <xdr:nvCxnSpPr>
        <xdr:cNvPr id="57" name="直線コネクタ 56"/>
        <xdr:cNvCxnSpPr/>
      </xdr:nvCxnSpPr>
      <xdr:spPr bwMode="auto">
        <a:xfrm flipV="1">
          <a:off x="4305300" y="3019300"/>
          <a:ext cx="698500" cy="50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107974</xdr:rowOff>
    </xdr:from>
    <xdr:to>
      <xdr:col>22</xdr:col>
      <xdr:colOff>114300</xdr:colOff>
      <xdr:row>17</xdr:row>
      <xdr:rowOff>126290</xdr:rowOff>
    </xdr:to>
    <xdr:cxnSp macro="">
      <xdr:nvCxnSpPr>
        <xdr:cNvPr id="60" name="直線コネクタ 59"/>
        <xdr:cNvCxnSpPr/>
      </xdr:nvCxnSpPr>
      <xdr:spPr bwMode="auto">
        <a:xfrm flipV="1">
          <a:off x="3606800" y="3070249"/>
          <a:ext cx="698500" cy="18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123976</xdr:rowOff>
    </xdr:from>
    <xdr:to>
      <xdr:col>18</xdr:col>
      <xdr:colOff>177800</xdr:colOff>
      <xdr:row>17</xdr:row>
      <xdr:rowOff>126290</xdr:rowOff>
    </xdr:to>
    <xdr:cxnSp macro="">
      <xdr:nvCxnSpPr>
        <xdr:cNvPr id="63" name="直線コネクタ 62"/>
        <xdr:cNvCxnSpPr/>
      </xdr:nvCxnSpPr>
      <xdr:spPr bwMode="auto">
        <a:xfrm>
          <a:off x="2908300" y="3086251"/>
          <a:ext cx="698500" cy="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18655</xdr:rowOff>
    </xdr:from>
    <xdr:to>
      <xdr:col>29</xdr:col>
      <xdr:colOff>177800</xdr:colOff>
      <xdr:row>17</xdr:row>
      <xdr:rowOff>120255</xdr:rowOff>
    </xdr:to>
    <xdr:sp macro="" textlink="">
      <xdr:nvSpPr>
        <xdr:cNvPr id="73" name="楕円 72"/>
        <xdr:cNvSpPr/>
      </xdr:nvSpPr>
      <xdr:spPr bwMode="auto">
        <a:xfrm>
          <a:off x="5600700" y="298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35182</xdr:rowOff>
    </xdr:from>
    <xdr:ext cx="762000" cy="259045"/>
    <xdr:sp macro="" textlink="">
      <xdr:nvSpPr>
        <xdr:cNvPr id="74" name="人口1人当たり決算額の推移該当値テキスト130"/>
        <xdr:cNvSpPr txBox="1"/>
      </xdr:nvSpPr>
      <xdr:spPr>
        <a:xfrm>
          <a:off x="5740400" y="282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6225</xdr:rowOff>
    </xdr:from>
    <xdr:to>
      <xdr:col>26</xdr:col>
      <xdr:colOff>101600</xdr:colOff>
      <xdr:row>17</xdr:row>
      <xdr:rowOff>107825</xdr:rowOff>
    </xdr:to>
    <xdr:sp macro="" textlink="">
      <xdr:nvSpPr>
        <xdr:cNvPr id="75" name="楕円 74"/>
        <xdr:cNvSpPr/>
      </xdr:nvSpPr>
      <xdr:spPr bwMode="auto">
        <a:xfrm>
          <a:off x="4953000" y="296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118002</xdr:rowOff>
    </xdr:from>
    <xdr:ext cx="736600" cy="259045"/>
    <xdr:sp macro="" textlink="">
      <xdr:nvSpPr>
        <xdr:cNvPr id="76" name="テキスト ボックス 75"/>
        <xdr:cNvSpPr txBox="1"/>
      </xdr:nvSpPr>
      <xdr:spPr>
        <a:xfrm>
          <a:off x="4622800" y="273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57174</xdr:rowOff>
    </xdr:from>
    <xdr:to>
      <xdr:col>22</xdr:col>
      <xdr:colOff>165100</xdr:colOff>
      <xdr:row>17</xdr:row>
      <xdr:rowOff>158774</xdr:rowOff>
    </xdr:to>
    <xdr:sp macro="" textlink="">
      <xdr:nvSpPr>
        <xdr:cNvPr id="77" name="楕円 76"/>
        <xdr:cNvSpPr/>
      </xdr:nvSpPr>
      <xdr:spPr bwMode="auto">
        <a:xfrm>
          <a:off x="4254500" y="301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143551</xdr:rowOff>
    </xdr:from>
    <xdr:ext cx="762000" cy="259045"/>
    <xdr:sp macro="" textlink="">
      <xdr:nvSpPr>
        <xdr:cNvPr id="78" name="テキスト ボックス 77"/>
        <xdr:cNvSpPr txBox="1"/>
      </xdr:nvSpPr>
      <xdr:spPr>
        <a:xfrm>
          <a:off x="3924300" y="31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75490</xdr:rowOff>
    </xdr:from>
    <xdr:to>
      <xdr:col>19</xdr:col>
      <xdr:colOff>38100</xdr:colOff>
      <xdr:row>18</xdr:row>
      <xdr:rowOff>5640</xdr:rowOff>
    </xdr:to>
    <xdr:sp macro="" textlink="">
      <xdr:nvSpPr>
        <xdr:cNvPr id="79" name="楕円 78"/>
        <xdr:cNvSpPr/>
      </xdr:nvSpPr>
      <xdr:spPr bwMode="auto">
        <a:xfrm>
          <a:off x="3556000" y="303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15817</xdr:rowOff>
    </xdr:from>
    <xdr:ext cx="762000" cy="259045"/>
    <xdr:sp macro="" textlink="">
      <xdr:nvSpPr>
        <xdr:cNvPr id="80" name="テキスト ボックス 79"/>
        <xdr:cNvSpPr txBox="1"/>
      </xdr:nvSpPr>
      <xdr:spPr>
        <a:xfrm>
          <a:off x="3225800" y="280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73176</xdr:rowOff>
    </xdr:from>
    <xdr:to>
      <xdr:col>15</xdr:col>
      <xdr:colOff>101600</xdr:colOff>
      <xdr:row>18</xdr:row>
      <xdr:rowOff>3326</xdr:rowOff>
    </xdr:to>
    <xdr:sp macro="" textlink="">
      <xdr:nvSpPr>
        <xdr:cNvPr id="81" name="楕円 80"/>
        <xdr:cNvSpPr/>
      </xdr:nvSpPr>
      <xdr:spPr bwMode="auto">
        <a:xfrm>
          <a:off x="2857500" y="303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13503</xdr:rowOff>
    </xdr:from>
    <xdr:ext cx="762000" cy="259045"/>
    <xdr:sp macro="" textlink="">
      <xdr:nvSpPr>
        <xdr:cNvPr id="82" name="テキスト ボックス 81"/>
        <xdr:cNvSpPr txBox="1"/>
      </xdr:nvSpPr>
      <xdr:spPr>
        <a:xfrm>
          <a:off x="2527300" y="280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148717</xdr:rowOff>
    </xdr:from>
    <xdr:to>
      <xdr:col>29</xdr:col>
      <xdr:colOff>127000</xdr:colOff>
      <xdr:row>37</xdr:row>
      <xdr:rowOff>40452</xdr:rowOff>
    </xdr:to>
    <xdr:cxnSp macro="">
      <xdr:nvCxnSpPr>
        <xdr:cNvPr id="114" name="直線コネクタ 113"/>
        <xdr:cNvCxnSpPr/>
      </xdr:nvCxnSpPr>
      <xdr:spPr bwMode="auto">
        <a:xfrm>
          <a:off x="5003800" y="7101967"/>
          <a:ext cx="647700" cy="6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148717</xdr:rowOff>
    </xdr:from>
    <xdr:to>
      <xdr:col>26</xdr:col>
      <xdr:colOff>50800</xdr:colOff>
      <xdr:row>36</xdr:row>
      <xdr:rowOff>169154</xdr:rowOff>
    </xdr:to>
    <xdr:cxnSp macro="">
      <xdr:nvCxnSpPr>
        <xdr:cNvPr id="117" name="直線コネクタ 116"/>
        <xdr:cNvCxnSpPr/>
      </xdr:nvCxnSpPr>
      <xdr:spPr bwMode="auto">
        <a:xfrm flipV="1">
          <a:off x="4305300" y="7101967"/>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169154</xdr:rowOff>
    </xdr:from>
    <xdr:to>
      <xdr:col>22</xdr:col>
      <xdr:colOff>114300</xdr:colOff>
      <xdr:row>37</xdr:row>
      <xdr:rowOff>99706</xdr:rowOff>
    </xdr:to>
    <xdr:cxnSp macro="">
      <xdr:nvCxnSpPr>
        <xdr:cNvPr id="120" name="直線コネクタ 119"/>
        <xdr:cNvCxnSpPr/>
      </xdr:nvCxnSpPr>
      <xdr:spPr bwMode="auto">
        <a:xfrm flipV="1">
          <a:off x="3606800" y="7122404"/>
          <a:ext cx="698500" cy="10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85737</xdr:rowOff>
    </xdr:from>
    <xdr:to>
      <xdr:col>18</xdr:col>
      <xdr:colOff>177800</xdr:colOff>
      <xdr:row>37</xdr:row>
      <xdr:rowOff>99706</xdr:rowOff>
    </xdr:to>
    <xdr:cxnSp macro="">
      <xdr:nvCxnSpPr>
        <xdr:cNvPr id="123" name="直線コネクタ 122"/>
        <xdr:cNvCxnSpPr/>
      </xdr:nvCxnSpPr>
      <xdr:spPr bwMode="auto">
        <a:xfrm>
          <a:off x="2908300" y="7210437"/>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161102</xdr:rowOff>
    </xdr:from>
    <xdr:to>
      <xdr:col>29</xdr:col>
      <xdr:colOff>177800</xdr:colOff>
      <xdr:row>37</xdr:row>
      <xdr:rowOff>91252</xdr:rowOff>
    </xdr:to>
    <xdr:sp macro="" textlink="">
      <xdr:nvSpPr>
        <xdr:cNvPr id="133" name="楕円 132"/>
        <xdr:cNvSpPr/>
      </xdr:nvSpPr>
      <xdr:spPr bwMode="auto">
        <a:xfrm>
          <a:off x="5600700" y="711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133179</xdr:rowOff>
    </xdr:from>
    <xdr:ext cx="762000" cy="259045"/>
    <xdr:sp macro="" textlink="">
      <xdr:nvSpPr>
        <xdr:cNvPr id="134" name="人口1人当たり決算額の推移該当値テキスト445"/>
        <xdr:cNvSpPr txBox="1"/>
      </xdr:nvSpPr>
      <xdr:spPr>
        <a:xfrm>
          <a:off x="5740400" y="708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97917</xdr:rowOff>
    </xdr:from>
    <xdr:to>
      <xdr:col>26</xdr:col>
      <xdr:colOff>101600</xdr:colOff>
      <xdr:row>37</xdr:row>
      <xdr:rowOff>28067</xdr:rowOff>
    </xdr:to>
    <xdr:sp macro="" textlink="">
      <xdr:nvSpPr>
        <xdr:cNvPr id="135" name="楕円 134"/>
        <xdr:cNvSpPr/>
      </xdr:nvSpPr>
      <xdr:spPr bwMode="auto">
        <a:xfrm>
          <a:off x="49530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12844</xdr:rowOff>
    </xdr:from>
    <xdr:ext cx="736600" cy="259045"/>
    <xdr:sp macro="" textlink="">
      <xdr:nvSpPr>
        <xdr:cNvPr id="136" name="テキスト ボックス 135"/>
        <xdr:cNvSpPr txBox="1"/>
      </xdr:nvSpPr>
      <xdr:spPr>
        <a:xfrm>
          <a:off x="4622800" y="713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118354</xdr:rowOff>
    </xdr:from>
    <xdr:to>
      <xdr:col>22</xdr:col>
      <xdr:colOff>165100</xdr:colOff>
      <xdr:row>37</xdr:row>
      <xdr:rowOff>48504</xdr:rowOff>
    </xdr:to>
    <xdr:sp macro="" textlink="">
      <xdr:nvSpPr>
        <xdr:cNvPr id="137" name="楕円 136"/>
        <xdr:cNvSpPr/>
      </xdr:nvSpPr>
      <xdr:spPr bwMode="auto">
        <a:xfrm>
          <a:off x="4254500" y="7071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33281</xdr:rowOff>
    </xdr:from>
    <xdr:ext cx="762000" cy="259045"/>
    <xdr:sp macro="" textlink="">
      <xdr:nvSpPr>
        <xdr:cNvPr id="138" name="テキスト ボックス 137"/>
        <xdr:cNvSpPr txBox="1"/>
      </xdr:nvSpPr>
      <xdr:spPr>
        <a:xfrm>
          <a:off x="3924300" y="715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48906</xdr:rowOff>
    </xdr:from>
    <xdr:to>
      <xdr:col>19</xdr:col>
      <xdr:colOff>38100</xdr:colOff>
      <xdr:row>37</xdr:row>
      <xdr:rowOff>150506</xdr:rowOff>
    </xdr:to>
    <xdr:sp macro="" textlink="">
      <xdr:nvSpPr>
        <xdr:cNvPr id="139" name="楕円 138"/>
        <xdr:cNvSpPr/>
      </xdr:nvSpPr>
      <xdr:spPr bwMode="auto">
        <a:xfrm>
          <a:off x="3556000" y="717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135283</xdr:rowOff>
    </xdr:from>
    <xdr:ext cx="762000" cy="259045"/>
    <xdr:sp macro="" textlink="">
      <xdr:nvSpPr>
        <xdr:cNvPr id="140" name="テキスト ボックス 139"/>
        <xdr:cNvSpPr txBox="1"/>
      </xdr:nvSpPr>
      <xdr:spPr>
        <a:xfrm>
          <a:off x="3225800" y="725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34937</xdr:rowOff>
    </xdr:from>
    <xdr:to>
      <xdr:col>15</xdr:col>
      <xdr:colOff>101600</xdr:colOff>
      <xdr:row>37</xdr:row>
      <xdr:rowOff>136537</xdr:rowOff>
    </xdr:to>
    <xdr:sp macro="" textlink="">
      <xdr:nvSpPr>
        <xdr:cNvPr id="141" name="楕円 140"/>
        <xdr:cNvSpPr/>
      </xdr:nvSpPr>
      <xdr:spPr bwMode="auto">
        <a:xfrm>
          <a:off x="2857500" y="715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121314</xdr:rowOff>
    </xdr:from>
    <xdr:ext cx="762000" cy="259045"/>
    <xdr:sp macro="" textlink="">
      <xdr:nvSpPr>
        <xdr:cNvPr id="142" name="テキスト ボックス 141"/>
        <xdr:cNvSpPr txBox="1"/>
      </xdr:nvSpPr>
      <xdr:spPr>
        <a:xfrm>
          <a:off x="2527300" y="724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15,647
15,314
40.99
6,582,615
6,177,910
311,468
4,233,625
5,450,596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130262</xdr:rowOff>
    </xdr:from>
    <xdr:to>
      <xdr:col>24</xdr:col>
      <xdr:colOff>63500</xdr:colOff>
      <xdr:row>36</xdr:row>
      <xdr:rowOff>136255</xdr:rowOff>
    </xdr:to>
    <xdr:cxnSp macro="">
      <xdr:nvCxnSpPr>
        <xdr:cNvPr id="63" name="直線コネクタ 62"/>
        <xdr:cNvCxnSpPr/>
      </xdr:nvCxnSpPr>
      <xdr:spPr>
        <a:xfrm>
          <a:off x="3797300" y="6302462"/>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130262</xdr:rowOff>
    </xdr:from>
    <xdr:to>
      <xdr:col>19</xdr:col>
      <xdr:colOff>177800</xdr:colOff>
      <xdr:row>37</xdr:row>
      <xdr:rowOff>1021</xdr:rowOff>
    </xdr:to>
    <xdr:cxnSp macro="">
      <xdr:nvCxnSpPr>
        <xdr:cNvPr id="66" name="直線コネクタ 65"/>
        <xdr:cNvCxnSpPr/>
      </xdr:nvCxnSpPr>
      <xdr:spPr>
        <a:xfrm flipV="1">
          <a:off x="2908300" y="6302462"/>
          <a:ext cx="889000" cy="4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1021</xdr:rowOff>
    </xdr:from>
    <xdr:to>
      <xdr:col>15</xdr:col>
      <xdr:colOff>50800</xdr:colOff>
      <xdr:row>37</xdr:row>
      <xdr:rowOff>27229</xdr:rowOff>
    </xdr:to>
    <xdr:cxnSp macro="">
      <xdr:nvCxnSpPr>
        <xdr:cNvPr id="69" name="直線コネクタ 68"/>
        <xdr:cNvCxnSpPr/>
      </xdr:nvCxnSpPr>
      <xdr:spPr>
        <a:xfrm flipV="1">
          <a:off x="2019300" y="6344671"/>
          <a:ext cx="8890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170724</xdr:rowOff>
    </xdr:from>
    <xdr:to>
      <xdr:col>10</xdr:col>
      <xdr:colOff>114300</xdr:colOff>
      <xdr:row>37</xdr:row>
      <xdr:rowOff>27229</xdr:rowOff>
    </xdr:to>
    <xdr:cxnSp macro="">
      <xdr:nvCxnSpPr>
        <xdr:cNvPr id="72" name="直線コネクタ 71"/>
        <xdr:cNvCxnSpPr/>
      </xdr:nvCxnSpPr>
      <xdr:spPr>
        <a:xfrm>
          <a:off x="1130300" y="634292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85455</xdr:rowOff>
    </xdr:from>
    <xdr:to>
      <xdr:col>24</xdr:col>
      <xdr:colOff>114300</xdr:colOff>
      <xdr:row>37</xdr:row>
      <xdr:rowOff>15605</xdr:rowOff>
    </xdr:to>
    <xdr:sp macro="" textlink="">
      <xdr:nvSpPr>
        <xdr:cNvPr id="82" name="楕円 81"/>
        <xdr:cNvSpPr/>
      </xdr:nvSpPr>
      <xdr:spPr>
        <a:xfrm>
          <a:off x="4584700" y="6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63882</xdr:rowOff>
    </xdr:from>
    <xdr:ext cx="534377" cy="259045"/>
    <xdr:sp macro="" textlink="">
      <xdr:nvSpPr>
        <xdr:cNvPr id="83" name="人件費該当値テキスト"/>
        <xdr:cNvSpPr txBox="1"/>
      </xdr:nvSpPr>
      <xdr:spPr>
        <a:xfrm>
          <a:off x="4686300" y="62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79462</xdr:rowOff>
    </xdr:from>
    <xdr:to>
      <xdr:col>20</xdr:col>
      <xdr:colOff>38100</xdr:colOff>
      <xdr:row>37</xdr:row>
      <xdr:rowOff>9612</xdr:rowOff>
    </xdr:to>
    <xdr:sp macro="" textlink="">
      <xdr:nvSpPr>
        <xdr:cNvPr id="84" name="楕円 83"/>
        <xdr:cNvSpPr/>
      </xdr:nvSpPr>
      <xdr:spPr>
        <a:xfrm>
          <a:off x="3746500" y="62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739</xdr:rowOff>
    </xdr:from>
    <xdr:ext cx="534377" cy="259045"/>
    <xdr:sp macro="" textlink="">
      <xdr:nvSpPr>
        <xdr:cNvPr id="85" name="テキスト ボックス 84"/>
        <xdr:cNvSpPr txBox="1"/>
      </xdr:nvSpPr>
      <xdr:spPr>
        <a:xfrm>
          <a:off x="3530111" y="63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121671</xdr:rowOff>
    </xdr:from>
    <xdr:to>
      <xdr:col>15</xdr:col>
      <xdr:colOff>101600</xdr:colOff>
      <xdr:row>37</xdr:row>
      <xdr:rowOff>51821</xdr:rowOff>
    </xdr:to>
    <xdr:sp macro="" textlink="">
      <xdr:nvSpPr>
        <xdr:cNvPr id="86" name="楕円 85"/>
        <xdr:cNvSpPr/>
      </xdr:nvSpPr>
      <xdr:spPr>
        <a:xfrm>
          <a:off x="2857500" y="62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42948</xdr:rowOff>
    </xdr:from>
    <xdr:ext cx="534377" cy="259045"/>
    <xdr:sp macro="" textlink="">
      <xdr:nvSpPr>
        <xdr:cNvPr id="87" name="テキスト ボックス 86"/>
        <xdr:cNvSpPr txBox="1"/>
      </xdr:nvSpPr>
      <xdr:spPr>
        <a:xfrm>
          <a:off x="2641111" y="63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147879</xdr:rowOff>
    </xdr:from>
    <xdr:to>
      <xdr:col>10</xdr:col>
      <xdr:colOff>165100</xdr:colOff>
      <xdr:row>37</xdr:row>
      <xdr:rowOff>78029</xdr:rowOff>
    </xdr:to>
    <xdr:sp macro="" textlink="">
      <xdr:nvSpPr>
        <xdr:cNvPr id="88" name="楕円 87"/>
        <xdr:cNvSpPr/>
      </xdr:nvSpPr>
      <xdr:spPr>
        <a:xfrm>
          <a:off x="1968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69156</xdr:rowOff>
    </xdr:from>
    <xdr:ext cx="534377" cy="259045"/>
    <xdr:sp macro="" textlink="">
      <xdr:nvSpPr>
        <xdr:cNvPr id="89" name="テキスト ボックス 88"/>
        <xdr:cNvSpPr txBox="1"/>
      </xdr:nvSpPr>
      <xdr:spPr>
        <a:xfrm>
          <a:off x="1752111" y="64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119924</xdr:rowOff>
    </xdr:from>
    <xdr:to>
      <xdr:col>6</xdr:col>
      <xdr:colOff>38100</xdr:colOff>
      <xdr:row>37</xdr:row>
      <xdr:rowOff>50074</xdr:rowOff>
    </xdr:to>
    <xdr:sp macro="" textlink="">
      <xdr:nvSpPr>
        <xdr:cNvPr id="90" name="楕円 89"/>
        <xdr:cNvSpPr/>
      </xdr:nvSpPr>
      <xdr:spPr>
        <a:xfrm>
          <a:off x="1079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41201</xdr:rowOff>
    </xdr:from>
    <xdr:ext cx="534377" cy="259045"/>
    <xdr:sp macro="" textlink="">
      <xdr:nvSpPr>
        <xdr:cNvPr id="91" name="テキスト ボックス 90"/>
        <xdr:cNvSpPr txBox="1"/>
      </xdr:nvSpPr>
      <xdr:spPr>
        <a:xfrm>
          <a:off x="863111" y="638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38202</xdr:rowOff>
    </xdr:from>
    <xdr:to>
      <xdr:col>24</xdr:col>
      <xdr:colOff>63500</xdr:colOff>
      <xdr:row>56</xdr:row>
      <xdr:rowOff>109068</xdr:rowOff>
    </xdr:to>
    <xdr:cxnSp macro="">
      <xdr:nvCxnSpPr>
        <xdr:cNvPr id="123" name="直線コネクタ 122"/>
        <xdr:cNvCxnSpPr/>
      </xdr:nvCxnSpPr>
      <xdr:spPr>
        <a:xfrm flipV="1">
          <a:off x="3797300" y="963940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109068</xdr:rowOff>
    </xdr:from>
    <xdr:to>
      <xdr:col>19</xdr:col>
      <xdr:colOff>177800</xdr:colOff>
      <xdr:row>57</xdr:row>
      <xdr:rowOff>5545</xdr:rowOff>
    </xdr:to>
    <xdr:cxnSp macro="">
      <xdr:nvCxnSpPr>
        <xdr:cNvPr id="126" name="直線コネクタ 125"/>
        <xdr:cNvCxnSpPr/>
      </xdr:nvCxnSpPr>
      <xdr:spPr>
        <a:xfrm flipV="1">
          <a:off x="2908300" y="9710268"/>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5545</xdr:rowOff>
    </xdr:from>
    <xdr:to>
      <xdr:col>15</xdr:col>
      <xdr:colOff>50800</xdr:colOff>
      <xdr:row>57</xdr:row>
      <xdr:rowOff>115958</xdr:rowOff>
    </xdr:to>
    <xdr:cxnSp macro="">
      <xdr:nvCxnSpPr>
        <xdr:cNvPr id="129" name="直線コネクタ 128"/>
        <xdr:cNvCxnSpPr/>
      </xdr:nvCxnSpPr>
      <xdr:spPr>
        <a:xfrm flipV="1">
          <a:off x="2019300" y="9778195"/>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115958</xdr:rowOff>
    </xdr:from>
    <xdr:to>
      <xdr:col>10</xdr:col>
      <xdr:colOff>114300</xdr:colOff>
      <xdr:row>58</xdr:row>
      <xdr:rowOff>11602</xdr:rowOff>
    </xdr:to>
    <xdr:cxnSp macro="">
      <xdr:nvCxnSpPr>
        <xdr:cNvPr id="132" name="直線コネクタ 131"/>
        <xdr:cNvCxnSpPr/>
      </xdr:nvCxnSpPr>
      <xdr:spPr>
        <a:xfrm flipV="1">
          <a:off x="1130300" y="9888608"/>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158852</xdr:rowOff>
    </xdr:from>
    <xdr:to>
      <xdr:col>24</xdr:col>
      <xdr:colOff>114300</xdr:colOff>
      <xdr:row>56</xdr:row>
      <xdr:rowOff>89002</xdr:rowOff>
    </xdr:to>
    <xdr:sp macro="" textlink="">
      <xdr:nvSpPr>
        <xdr:cNvPr id="142" name="楕円 141"/>
        <xdr:cNvSpPr/>
      </xdr:nvSpPr>
      <xdr:spPr>
        <a:xfrm>
          <a:off x="4584700" y="95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10279</xdr:rowOff>
    </xdr:from>
    <xdr:ext cx="534377" cy="259045"/>
    <xdr:sp macro="" textlink="">
      <xdr:nvSpPr>
        <xdr:cNvPr id="143" name="物件費該当値テキスト"/>
        <xdr:cNvSpPr txBox="1"/>
      </xdr:nvSpPr>
      <xdr:spPr>
        <a:xfrm>
          <a:off x="4686300" y="94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58268</xdr:rowOff>
    </xdr:from>
    <xdr:to>
      <xdr:col>20</xdr:col>
      <xdr:colOff>38100</xdr:colOff>
      <xdr:row>56</xdr:row>
      <xdr:rowOff>159868</xdr:rowOff>
    </xdr:to>
    <xdr:sp macro="" textlink="">
      <xdr:nvSpPr>
        <xdr:cNvPr id="144" name="楕円 143"/>
        <xdr:cNvSpPr/>
      </xdr:nvSpPr>
      <xdr:spPr>
        <a:xfrm>
          <a:off x="3746500" y="96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4945</xdr:rowOff>
    </xdr:from>
    <xdr:ext cx="534377" cy="259045"/>
    <xdr:sp macro="" textlink="">
      <xdr:nvSpPr>
        <xdr:cNvPr id="145" name="テキスト ボックス 144"/>
        <xdr:cNvSpPr txBox="1"/>
      </xdr:nvSpPr>
      <xdr:spPr>
        <a:xfrm>
          <a:off x="3530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126195</xdr:rowOff>
    </xdr:from>
    <xdr:to>
      <xdr:col>15</xdr:col>
      <xdr:colOff>101600</xdr:colOff>
      <xdr:row>57</xdr:row>
      <xdr:rowOff>56345</xdr:rowOff>
    </xdr:to>
    <xdr:sp macro="" textlink="">
      <xdr:nvSpPr>
        <xdr:cNvPr id="146" name="楕円 145"/>
        <xdr:cNvSpPr/>
      </xdr:nvSpPr>
      <xdr:spPr>
        <a:xfrm>
          <a:off x="2857500" y="9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72872</xdr:rowOff>
    </xdr:from>
    <xdr:ext cx="534377" cy="259045"/>
    <xdr:sp macro="" textlink="">
      <xdr:nvSpPr>
        <xdr:cNvPr id="147" name="テキスト ボックス 146"/>
        <xdr:cNvSpPr txBox="1"/>
      </xdr:nvSpPr>
      <xdr:spPr>
        <a:xfrm>
          <a:off x="2641111" y="95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65158</xdr:rowOff>
    </xdr:from>
    <xdr:to>
      <xdr:col>10</xdr:col>
      <xdr:colOff>165100</xdr:colOff>
      <xdr:row>57</xdr:row>
      <xdr:rowOff>166758</xdr:rowOff>
    </xdr:to>
    <xdr:sp macro="" textlink="">
      <xdr:nvSpPr>
        <xdr:cNvPr id="148" name="楕円 147"/>
        <xdr:cNvSpPr/>
      </xdr:nvSpPr>
      <xdr:spPr>
        <a:xfrm>
          <a:off x="1968500" y="98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157885</xdr:rowOff>
    </xdr:from>
    <xdr:ext cx="534377" cy="259045"/>
    <xdr:sp macro="" textlink="">
      <xdr:nvSpPr>
        <xdr:cNvPr id="149" name="テキスト ボックス 148"/>
        <xdr:cNvSpPr txBox="1"/>
      </xdr:nvSpPr>
      <xdr:spPr>
        <a:xfrm>
          <a:off x="1752111" y="99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132252</xdr:rowOff>
    </xdr:from>
    <xdr:to>
      <xdr:col>6</xdr:col>
      <xdr:colOff>38100</xdr:colOff>
      <xdr:row>58</xdr:row>
      <xdr:rowOff>62402</xdr:rowOff>
    </xdr:to>
    <xdr:sp macro="" textlink="">
      <xdr:nvSpPr>
        <xdr:cNvPr id="150" name="楕円 149"/>
        <xdr:cNvSpPr/>
      </xdr:nvSpPr>
      <xdr:spPr>
        <a:xfrm>
          <a:off x="1079500" y="990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78929</xdr:rowOff>
    </xdr:from>
    <xdr:ext cx="534377" cy="259045"/>
    <xdr:sp macro="" textlink="">
      <xdr:nvSpPr>
        <xdr:cNvPr id="151" name="テキスト ボックス 150"/>
        <xdr:cNvSpPr txBox="1"/>
      </xdr:nvSpPr>
      <xdr:spPr>
        <a:xfrm>
          <a:off x="863111" y="96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85522</xdr:rowOff>
    </xdr:from>
    <xdr:to>
      <xdr:col>24</xdr:col>
      <xdr:colOff>63500</xdr:colOff>
      <xdr:row>77</xdr:row>
      <xdr:rowOff>116212</xdr:rowOff>
    </xdr:to>
    <xdr:cxnSp macro="">
      <xdr:nvCxnSpPr>
        <xdr:cNvPr id="176" name="直線コネクタ 175"/>
        <xdr:cNvCxnSpPr/>
      </xdr:nvCxnSpPr>
      <xdr:spPr>
        <a:xfrm flipV="1">
          <a:off x="3797300" y="13287172"/>
          <a:ext cx="8382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112325</xdr:rowOff>
    </xdr:from>
    <xdr:to>
      <xdr:col>19</xdr:col>
      <xdr:colOff>177800</xdr:colOff>
      <xdr:row>77</xdr:row>
      <xdr:rowOff>116212</xdr:rowOff>
    </xdr:to>
    <xdr:cxnSp macro="">
      <xdr:nvCxnSpPr>
        <xdr:cNvPr id="179" name="直線コネクタ 178"/>
        <xdr:cNvCxnSpPr/>
      </xdr:nvCxnSpPr>
      <xdr:spPr>
        <a:xfrm>
          <a:off x="2908300" y="13313975"/>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112325</xdr:rowOff>
    </xdr:from>
    <xdr:to>
      <xdr:col>15</xdr:col>
      <xdr:colOff>50800</xdr:colOff>
      <xdr:row>77</xdr:row>
      <xdr:rowOff>136100</xdr:rowOff>
    </xdr:to>
    <xdr:cxnSp macro="">
      <xdr:nvCxnSpPr>
        <xdr:cNvPr id="182" name="直線コネクタ 181"/>
        <xdr:cNvCxnSpPr/>
      </xdr:nvCxnSpPr>
      <xdr:spPr>
        <a:xfrm flipV="1">
          <a:off x="2019300" y="1331397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125470</xdr:rowOff>
    </xdr:from>
    <xdr:to>
      <xdr:col>10</xdr:col>
      <xdr:colOff>114300</xdr:colOff>
      <xdr:row>77</xdr:row>
      <xdr:rowOff>136100</xdr:rowOff>
    </xdr:to>
    <xdr:cxnSp macro="">
      <xdr:nvCxnSpPr>
        <xdr:cNvPr id="185" name="直線コネクタ 184"/>
        <xdr:cNvCxnSpPr/>
      </xdr:nvCxnSpPr>
      <xdr:spPr>
        <a:xfrm>
          <a:off x="1130300" y="1332712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34722</xdr:rowOff>
    </xdr:from>
    <xdr:to>
      <xdr:col>24</xdr:col>
      <xdr:colOff>114300</xdr:colOff>
      <xdr:row>77</xdr:row>
      <xdr:rowOff>136322</xdr:rowOff>
    </xdr:to>
    <xdr:sp macro="" textlink="">
      <xdr:nvSpPr>
        <xdr:cNvPr id="195" name="楕円 194"/>
        <xdr:cNvSpPr/>
      </xdr:nvSpPr>
      <xdr:spPr>
        <a:xfrm>
          <a:off x="45847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121099</xdr:rowOff>
    </xdr:from>
    <xdr:ext cx="469744" cy="259045"/>
    <xdr:sp macro="" textlink="">
      <xdr:nvSpPr>
        <xdr:cNvPr id="196" name="維持補修費該当値テキスト"/>
        <xdr:cNvSpPr txBox="1"/>
      </xdr:nvSpPr>
      <xdr:spPr>
        <a:xfrm>
          <a:off x="4686300" y="131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65412</xdr:rowOff>
    </xdr:from>
    <xdr:to>
      <xdr:col>20</xdr:col>
      <xdr:colOff>38100</xdr:colOff>
      <xdr:row>77</xdr:row>
      <xdr:rowOff>167012</xdr:rowOff>
    </xdr:to>
    <xdr:sp macro="" textlink="">
      <xdr:nvSpPr>
        <xdr:cNvPr id="197" name="楕円 196"/>
        <xdr:cNvSpPr/>
      </xdr:nvSpPr>
      <xdr:spPr>
        <a:xfrm>
          <a:off x="3746500" y="132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158139</xdr:rowOff>
    </xdr:from>
    <xdr:ext cx="469744" cy="259045"/>
    <xdr:sp macro="" textlink="">
      <xdr:nvSpPr>
        <xdr:cNvPr id="198" name="テキスト ボックス 197"/>
        <xdr:cNvSpPr txBox="1"/>
      </xdr:nvSpPr>
      <xdr:spPr>
        <a:xfrm>
          <a:off x="3562428" y="1335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61525</xdr:rowOff>
    </xdr:from>
    <xdr:to>
      <xdr:col>15</xdr:col>
      <xdr:colOff>101600</xdr:colOff>
      <xdr:row>77</xdr:row>
      <xdr:rowOff>163125</xdr:rowOff>
    </xdr:to>
    <xdr:sp macro="" textlink="">
      <xdr:nvSpPr>
        <xdr:cNvPr id="199" name="楕円 198"/>
        <xdr:cNvSpPr/>
      </xdr:nvSpPr>
      <xdr:spPr>
        <a:xfrm>
          <a:off x="2857500" y="13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154252</xdr:rowOff>
    </xdr:from>
    <xdr:ext cx="469744" cy="259045"/>
    <xdr:sp macro="" textlink="">
      <xdr:nvSpPr>
        <xdr:cNvPr id="200" name="テキスト ボックス 199"/>
        <xdr:cNvSpPr txBox="1"/>
      </xdr:nvSpPr>
      <xdr:spPr>
        <a:xfrm>
          <a:off x="2673428" y="133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85300</xdr:rowOff>
    </xdr:from>
    <xdr:to>
      <xdr:col>10</xdr:col>
      <xdr:colOff>165100</xdr:colOff>
      <xdr:row>78</xdr:row>
      <xdr:rowOff>15450</xdr:rowOff>
    </xdr:to>
    <xdr:sp macro="" textlink="">
      <xdr:nvSpPr>
        <xdr:cNvPr id="201" name="楕円 200"/>
        <xdr:cNvSpPr/>
      </xdr:nvSpPr>
      <xdr:spPr>
        <a:xfrm>
          <a:off x="1968500" y="132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6577</xdr:rowOff>
    </xdr:from>
    <xdr:ext cx="469744" cy="259045"/>
    <xdr:sp macro="" textlink="">
      <xdr:nvSpPr>
        <xdr:cNvPr id="202" name="テキスト ボックス 201"/>
        <xdr:cNvSpPr txBox="1"/>
      </xdr:nvSpPr>
      <xdr:spPr>
        <a:xfrm>
          <a:off x="1784428" y="133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74670</xdr:rowOff>
    </xdr:from>
    <xdr:to>
      <xdr:col>6</xdr:col>
      <xdr:colOff>38100</xdr:colOff>
      <xdr:row>78</xdr:row>
      <xdr:rowOff>4820</xdr:rowOff>
    </xdr:to>
    <xdr:sp macro="" textlink="">
      <xdr:nvSpPr>
        <xdr:cNvPr id="203" name="楕円 202"/>
        <xdr:cNvSpPr/>
      </xdr:nvSpPr>
      <xdr:spPr>
        <a:xfrm>
          <a:off x="1079500" y="13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167397</xdr:rowOff>
    </xdr:from>
    <xdr:ext cx="469744" cy="259045"/>
    <xdr:sp macro="" textlink="">
      <xdr:nvSpPr>
        <xdr:cNvPr id="204" name="テキスト ボックス 203"/>
        <xdr:cNvSpPr txBox="1"/>
      </xdr:nvSpPr>
      <xdr:spPr>
        <a:xfrm>
          <a:off x="895428" y="133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22360</xdr:rowOff>
    </xdr:from>
    <xdr:to>
      <xdr:col>24</xdr:col>
      <xdr:colOff>63500</xdr:colOff>
      <xdr:row>97</xdr:row>
      <xdr:rowOff>59187</xdr:rowOff>
    </xdr:to>
    <xdr:cxnSp macro="">
      <xdr:nvCxnSpPr>
        <xdr:cNvPr id="232" name="直線コネクタ 231"/>
        <xdr:cNvCxnSpPr/>
      </xdr:nvCxnSpPr>
      <xdr:spPr>
        <a:xfrm>
          <a:off x="3797300" y="16653010"/>
          <a:ext cx="8382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10244</xdr:rowOff>
    </xdr:from>
    <xdr:to>
      <xdr:col>19</xdr:col>
      <xdr:colOff>177800</xdr:colOff>
      <xdr:row>97</xdr:row>
      <xdr:rowOff>22360</xdr:rowOff>
    </xdr:to>
    <xdr:cxnSp macro="">
      <xdr:nvCxnSpPr>
        <xdr:cNvPr id="235" name="直線コネクタ 234"/>
        <xdr:cNvCxnSpPr/>
      </xdr:nvCxnSpPr>
      <xdr:spPr>
        <a:xfrm>
          <a:off x="2908300" y="1664089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10244</xdr:rowOff>
    </xdr:from>
    <xdr:to>
      <xdr:col>15</xdr:col>
      <xdr:colOff>50800</xdr:colOff>
      <xdr:row>97</xdr:row>
      <xdr:rowOff>54752</xdr:rowOff>
    </xdr:to>
    <xdr:cxnSp macro="">
      <xdr:nvCxnSpPr>
        <xdr:cNvPr id="238" name="直線コネクタ 237"/>
        <xdr:cNvCxnSpPr/>
      </xdr:nvCxnSpPr>
      <xdr:spPr>
        <a:xfrm flipV="1">
          <a:off x="2019300" y="16640894"/>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54752</xdr:rowOff>
    </xdr:from>
    <xdr:to>
      <xdr:col>10</xdr:col>
      <xdr:colOff>114300</xdr:colOff>
      <xdr:row>97</xdr:row>
      <xdr:rowOff>80812</xdr:rowOff>
    </xdr:to>
    <xdr:cxnSp macro="">
      <xdr:nvCxnSpPr>
        <xdr:cNvPr id="241" name="直線コネクタ 240"/>
        <xdr:cNvCxnSpPr/>
      </xdr:nvCxnSpPr>
      <xdr:spPr>
        <a:xfrm flipV="1">
          <a:off x="1130300" y="1668540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8387</xdr:rowOff>
    </xdr:from>
    <xdr:to>
      <xdr:col>24</xdr:col>
      <xdr:colOff>114300</xdr:colOff>
      <xdr:row>97</xdr:row>
      <xdr:rowOff>109987</xdr:rowOff>
    </xdr:to>
    <xdr:sp macro="" textlink="">
      <xdr:nvSpPr>
        <xdr:cNvPr id="251" name="楕円 250"/>
        <xdr:cNvSpPr/>
      </xdr:nvSpPr>
      <xdr:spPr>
        <a:xfrm>
          <a:off x="4584700" y="16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158264</xdr:rowOff>
    </xdr:from>
    <xdr:ext cx="534377" cy="259045"/>
    <xdr:sp macro="" textlink="">
      <xdr:nvSpPr>
        <xdr:cNvPr id="252" name="扶助費該当値テキスト"/>
        <xdr:cNvSpPr txBox="1"/>
      </xdr:nvSpPr>
      <xdr:spPr>
        <a:xfrm>
          <a:off x="4686300" y="166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143010</xdr:rowOff>
    </xdr:from>
    <xdr:to>
      <xdr:col>20</xdr:col>
      <xdr:colOff>38100</xdr:colOff>
      <xdr:row>97</xdr:row>
      <xdr:rowOff>73160</xdr:rowOff>
    </xdr:to>
    <xdr:sp macro="" textlink="">
      <xdr:nvSpPr>
        <xdr:cNvPr id="253" name="楕円 252"/>
        <xdr:cNvSpPr/>
      </xdr:nvSpPr>
      <xdr:spPr>
        <a:xfrm>
          <a:off x="3746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64287</xdr:rowOff>
    </xdr:from>
    <xdr:ext cx="534377" cy="259045"/>
    <xdr:sp macro="" textlink="">
      <xdr:nvSpPr>
        <xdr:cNvPr id="254" name="テキスト ボックス 253"/>
        <xdr:cNvSpPr txBox="1"/>
      </xdr:nvSpPr>
      <xdr:spPr>
        <a:xfrm>
          <a:off x="3530111"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130894</xdr:rowOff>
    </xdr:from>
    <xdr:to>
      <xdr:col>15</xdr:col>
      <xdr:colOff>101600</xdr:colOff>
      <xdr:row>97</xdr:row>
      <xdr:rowOff>61044</xdr:rowOff>
    </xdr:to>
    <xdr:sp macro="" textlink="">
      <xdr:nvSpPr>
        <xdr:cNvPr id="255" name="楕円 254"/>
        <xdr:cNvSpPr/>
      </xdr:nvSpPr>
      <xdr:spPr>
        <a:xfrm>
          <a:off x="28575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52171</xdr:rowOff>
    </xdr:from>
    <xdr:ext cx="534377" cy="259045"/>
    <xdr:sp macro="" textlink="">
      <xdr:nvSpPr>
        <xdr:cNvPr id="256" name="テキスト ボックス 255"/>
        <xdr:cNvSpPr txBox="1"/>
      </xdr:nvSpPr>
      <xdr:spPr>
        <a:xfrm>
          <a:off x="2641111" y="166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3952</xdr:rowOff>
    </xdr:from>
    <xdr:to>
      <xdr:col>10</xdr:col>
      <xdr:colOff>165100</xdr:colOff>
      <xdr:row>97</xdr:row>
      <xdr:rowOff>105552</xdr:rowOff>
    </xdr:to>
    <xdr:sp macro="" textlink="">
      <xdr:nvSpPr>
        <xdr:cNvPr id="257" name="楕円 256"/>
        <xdr:cNvSpPr/>
      </xdr:nvSpPr>
      <xdr:spPr>
        <a:xfrm>
          <a:off x="1968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96679</xdr:rowOff>
    </xdr:from>
    <xdr:ext cx="534377" cy="259045"/>
    <xdr:sp macro="" textlink="">
      <xdr:nvSpPr>
        <xdr:cNvPr id="258" name="テキスト ボックス 257"/>
        <xdr:cNvSpPr txBox="1"/>
      </xdr:nvSpPr>
      <xdr:spPr>
        <a:xfrm>
          <a:off x="1752111" y="167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30012</xdr:rowOff>
    </xdr:from>
    <xdr:to>
      <xdr:col>6</xdr:col>
      <xdr:colOff>38100</xdr:colOff>
      <xdr:row>97</xdr:row>
      <xdr:rowOff>131612</xdr:rowOff>
    </xdr:to>
    <xdr:sp macro="" textlink="">
      <xdr:nvSpPr>
        <xdr:cNvPr id="259" name="楕円 258"/>
        <xdr:cNvSpPr/>
      </xdr:nvSpPr>
      <xdr:spPr>
        <a:xfrm>
          <a:off x="1079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122739</xdr:rowOff>
    </xdr:from>
    <xdr:ext cx="534377" cy="259045"/>
    <xdr:sp macro="" textlink="">
      <xdr:nvSpPr>
        <xdr:cNvPr id="260" name="テキスト ボックス 259"/>
        <xdr:cNvSpPr txBox="1"/>
      </xdr:nvSpPr>
      <xdr:spPr>
        <a:xfrm>
          <a:off x="863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107252</xdr:rowOff>
    </xdr:from>
    <xdr:to>
      <xdr:col>55</xdr:col>
      <xdr:colOff>0</xdr:colOff>
      <xdr:row>37</xdr:row>
      <xdr:rowOff>111687</xdr:rowOff>
    </xdr:to>
    <xdr:cxnSp macro="">
      <xdr:nvCxnSpPr>
        <xdr:cNvPr id="287" name="直線コネクタ 286"/>
        <xdr:cNvCxnSpPr/>
      </xdr:nvCxnSpPr>
      <xdr:spPr>
        <a:xfrm>
          <a:off x="9639300" y="6450902"/>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102283</xdr:rowOff>
    </xdr:from>
    <xdr:to>
      <xdr:col>50</xdr:col>
      <xdr:colOff>114300</xdr:colOff>
      <xdr:row>37</xdr:row>
      <xdr:rowOff>107252</xdr:rowOff>
    </xdr:to>
    <xdr:cxnSp macro="">
      <xdr:nvCxnSpPr>
        <xdr:cNvPr id="290" name="直線コネクタ 289"/>
        <xdr:cNvCxnSpPr/>
      </xdr:nvCxnSpPr>
      <xdr:spPr>
        <a:xfrm>
          <a:off x="8750300" y="6445933"/>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100646</xdr:rowOff>
    </xdr:from>
    <xdr:to>
      <xdr:col>45</xdr:col>
      <xdr:colOff>177800</xdr:colOff>
      <xdr:row>37</xdr:row>
      <xdr:rowOff>102283</xdr:rowOff>
    </xdr:to>
    <xdr:cxnSp macro="">
      <xdr:nvCxnSpPr>
        <xdr:cNvPr id="293" name="直線コネクタ 292"/>
        <xdr:cNvCxnSpPr/>
      </xdr:nvCxnSpPr>
      <xdr:spPr>
        <a:xfrm>
          <a:off x="7861300" y="6444296"/>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100646</xdr:rowOff>
    </xdr:from>
    <xdr:to>
      <xdr:col>41</xdr:col>
      <xdr:colOff>50800</xdr:colOff>
      <xdr:row>37</xdr:row>
      <xdr:rowOff>108167</xdr:rowOff>
    </xdr:to>
    <xdr:cxnSp macro="">
      <xdr:nvCxnSpPr>
        <xdr:cNvPr id="296" name="直線コネクタ 295"/>
        <xdr:cNvCxnSpPr/>
      </xdr:nvCxnSpPr>
      <xdr:spPr>
        <a:xfrm flipV="1">
          <a:off x="6972300" y="6444296"/>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60887</xdr:rowOff>
    </xdr:from>
    <xdr:to>
      <xdr:col>55</xdr:col>
      <xdr:colOff>50800</xdr:colOff>
      <xdr:row>37</xdr:row>
      <xdr:rowOff>162488</xdr:rowOff>
    </xdr:to>
    <xdr:sp macro="" textlink="">
      <xdr:nvSpPr>
        <xdr:cNvPr id="306" name="楕円 305"/>
        <xdr:cNvSpPr/>
      </xdr:nvSpPr>
      <xdr:spPr>
        <a:xfrm>
          <a:off x="10426700" y="6404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147264</xdr:rowOff>
    </xdr:from>
    <xdr:ext cx="534377" cy="259045"/>
    <xdr:sp macro="" textlink="">
      <xdr:nvSpPr>
        <xdr:cNvPr id="307" name="補助費等該当値テキスト"/>
        <xdr:cNvSpPr txBox="1"/>
      </xdr:nvSpPr>
      <xdr:spPr>
        <a:xfrm>
          <a:off x="10528300" y="63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56452</xdr:rowOff>
    </xdr:from>
    <xdr:to>
      <xdr:col>50</xdr:col>
      <xdr:colOff>165100</xdr:colOff>
      <xdr:row>37</xdr:row>
      <xdr:rowOff>158052</xdr:rowOff>
    </xdr:to>
    <xdr:sp macro="" textlink="">
      <xdr:nvSpPr>
        <xdr:cNvPr id="308" name="楕円 307"/>
        <xdr:cNvSpPr/>
      </xdr:nvSpPr>
      <xdr:spPr>
        <a:xfrm>
          <a:off x="9588500" y="64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149179</xdr:rowOff>
    </xdr:from>
    <xdr:ext cx="534377" cy="259045"/>
    <xdr:sp macro="" textlink="">
      <xdr:nvSpPr>
        <xdr:cNvPr id="309" name="テキスト ボックス 308"/>
        <xdr:cNvSpPr txBox="1"/>
      </xdr:nvSpPr>
      <xdr:spPr>
        <a:xfrm>
          <a:off x="9372111" y="64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51483</xdr:rowOff>
    </xdr:from>
    <xdr:to>
      <xdr:col>46</xdr:col>
      <xdr:colOff>38100</xdr:colOff>
      <xdr:row>37</xdr:row>
      <xdr:rowOff>153083</xdr:rowOff>
    </xdr:to>
    <xdr:sp macro="" textlink="">
      <xdr:nvSpPr>
        <xdr:cNvPr id="310" name="楕円 309"/>
        <xdr:cNvSpPr/>
      </xdr:nvSpPr>
      <xdr:spPr>
        <a:xfrm>
          <a:off x="8699500" y="63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144210</xdr:rowOff>
    </xdr:from>
    <xdr:ext cx="534377" cy="259045"/>
    <xdr:sp macro="" textlink="">
      <xdr:nvSpPr>
        <xdr:cNvPr id="311" name="テキスト ボックス 310"/>
        <xdr:cNvSpPr txBox="1"/>
      </xdr:nvSpPr>
      <xdr:spPr>
        <a:xfrm>
          <a:off x="8483111" y="648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49846</xdr:rowOff>
    </xdr:from>
    <xdr:to>
      <xdr:col>41</xdr:col>
      <xdr:colOff>101600</xdr:colOff>
      <xdr:row>37</xdr:row>
      <xdr:rowOff>151446</xdr:rowOff>
    </xdr:to>
    <xdr:sp macro="" textlink="">
      <xdr:nvSpPr>
        <xdr:cNvPr id="312" name="楕円 311"/>
        <xdr:cNvSpPr/>
      </xdr:nvSpPr>
      <xdr:spPr>
        <a:xfrm>
          <a:off x="7810500" y="63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142573</xdr:rowOff>
    </xdr:from>
    <xdr:ext cx="534377" cy="259045"/>
    <xdr:sp macro="" textlink="">
      <xdr:nvSpPr>
        <xdr:cNvPr id="313" name="テキスト ボックス 312"/>
        <xdr:cNvSpPr txBox="1"/>
      </xdr:nvSpPr>
      <xdr:spPr>
        <a:xfrm>
          <a:off x="7594111" y="648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57367</xdr:rowOff>
    </xdr:from>
    <xdr:to>
      <xdr:col>36</xdr:col>
      <xdr:colOff>165100</xdr:colOff>
      <xdr:row>37</xdr:row>
      <xdr:rowOff>158967</xdr:rowOff>
    </xdr:to>
    <xdr:sp macro="" textlink="">
      <xdr:nvSpPr>
        <xdr:cNvPr id="314" name="楕円 313"/>
        <xdr:cNvSpPr/>
      </xdr:nvSpPr>
      <xdr:spPr>
        <a:xfrm>
          <a:off x="6921500" y="64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150094</xdr:rowOff>
    </xdr:from>
    <xdr:ext cx="534377" cy="259045"/>
    <xdr:sp macro="" textlink="">
      <xdr:nvSpPr>
        <xdr:cNvPr id="315" name="テキスト ボックス 314"/>
        <xdr:cNvSpPr txBox="1"/>
      </xdr:nvSpPr>
      <xdr:spPr>
        <a:xfrm>
          <a:off x="6705111" y="649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11767</xdr:rowOff>
    </xdr:from>
    <xdr:to>
      <xdr:col>55</xdr:col>
      <xdr:colOff>0</xdr:colOff>
      <xdr:row>58</xdr:row>
      <xdr:rowOff>13307</xdr:rowOff>
    </xdr:to>
    <xdr:cxnSp macro="">
      <xdr:nvCxnSpPr>
        <xdr:cNvPr id="344" name="直線コネクタ 343"/>
        <xdr:cNvCxnSpPr/>
      </xdr:nvCxnSpPr>
      <xdr:spPr>
        <a:xfrm>
          <a:off x="9639300" y="9955867"/>
          <a:ext cx="8382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135612</xdr:rowOff>
    </xdr:from>
    <xdr:to>
      <xdr:col>50</xdr:col>
      <xdr:colOff>114300</xdr:colOff>
      <xdr:row>58</xdr:row>
      <xdr:rowOff>11767</xdr:rowOff>
    </xdr:to>
    <xdr:cxnSp macro="">
      <xdr:nvCxnSpPr>
        <xdr:cNvPr id="347" name="直線コネクタ 346"/>
        <xdr:cNvCxnSpPr/>
      </xdr:nvCxnSpPr>
      <xdr:spPr>
        <a:xfrm>
          <a:off x="8750300" y="9736812"/>
          <a:ext cx="889000" cy="2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135612</xdr:rowOff>
    </xdr:from>
    <xdr:to>
      <xdr:col>45</xdr:col>
      <xdr:colOff>177800</xdr:colOff>
      <xdr:row>57</xdr:row>
      <xdr:rowOff>77807</xdr:rowOff>
    </xdr:to>
    <xdr:cxnSp macro="">
      <xdr:nvCxnSpPr>
        <xdr:cNvPr id="350" name="直線コネクタ 349"/>
        <xdr:cNvCxnSpPr/>
      </xdr:nvCxnSpPr>
      <xdr:spPr>
        <a:xfrm flipV="1">
          <a:off x="7861300" y="9736812"/>
          <a:ext cx="889000" cy="1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52472</xdr:rowOff>
    </xdr:from>
    <xdr:ext cx="534377" cy="259045"/>
    <xdr:sp macro="" textlink="">
      <xdr:nvSpPr>
        <xdr:cNvPr id="352" name="テキスト ボックス 351"/>
        <xdr:cNvSpPr txBox="1"/>
      </xdr:nvSpPr>
      <xdr:spPr>
        <a:xfrm>
          <a:off x="8483111" y="98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77807</xdr:rowOff>
    </xdr:from>
    <xdr:to>
      <xdr:col>41</xdr:col>
      <xdr:colOff>50800</xdr:colOff>
      <xdr:row>57</xdr:row>
      <xdr:rowOff>113095</xdr:rowOff>
    </xdr:to>
    <xdr:cxnSp macro="">
      <xdr:nvCxnSpPr>
        <xdr:cNvPr id="353" name="直線コネクタ 352"/>
        <xdr:cNvCxnSpPr/>
      </xdr:nvCxnSpPr>
      <xdr:spPr>
        <a:xfrm flipV="1">
          <a:off x="6972300" y="9850457"/>
          <a:ext cx="8890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57" name="テキスト ボックス 356"/>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133957</xdr:rowOff>
    </xdr:from>
    <xdr:to>
      <xdr:col>55</xdr:col>
      <xdr:colOff>50800</xdr:colOff>
      <xdr:row>58</xdr:row>
      <xdr:rowOff>64107</xdr:rowOff>
    </xdr:to>
    <xdr:sp macro="" textlink="">
      <xdr:nvSpPr>
        <xdr:cNvPr id="363" name="楕円 362"/>
        <xdr:cNvSpPr/>
      </xdr:nvSpPr>
      <xdr:spPr>
        <a:xfrm>
          <a:off x="10426700" y="99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48884</xdr:rowOff>
    </xdr:from>
    <xdr:ext cx="534377" cy="259045"/>
    <xdr:sp macro="" textlink="">
      <xdr:nvSpPr>
        <xdr:cNvPr id="364" name="普通建設事業費該当値テキスト"/>
        <xdr:cNvSpPr txBox="1"/>
      </xdr:nvSpPr>
      <xdr:spPr>
        <a:xfrm>
          <a:off x="10528300" y="98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132417</xdr:rowOff>
    </xdr:from>
    <xdr:to>
      <xdr:col>50</xdr:col>
      <xdr:colOff>165100</xdr:colOff>
      <xdr:row>58</xdr:row>
      <xdr:rowOff>62567</xdr:rowOff>
    </xdr:to>
    <xdr:sp macro="" textlink="">
      <xdr:nvSpPr>
        <xdr:cNvPr id="365" name="楕円 364"/>
        <xdr:cNvSpPr/>
      </xdr:nvSpPr>
      <xdr:spPr>
        <a:xfrm>
          <a:off x="9588500" y="9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53694</xdr:rowOff>
    </xdr:from>
    <xdr:ext cx="534377" cy="259045"/>
    <xdr:sp macro="" textlink="">
      <xdr:nvSpPr>
        <xdr:cNvPr id="366" name="テキスト ボックス 365"/>
        <xdr:cNvSpPr txBox="1"/>
      </xdr:nvSpPr>
      <xdr:spPr>
        <a:xfrm>
          <a:off x="9372111" y="99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84812</xdr:rowOff>
    </xdr:from>
    <xdr:to>
      <xdr:col>46</xdr:col>
      <xdr:colOff>38100</xdr:colOff>
      <xdr:row>57</xdr:row>
      <xdr:rowOff>14962</xdr:rowOff>
    </xdr:to>
    <xdr:sp macro="" textlink="">
      <xdr:nvSpPr>
        <xdr:cNvPr id="367" name="楕円 366"/>
        <xdr:cNvSpPr/>
      </xdr:nvSpPr>
      <xdr:spPr>
        <a:xfrm>
          <a:off x="8699500" y="96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31489</xdr:rowOff>
    </xdr:from>
    <xdr:ext cx="599010" cy="259045"/>
    <xdr:sp macro="" textlink="">
      <xdr:nvSpPr>
        <xdr:cNvPr id="368" name="テキスト ボックス 367"/>
        <xdr:cNvSpPr txBox="1"/>
      </xdr:nvSpPr>
      <xdr:spPr>
        <a:xfrm>
          <a:off x="8450795" y="946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27007</xdr:rowOff>
    </xdr:from>
    <xdr:to>
      <xdr:col>41</xdr:col>
      <xdr:colOff>101600</xdr:colOff>
      <xdr:row>57</xdr:row>
      <xdr:rowOff>128607</xdr:rowOff>
    </xdr:to>
    <xdr:sp macro="" textlink="">
      <xdr:nvSpPr>
        <xdr:cNvPr id="369" name="楕円 368"/>
        <xdr:cNvSpPr/>
      </xdr:nvSpPr>
      <xdr:spPr>
        <a:xfrm>
          <a:off x="7810500" y="97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119734</xdr:rowOff>
    </xdr:from>
    <xdr:ext cx="534377" cy="259045"/>
    <xdr:sp macro="" textlink="">
      <xdr:nvSpPr>
        <xdr:cNvPr id="370" name="テキスト ボックス 369"/>
        <xdr:cNvSpPr txBox="1"/>
      </xdr:nvSpPr>
      <xdr:spPr>
        <a:xfrm>
          <a:off x="7594111" y="98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62295</xdr:rowOff>
    </xdr:from>
    <xdr:to>
      <xdr:col>36</xdr:col>
      <xdr:colOff>165100</xdr:colOff>
      <xdr:row>57</xdr:row>
      <xdr:rowOff>163895</xdr:rowOff>
    </xdr:to>
    <xdr:sp macro="" textlink="">
      <xdr:nvSpPr>
        <xdr:cNvPr id="371" name="楕円 370"/>
        <xdr:cNvSpPr/>
      </xdr:nvSpPr>
      <xdr:spPr>
        <a:xfrm>
          <a:off x="6921500" y="98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155022</xdr:rowOff>
    </xdr:from>
    <xdr:ext cx="534377" cy="259045"/>
    <xdr:sp macro="" textlink="">
      <xdr:nvSpPr>
        <xdr:cNvPr id="372" name="テキスト ボックス 371"/>
        <xdr:cNvSpPr txBox="1"/>
      </xdr:nvSpPr>
      <xdr:spPr>
        <a:xfrm>
          <a:off x="6705111" y="99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159835</xdr:rowOff>
    </xdr:from>
    <xdr:to>
      <xdr:col>55</xdr:col>
      <xdr:colOff>0</xdr:colOff>
      <xdr:row>79</xdr:row>
      <xdr:rowOff>6400</xdr:rowOff>
    </xdr:to>
    <xdr:cxnSp macro="">
      <xdr:nvCxnSpPr>
        <xdr:cNvPr id="401" name="直線コネクタ 400"/>
        <xdr:cNvCxnSpPr/>
      </xdr:nvCxnSpPr>
      <xdr:spPr>
        <a:xfrm>
          <a:off x="9639300" y="13532935"/>
          <a:ext cx="8382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67261</xdr:rowOff>
    </xdr:from>
    <xdr:to>
      <xdr:col>50</xdr:col>
      <xdr:colOff>114300</xdr:colOff>
      <xdr:row>78</xdr:row>
      <xdr:rowOff>159835</xdr:rowOff>
    </xdr:to>
    <xdr:cxnSp macro="">
      <xdr:nvCxnSpPr>
        <xdr:cNvPr id="404" name="直線コネクタ 403"/>
        <xdr:cNvCxnSpPr/>
      </xdr:nvCxnSpPr>
      <xdr:spPr>
        <a:xfrm>
          <a:off x="8750300" y="13440361"/>
          <a:ext cx="889000" cy="9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67261</xdr:rowOff>
    </xdr:from>
    <xdr:to>
      <xdr:col>45</xdr:col>
      <xdr:colOff>177800</xdr:colOff>
      <xdr:row>78</xdr:row>
      <xdr:rowOff>128617</xdr:rowOff>
    </xdr:to>
    <xdr:cxnSp macro="">
      <xdr:nvCxnSpPr>
        <xdr:cNvPr id="407" name="直線コネクタ 406"/>
        <xdr:cNvCxnSpPr/>
      </xdr:nvCxnSpPr>
      <xdr:spPr>
        <a:xfrm flipV="1">
          <a:off x="7861300" y="13440361"/>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128617</xdr:rowOff>
    </xdr:from>
    <xdr:to>
      <xdr:col>41</xdr:col>
      <xdr:colOff>50800</xdr:colOff>
      <xdr:row>79</xdr:row>
      <xdr:rowOff>17129</xdr:rowOff>
    </xdr:to>
    <xdr:cxnSp macro="">
      <xdr:nvCxnSpPr>
        <xdr:cNvPr id="410" name="直線コネクタ 409"/>
        <xdr:cNvCxnSpPr/>
      </xdr:nvCxnSpPr>
      <xdr:spPr>
        <a:xfrm flipV="1">
          <a:off x="6972300" y="13501717"/>
          <a:ext cx="889000" cy="5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4" name="テキスト ボックス 413"/>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127050</xdr:rowOff>
    </xdr:from>
    <xdr:to>
      <xdr:col>55</xdr:col>
      <xdr:colOff>50800</xdr:colOff>
      <xdr:row>79</xdr:row>
      <xdr:rowOff>57200</xdr:rowOff>
    </xdr:to>
    <xdr:sp macro="" textlink="">
      <xdr:nvSpPr>
        <xdr:cNvPr id="420" name="楕円 419"/>
        <xdr:cNvSpPr/>
      </xdr:nvSpPr>
      <xdr:spPr>
        <a:xfrm>
          <a:off x="10426700" y="135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41977</xdr:rowOff>
    </xdr:from>
    <xdr:ext cx="469744" cy="259045"/>
    <xdr:sp macro="" textlink="">
      <xdr:nvSpPr>
        <xdr:cNvPr id="421" name="普通建設事業費 （ うち新規整備　）該当値テキスト"/>
        <xdr:cNvSpPr txBox="1"/>
      </xdr:nvSpPr>
      <xdr:spPr>
        <a:xfrm>
          <a:off x="10528300" y="134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109035</xdr:rowOff>
    </xdr:from>
    <xdr:to>
      <xdr:col>50</xdr:col>
      <xdr:colOff>165100</xdr:colOff>
      <xdr:row>79</xdr:row>
      <xdr:rowOff>39185</xdr:rowOff>
    </xdr:to>
    <xdr:sp macro="" textlink="">
      <xdr:nvSpPr>
        <xdr:cNvPr id="422" name="楕円 421"/>
        <xdr:cNvSpPr/>
      </xdr:nvSpPr>
      <xdr:spPr>
        <a:xfrm>
          <a:off x="9588500" y="134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30312</xdr:rowOff>
    </xdr:from>
    <xdr:ext cx="534377" cy="259045"/>
    <xdr:sp macro="" textlink="">
      <xdr:nvSpPr>
        <xdr:cNvPr id="423" name="テキスト ボックス 422"/>
        <xdr:cNvSpPr txBox="1"/>
      </xdr:nvSpPr>
      <xdr:spPr>
        <a:xfrm>
          <a:off x="9372111" y="1357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16461</xdr:rowOff>
    </xdr:from>
    <xdr:to>
      <xdr:col>46</xdr:col>
      <xdr:colOff>38100</xdr:colOff>
      <xdr:row>78</xdr:row>
      <xdr:rowOff>118061</xdr:rowOff>
    </xdr:to>
    <xdr:sp macro="" textlink="">
      <xdr:nvSpPr>
        <xdr:cNvPr id="424" name="楕円 423"/>
        <xdr:cNvSpPr/>
      </xdr:nvSpPr>
      <xdr:spPr>
        <a:xfrm>
          <a:off x="8699500" y="133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109188</xdr:rowOff>
    </xdr:from>
    <xdr:ext cx="534377" cy="259045"/>
    <xdr:sp macro="" textlink="">
      <xdr:nvSpPr>
        <xdr:cNvPr id="425" name="テキスト ボックス 424"/>
        <xdr:cNvSpPr txBox="1"/>
      </xdr:nvSpPr>
      <xdr:spPr>
        <a:xfrm>
          <a:off x="8483111" y="134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77817</xdr:rowOff>
    </xdr:from>
    <xdr:to>
      <xdr:col>41</xdr:col>
      <xdr:colOff>101600</xdr:colOff>
      <xdr:row>79</xdr:row>
      <xdr:rowOff>7967</xdr:rowOff>
    </xdr:to>
    <xdr:sp macro="" textlink="">
      <xdr:nvSpPr>
        <xdr:cNvPr id="426" name="楕円 425"/>
        <xdr:cNvSpPr/>
      </xdr:nvSpPr>
      <xdr:spPr>
        <a:xfrm>
          <a:off x="7810500" y="134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170544</xdr:rowOff>
    </xdr:from>
    <xdr:ext cx="534377" cy="259045"/>
    <xdr:sp macro="" textlink="">
      <xdr:nvSpPr>
        <xdr:cNvPr id="427" name="テキスト ボックス 426"/>
        <xdr:cNvSpPr txBox="1"/>
      </xdr:nvSpPr>
      <xdr:spPr>
        <a:xfrm>
          <a:off x="7594111" y="135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137779</xdr:rowOff>
    </xdr:from>
    <xdr:to>
      <xdr:col>36</xdr:col>
      <xdr:colOff>165100</xdr:colOff>
      <xdr:row>79</xdr:row>
      <xdr:rowOff>67929</xdr:rowOff>
    </xdr:to>
    <xdr:sp macro="" textlink="">
      <xdr:nvSpPr>
        <xdr:cNvPr id="428" name="楕円 427"/>
        <xdr:cNvSpPr/>
      </xdr:nvSpPr>
      <xdr:spPr>
        <a:xfrm>
          <a:off x="6921500" y="1351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59056</xdr:rowOff>
    </xdr:from>
    <xdr:ext cx="469744" cy="259045"/>
    <xdr:sp macro="" textlink="">
      <xdr:nvSpPr>
        <xdr:cNvPr id="429" name="テキスト ボックス 428"/>
        <xdr:cNvSpPr txBox="1"/>
      </xdr:nvSpPr>
      <xdr:spPr>
        <a:xfrm>
          <a:off x="6737428" y="1360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65088</xdr:rowOff>
    </xdr:from>
    <xdr:to>
      <xdr:col>55</xdr:col>
      <xdr:colOff>0</xdr:colOff>
      <xdr:row>96</xdr:row>
      <xdr:rowOff>143180</xdr:rowOff>
    </xdr:to>
    <xdr:cxnSp macro="">
      <xdr:nvCxnSpPr>
        <xdr:cNvPr id="458" name="直線コネクタ 457"/>
        <xdr:cNvCxnSpPr/>
      </xdr:nvCxnSpPr>
      <xdr:spPr>
        <a:xfrm flipV="1">
          <a:off x="9639300" y="16524288"/>
          <a:ext cx="838200" cy="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53797</xdr:rowOff>
    </xdr:from>
    <xdr:to>
      <xdr:col>50</xdr:col>
      <xdr:colOff>114300</xdr:colOff>
      <xdr:row>96</xdr:row>
      <xdr:rowOff>143180</xdr:rowOff>
    </xdr:to>
    <xdr:cxnSp macro="">
      <xdr:nvCxnSpPr>
        <xdr:cNvPr id="461" name="直線コネクタ 460"/>
        <xdr:cNvCxnSpPr/>
      </xdr:nvCxnSpPr>
      <xdr:spPr>
        <a:xfrm>
          <a:off x="8750300" y="16170097"/>
          <a:ext cx="889000" cy="4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53797</xdr:rowOff>
    </xdr:from>
    <xdr:to>
      <xdr:col>45</xdr:col>
      <xdr:colOff>177800</xdr:colOff>
      <xdr:row>95</xdr:row>
      <xdr:rowOff>86627</xdr:rowOff>
    </xdr:to>
    <xdr:cxnSp macro="">
      <xdr:nvCxnSpPr>
        <xdr:cNvPr id="464" name="直線コネクタ 463"/>
        <xdr:cNvCxnSpPr/>
      </xdr:nvCxnSpPr>
      <xdr:spPr>
        <a:xfrm flipV="1">
          <a:off x="7861300" y="16170097"/>
          <a:ext cx="889000" cy="2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86627</xdr:rowOff>
    </xdr:from>
    <xdr:to>
      <xdr:col>41</xdr:col>
      <xdr:colOff>50800</xdr:colOff>
      <xdr:row>95</xdr:row>
      <xdr:rowOff>152564</xdr:rowOff>
    </xdr:to>
    <xdr:cxnSp macro="">
      <xdr:nvCxnSpPr>
        <xdr:cNvPr id="467" name="直線コネクタ 466"/>
        <xdr:cNvCxnSpPr/>
      </xdr:nvCxnSpPr>
      <xdr:spPr>
        <a:xfrm flipV="1">
          <a:off x="6972300" y="16374377"/>
          <a:ext cx="889000" cy="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1" name="テキスト ボックス 470"/>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14288</xdr:rowOff>
    </xdr:from>
    <xdr:to>
      <xdr:col>55</xdr:col>
      <xdr:colOff>50800</xdr:colOff>
      <xdr:row>96</xdr:row>
      <xdr:rowOff>115888</xdr:rowOff>
    </xdr:to>
    <xdr:sp macro="" textlink="">
      <xdr:nvSpPr>
        <xdr:cNvPr id="477" name="楕円 476"/>
        <xdr:cNvSpPr/>
      </xdr:nvSpPr>
      <xdr:spPr>
        <a:xfrm>
          <a:off x="10426700" y="164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164165</xdr:rowOff>
    </xdr:from>
    <xdr:ext cx="534377" cy="259045"/>
    <xdr:sp macro="" textlink="">
      <xdr:nvSpPr>
        <xdr:cNvPr id="478" name="普通建設事業費 （ うち更新整備　）該当値テキスト"/>
        <xdr:cNvSpPr txBox="1"/>
      </xdr:nvSpPr>
      <xdr:spPr>
        <a:xfrm>
          <a:off x="10528300" y="164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92380</xdr:rowOff>
    </xdr:from>
    <xdr:to>
      <xdr:col>50</xdr:col>
      <xdr:colOff>165100</xdr:colOff>
      <xdr:row>97</xdr:row>
      <xdr:rowOff>22530</xdr:rowOff>
    </xdr:to>
    <xdr:sp macro="" textlink="">
      <xdr:nvSpPr>
        <xdr:cNvPr id="479" name="楕円 478"/>
        <xdr:cNvSpPr/>
      </xdr:nvSpPr>
      <xdr:spPr>
        <a:xfrm>
          <a:off x="9588500" y="165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13657</xdr:rowOff>
    </xdr:from>
    <xdr:ext cx="534377" cy="259045"/>
    <xdr:sp macro="" textlink="">
      <xdr:nvSpPr>
        <xdr:cNvPr id="480" name="テキスト ボックス 479"/>
        <xdr:cNvSpPr txBox="1"/>
      </xdr:nvSpPr>
      <xdr:spPr>
        <a:xfrm>
          <a:off x="9372111" y="166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2997</xdr:rowOff>
    </xdr:from>
    <xdr:to>
      <xdr:col>46</xdr:col>
      <xdr:colOff>38100</xdr:colOff>
      <xdr:row>94</xdr:row>
      <xdr:rowOff>104597</xdr:rowOff>
    </xdr:to>
    <xdr:sp macro="" textlink="">
      <xdr:nvSpPr>
        <xdr:cNvPr id="481" name="楕円 480"/>
        <xdr:cNvSpPr/>
      </xdr:nvSpPr>
      <xdr:spPr>
        <a:xfrm>
          <a:off x="8699500" y="161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121124</xdr:rowOff>
    </xdr:from>
    <xdr:ext cx="534377" cy="259045"/>
    <xdr:sp macro="" textlink="">
      <xdr:nvSpPr>
        <xdr:cNvPr id="482" name="テキスト ボックス 481"/>
        <xdr:cNvSpPr txBox="1"/>
      </xdr:nvSpPr>
      <xdr:spPr>
        <a:xfrm>
          <a:off x="8483111" y="158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35827</xdr:rowOff>
    </xdr:from>
    <xdr:to>
      <xdr:col>41</xdr:col>
      <xdr:colOff>101600</xdr:colOff>
      <xdr:row>95</xdr:row>
      <xdr:rowOff>137427</xdr:rowOff>
    </xdr:to>
    <xdr:sp macro="" textlink="">
      <xdr:nvSpPr>
        <xdr:cNvPr id="483" name="楕円 482"/>
        <xdr:cNvSpPr/>
      </xdr:nvSpPr>
      <xdr:spPr>
        <a:xfrm>
          <a:off x="7810500" y="163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153954</xdr:rowOff>
    </xdr:from>
    <xdr:ext cx="534377" cy="259045"/>
    <xdr:sp macro="" textlink="">
      <xdr:nvSpPr>
        <xdr:cNvPr id="484" name="テキスト ボックス 483"/>
        <xdr:cNvSpPr txBox="1"/>
      </xdr:nvSpPr>
      <xdr:spPr>
        <a:xfrm>
          <a:off x="7594111" y="160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101764</xdr:rowOff>
    </xdr:from>
    <xdr:to>
      <xdr:col>36</xdr:col>
      <xdr:colOff>165100</xdr:colOff>
      <xdr:row>96</xdr:row>
      <xdr:rowOff>31914</xdr:rowOff>
    </xdr:to>
    <xdr:sp macro="" textlink="">
      <xdr:nvSpPr>
        <xdr:cNvPr id="485" name="楕円 484"/>
        <xdr:cNvSpPr/>
      </xdr:nvSpPr>
      <xdr:spPr>
        <a:xfrm>
          <a:off x="6921500" y="1638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48441</xdr:rowOff>
    </xdr:from>
    <xdr:ext cx="534377" cy="259045"/>
    <xdr:sp macro="" textlink="">
      <xdr:nvSpPr>
        <xdr:cNvPr id="486" name="テキスト ボックス 485"/>
        <xdr:cNvSpPr txBox="1"/>
      </xdr:nvSpPr>
      <xdr:spPr>
        <a:xfrm>
          <a:off x="6705111" y="161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37192</xdr:rowOff>
    </xdr:from>
    <xdr:to>
      <xdr:col>85</xdr:col>
      <xdr:colOff>127000</xdr:colOff>
      <xdr:row>39</xdr:row>
      <xdr:rowOff>43631</xdr:rowOff>
    </xdr:to>
    <xdr:cxnSp macro="">
      <xdr:nvCxnSpPr>
        <xdr:cNvPr id="515" name="直線コネクタ 514"/>
        <xdr:cNvCxnSpPr/>
      </xdr:nvCxnSpPr>
      <xdr:spPr>
        <a:xfrm flipV="1">
          <a:off x="15481300" y="6723742"/>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43631</xdr:rowOff>
    </xdr:from>
    <xdr:to>
      <xdr:col>81</xdr:col>
      <xdr:colOff>50800</xdr:colOff>
      <xdr:row>39</xdr:row>
      <xdr:rowOff>44450</xdr:rowOff>
    </xdr:to>
    <xdr:cxnSp macro="">
      <xdr:nvCxnSpPr>
        <xdr:cNvPr id="518" name="直線コネクタ 517"/>
        <xdr:cNvCxnSpPr/>
      </xdr:nvCxnSpPr>
      <xdr:spPr>
        <a:xfrm flipV="1">
          <a:off x="14592300" y="673018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157842</xdr:rowOff>
    </xdr:from>
    <xdr:to>
      <xdr:col>85</xdr:col>
      <xdr:colOff>177800</xdr:colOff>
      <xdr:row>39</xdr:row>
      <xdr:rowOff>87992</xdr:rowOff>
    </xdr:to>
    <xdr:sp macro="" textlink="">
      <xdr:nvSpPr>
        <xdr:cNvPr id="534" name="楕円 533"/>
        <xdr:cNvSpPr/>
      </xdr:nvSpPr>
      <xdr:spPr>
        <a:xfrm>
          <a:off x="162687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72769</xdr:rowOff>
    </xdr:from>
    <xdr:ext cx="378565" cy="259045"/>
    <xdr:sp macro="" textlink="">
      <xdr:nvSpPr>
        <xdr:cNvPr id="535" name="災害復旧事業費該当値テキスト"/>
        <xdr:cNvSpPr txBox="1"/>
      </xdr:nvSpPr>
      <xdr:spPr>
        <a:xfrm>
          <a:off x="16370300" y="658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164281</xdr:rowOff>
    </xdr:from>
    <xdr:to>
      <xdr:col>81</xdr:col>
      <xdr:colOff>101600</xdr:colOff>
      <xdr:row>39</xdr:row>
      <xdr:rowOff>94431</xdr:rowOff>
    </xdr:to>
    <xdr:sp macro="" textlink="">
      <xdr:nvSpPr>
        <xdr:cNvPr id="536" name="楕円 535"/>
        <xdr:cNvSpPr/>
      </xdr:nvSpPr>
      <xdr:spPr>
        <a:xfrm>
          <a:off x="15430500" y="66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85558</xdr:rowOff>
    </xdr:from>
    <xdr:ext cx="313932" cy="259045"/>
    <xdr:sp macro="" textlink="">
      <xdr:nvSpPr>
        <xdr:cNvPr id="537" name="テキスト ボックス 536"/>
        <xdr:cNvSpPr txBox="1"/>
      </xdr:nvSpPr>
      <xdr:spPr>
        <a:xfrm>
          <a:off x="15324333" y="6772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51245</xdr:rowOff>
    </xdr:from>
    <xdr:to>
      <xdr:col>85</xdr:col>
      <xdr:colOff>127000</xdr:colOff>
      <xdr:row>79</xdr:row>
      <xdr:rowOff>53442</xdr:rowOff>
    </xdr:to>
    <xdr:cxnSp macro="">
      <xdr:nvCxnSpPr>
        <xdr:cNvPr id="622" name="直線コネクタ 621"/>
        <xdr:cNvCxnSpPr/>
      </xdr:nvCxnSpPr>
      <xdr:spPr>
        <a:xfrm>
          <a:off x="15481300" y="13595795"/>
          <a:ext cx="8382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3" name="公債費平均値テキスト"/>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51245</xdr:rowOff>
    </xdr:from>
    <xdr:to>
      <xdr:col>81</xdr:col>
      <xdr:colOff>50800</xdr:colOff>
      <xdr:row>79</xdr:row>
      <xdr:rowOff>85686</xdr:rowOff>
    </xdr:to>
    <xdr:cxnSp macro="">
      <xdr:nvCxnSpPr>
        <xdr:cNvPr id="625" name="直線コネクタ 624"/>
        <xdr:cNvCxnSpPr/>
      </xdr:nvCxnSpPr>
      <xdr:spPr>
        <a:xfrm flipV="1">
          <a:off x="14592300" y="13595795"/>
          <a:ext cx="889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7" name="テキスト ボックス 626"/>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85686</xdr:rowOff>
    </xdr:from>
    <xdr:to>
      <xdr:col>76</xdr:col>
      <xdr:colOff>114300</xdr:colOff>
      <xdr:row>79</xdr:row>
      <xdr:rowOff>98489</xdr:rowOff>
    </xdr:to>
    <xdr:cxnSp macro="">
      <xdr:nvCxnSpPr>
        <xdr:cNvPr id="628" name="直線コネクタ 627"/>
        <xdr:cNvCxnSpPr/>
      </xdr:nvCxnSpPr>
      <xdr:spPr>
        <a:xfrm flipV="1">
          <a:off x="13703300" y="13630236"/>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30" name="テキスト ボックス 629"/>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91160</xdr:rowOff>
    </xdr:from>
    <xdr:to>
      <xdr:col>71</xdr:col>
      <xdr:colOff>177800</xdr:colOff>
      <xdr:row>79</xdr:row>
      <xdr:rowOff>98489</xdr:rowOff>
    </xdr:to>
    <xdr:cxnSp macro="">
      <xdr:nvCxnSpPr>
        <xdr:cNvPr id="631" name="直線コネクタ 630"/>
        <xdr:cNvCxnSpPr/>
      </xdr:nvCxnSpPr>
      <xdr:spPr>
        <a:xfrm>
          <a:off x="12814300" y="13635710"/>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3" name="テキスト ボックス 632"/>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5" name="テキスト ボックス 634"/>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2642</xdr:rowOff>
    </xdr:from>
    <xdr:to>
      <xdr:col>85</xdr:col>
      <xdr:colOff>177800</xdr:colOff>
      <xdr:row>79</xdr:row>
      <xdr:rowOff>104242</xdr:rowOff>
    </xdr:to>
    <xdr:sp macro="" textlink="">
      <xdr:nvSpPr>
        <xdr:cNvPr id="641" name="楕円 640"/>
        <xdr:cNvSpPr/>
      </xdr:nvSpPr>
      <xdr:spPr>
        <a:xfrm>
          <a:off x="16268700" y="135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89019</xdr:rowOff>
    </xdr:from>
    <xdr:ext cx="534377" cy="259045"/>
    <xdr:sp macro="" textlink="">
      <xdr:nvSpPr>
        <xdr:cNvPr id="642" name="公債費該当値テキスト"/>
        <xdr:cNvSpPr txBox="1"/>
      </xdr:nvSpPr>
      <xdr:spPr>
        <a:xfrm>
          <a:off x="16370300" y="134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445</xdr:rowOff>
    </xdr:from>
    <xdr:to>
      <xdr:col>81</xdr:col>
      <xdr:colOff>101600</xdr:colOff>
      <xdr:row>79</xdr:row>
      <xdr:rowOff>102045</xdr:rowOff>
    </xdr:to>
    <xdr:sp macro="" textlink="">
      <xdr:nvSpPr>
        <xdr:cNvPr id="643" name="楕円 642"/>
        <xdr:cNvSpPr/>
      </xdr:nvSpPr>
      <xdr:spPr>
        <a:xfrm>
          <a:off x="15430500" y="135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93172</xdr:rowOff>
    </xdr:from>
    <xdr:ext cx="534377" cy="259045"/>
    <xdr:sp macro="" textlink="">
      <xdr:nvSpPr>
        <xdr:cNvPr id="644" name="テキスト ボックス 643"/>
        <xdr:cNvSpPr txBox="1"/>
      </xdr:nvSpPr>
      <xdr:spPr>
        <a:xfrm>
          <a:off x="15214111" y="1363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34886</xdr:rowOff>
    </xdr:from>
    <xdr:to>
      <xdr:col>76</xdr:col>
      <xdr:colOff>165100</xdr:colOff>
      <xdr:row>79</xdr:row>
      <xdr:rowOff>136486</xdr:rowOff>
    </xdr:to>
    <xdr:sp macro="" textlink="">
      <xdr:nvSpPr>
        <xdr:cNvPr id="645" name="楕円 644"/>
        <xdr:cNvSpPr/>
      </xdr:nvSpPr>
      <xdr:spPr>
        <a:xfrm>
          <a:off x="14541500" y="135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127613</xdr:rowOff>
    </xdr:from>
    <xdr:ext cx="534377" cy="259045"/>
    <xdr:sp macro="" textlink="">
      <xdr:nvSpPr>
        <xdr:cNvPr id="646" name="テキスト ボックス 645"/>
        <xdr:cNvSpPr txBox="1"/>
      </xdr:nvSpPr>
      <xdr:spPr>
        <a:xfrm>
          <a:off x="14325111" y="136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47689</xdr:rowOff>
    </xdr:from>
    <xdr:to>
      <xdr:col>72</xdr:col>
      <xdr:colOff>38100</xdr:colOff>
      <xdr:row>79</xdr:row>
      <xdr:rowOff>149289</xdr:rowOff>
    </xdr:to>
    <xdr:sp macro="" textlink="">
      <xdr:nvSpPr>
        <xdr:cNvPr id="647" name="楕円 646"/>
        <xdr:cNvSpPr/>
      </xdr:nvSpPr>
      <xdr:spPr>
        <a:xfrm>
          <a:off x="13652500" y="135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140416</xdr:rowOff>
    </xdr:from>
    <xdr:ext cx="534377" cy="259045"/>
    <xdr:sp macro="" textlink="">
      <xdr:nvSpPr>
        <xdr:cNvPr id="648" name="テキスト ボックス 647"/>
        <xdr:cNvSpPr txBox="1"/>
      </xdr:nvSpPr>
      <xdr:spPr>
        <a:xfrm>
          <a:off x="13436111" y="136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40360</xdr:rowOff>
    </xdr:from>
    <xdr:to>
      <xdr:col>67</xdr:col>
      <xdr:colOff>101600</xdr:colOff>
      <xdr:row>79</xdr:row>
      <xdr:rowOff>141960</xdr:rowOff>
    </xdr:to>
    <xdr:sp macro="" textlink="">
      <xdr:nvSpPr>
        <xdr:cNvPr id="649" name="楕円 648"/>
        <xdr:cNvSpPr/>
      </xdr:nvSpPr>
      <xdr:spPr>
        <a:xfrm>
          <a:off x="12763500" y="135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133087</xdr:rowOff>
    </xdr:from>
    <xdr:ext cx="534377" cy="259045"/>
    <xdr:sp macro="" textlink="">
      <xdr:nvSpPr>
        <xdr:cNvPr id="650" name="テキスト ボックス 649"/>
        <xdr:cNvSpPr txBox="1"/>
      </xdr:nvSpPr>
      <xdr:spPr>
        <a:xfrm>
          <a:off x="12547111" y="13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19022</xdr:rowOff>
    </xdr:from>
    <xdr:to>
      <xdr:col>85</xdr:col>
      <xdr:colOff>126364</xdr:colOff>
      <xdr:row>98</xdr:row>
      <xdr:rowOff>103352</xdr:rowOff>
    </xdr:to>
    <xdr:cxnSp macro="">
      <xdr:nvCxnSpPr>
        <xdr:cNvPr id="672" name="直線コネクタ 671"/>
        <xdr:cNvCxnSpPr/>
      </xdr:nvCxnSpPr>
      <xdr:spPr>
        <a:xfrm flipV="1">
          <a:off x="16317595" y="15792422"/>
          <a:ext cx="1269" cy="111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107179</xdr:rowOff>
    </xdr:from>
    <xdr:ext cx="469744" cy="259045"/>
    <xdr:sp macro="" textlink="">
      <xdr:nvSpPr>
        <xdr:cNvPr id="673" name="積立金最小値テキスト"/>
        <xdr:cNvSpPr txBox="1"/>
      </xdr:nvSpPr>
      <xdr:spPr>
        <a:xfrm>
          <a:off x="16370300" y="169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103352</xdr:rowOff>
    </xdr:from>
    <xdr:to>
      <xdr:col>86</xdr:col>
      <xdr:colOff>25400</xdr:colOff>
      <xdr:row>98</xdr:row>
      <xdr:rowOff>103352</xdr:rowOff>
    </xdr:to>
    <xdr:cxnSp macro="">
      <xdr:nvCxnSpPr>
        <xdr:cNvPr id="674" name="直線コネクタ 673"/>
        <xdr:cNvCxnSpPr/>
      </xdr:nvCxnSpPr>
      <xdr:spPr>
        <a:xfrm>
          <a:off x="16230600" y="169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137149</xdr:rowOff>
    </xdr:from>
    <xdr:ext cx="534377" cy="259045"/>
    <xdr:sp macro="" textlink="">
      <xdr:nvSpPr>
        <xdr:cNvPr id="675" name="積立金最大値テキスト"/>
        <xdr:cNvSpPr txBox="1"/>
      </xdr:nvSpPr>
      <xdr:spPr>
        <a:xfrm>
          <a:off x="16370300" y="155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19022</xdr:rowOff>
    </xdr:from>
    <xdr:to>
      <xdr:col>86</xdr:col>
      <xdr:colOff>25400</xdr:colOff>
      <xdr:row>92</xdr:row>
      <xdr:rowOff>19022</xdr:rowOff>
    </xdr:to>
    <xdr:cxnSp macro="">
      <xdr:nvCxnSpPr>
        <xdr:cNvPr id="676" name="直線コネクタ 675"/>
        <xdr:cNvCxnSpPr/>
      </xdr:nvCxnSpPr>
      <xdr:spPr>
        <a:xfrm>
          <a:off x="16230600" y="1579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161212</xdr:rowOff>
    </xdr:from>
    <xdr:to>
      <xdr:col>85</xdr:col>
      <xdr:colOff>127000</xdr:colOff>
      <xdr:row>97</xdr:row>
      <xdr:rowOff>162216</xdr:rowOff>
    </xdr:to>
    <xdr:cxnSp macro="">
      <xdr:nvCxnSpPr>
        <xdr:cNvPr id="677" name="直線コネクタ 676"/>
        <xdr:cNvCxnSpPr/>
      </xdr:nvCxnSpPr>
      <xdr:spPr>
        <a:xfrm>
          <a:off x="15481300" y="16791862"/>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104942</xdr:rowOff>
    </xdr:from>
    <xdr:ext cx="534377" cy="259045"/>
    <xdr:sp macro="" textlink="">
      <xdr:nvSpPr>
        <xdr:cNvPr id="678" name="積立金平均値テキスト"/>
        <xdr:cNvSpPr txBox="1"/>
      </xdr:nvSpPr>
      <xdr:spPr>
        <a:xfrm>
          <a:off x="16370300" y="1639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82065</xdr:rowOff>
    </xdr:from>
    <xdr:to>
      <xdr:col>85</xdr:col>
      <xdr:colOff>177800</xdr:colOff>
      <xdr:row>97</xdr:row>
      <xdr:rowOff>12215</xdr:rowOff>
    </xdr:to>
    <xdr:sp macro="" textlink="">
      <xdr:nvSpPr>
        <xdr:cNvPr id="679" name="フローチャート: 判断 678"/>
        <xdr:cNvSpPr/>
      </xdr:nvSpPr>
      <xdr:spPr>
        <a:xfrm>
          <a:off x="16268700" y="165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161212</xdr:rowOff>
    </xdr:from>
    <xdr:to>
      <xdr:col>81</xdr:col>
      <xdr:colOff>50800</xdr:colOff>
      <xdr:row>98</xdr:row>
      <xdr:rowOff>137094</xdr:rowOff>
    </xdr:to>
    <xdr:cxnSp macro="">
      <xdr:nvCxnSpPr>
        <xdr:cNvPr id="680" name="直線コネクタ 679"/>
        <xdr:cNvCxnSpPr/>
      </xdr:nvCxnSpPr>
      <xdr:spPr>
        <a:xfrm flipV="1">
          <a:off x="14592300" y="16791862"/>
          <a:ext cx="889000" cy="1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149113</xdr:rowOff>
    </xdr:from>
    <xdr:to>
      <xdr:col>81</xdr:col>
      <xdr:colOff>101600</xdr:colOff>
      <xdr:row>96</xdr:row>
      <xdr:rowOff>79263</xdr:rowOff>
    </xdr:to>
    <xdr:sp macro="" textlink="">
      <xdr:nvSpPr>
        <xdr:cNvPr id="681" name="フローチャート: 判断 680"/>
        <xdr:cNvSpPr/>
      </xdr:nvSpPr>
      <xdr:spPr>
        <a:xfrm>
          <a:off x="15430500" y="1643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95790</xdr:rowOff>
    </xdr:from>
    <xdr:ext cx="534377" cy="259045"/>
    <xdr:sp macro="" textlink="">
      <xdr:nvSpPr>
        <xdr:cNvPr id="682" name="テキスト ボックス 681"/>
        <xdr:cNvSpPr txBox="1"/>
      </xdr:nvSpPr>
      <xdr:spPr>
        <a:xfrm>
          <a:off x="15214111" y="162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125457</xdr:rowOff>
    </xdr:from>
    <xdr:to>
      <xdr:col>76</xdr:col>
      <xdr:colOff>114300</xdr:colOff>
      <xdr:row>98</xdr:row>
      <xdr:rowOff>137094</xdr:rowOff>
    </xdr:to>
    <xdr:cxnSp macro="">
      <xdr:nvCxnSpPr>
        <xdr:cNvPr id="683" name="直線コネクタ 682"/>
        <xdr:cNvCxnSpPr/>
      </xdr:nvCxnSpPr>
      <xdr:spPr>
        <a:xfrm>
          <a:off x="13703300" y="16927557"/>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106366</xdr:rowOff>
    </xdr:from>
    <xdr:to>
      <xdr:col>76</xdr:col>
      <xdr:colOff>165100</xdr:colOff>
      <xdr:row>96</xdr:row>
      <xdr:rowOff>36516</xdr:rowOff>
    </xdr:to>
    <xdr:sp macro="" textlink="">
      <xdr:nvSpPr>
        <xdr:cNvPr id="684" name="フローチャート: 判断 683"/>
        <xdr:cNvSpPr/>
      </xdr:nvSpPr>
      <xdr:spPr>
        <a:xfrm>
          <a:off x="14541500" y="1639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53043</xdr:rowOff>
    </xdr:from>
    <xdr:ext cx="534377" cy="259045"/>
    <xdr:sp macro="" textlink="">
      <xdr:nvSpPr>
        <xdr:cNvPr id="685" name="テキスト ボックス 684"/>
        <xdr:cNvSpPr txBox="1"/>
      </xdr:nvSpPr>
      <xdr:spPr>
        <a:xfrm>
          <a:off x="14325111" y="161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1535</xdr:rowOff>
    </xdr:from>
    <xdr:to>
      <xdr:col>71</xdr:col>
      <xdr:colOff>177800</xdr:colOff>
      <xdr:row>98</xdr:row>
      <xdr:rowOff>125457</xdr:rowOff>
    </xdr:to>
    <xdr:cxnSp macro="">
      <xdr:nvCxnSpPr>
        <xdr:cNvPr id="686" name="直線コネクタ 685"/>
        <xdr:cNvCxnSpPr/>
      </xdr:nvCxnSpPr>
      <xdr:spPr>
        <a:xfrm>
          <a:off x="12814300" y="16632185"/>
          <a:ext cx="889000" cy="29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62703</xdr:rowOff>
    </xdr:from>
    <xdr:to>
      <xdr:col>72</xdr:col>
      <xdr:colOff>38100</xdr:colOff>
      <xdr:row>93</xdr:row>
      <xdr:rowOff>164303</xdr:rowOff>
    </xdr:to>
    <xdr:sp macro="" textlink="">
      <xdr:nvSpPr>
        <xdr:cNvPr id="687" name="フローチャート: 判断 686"/>
        <xdr:cNvSpPr/>
      </xdr:nvSpPr>
      <xdr:spPr>
        <a:xfrm>
          <a:off x="13652500" y="1600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9380</xdr:rowOff>
    </xdr:from>
    <xdr:ext cx="534377" cy="259045"/>
    <xdr:sp macro="" textlink="">
      <xdr:nvSpPr>
        <xdr:cNvPr id="688" name="テキスト ボックス 687"/>
        <xdr:cNvSpPr txBox="1"/>
      </xdr:nvSpPr>
      <xdr:spPr>
        <a:xfrm>
          <a:off x="13436111" y="15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140404</xdr:rowOff>
    </xdr:from>
    <xdr:to>
      <xdr:col>67</xdr:col>
      <xdr:colOff>101600</xdr:colOff>
      <xdr:row>96</xdr:row>
      <xdr:rowOff>70554</xdr:rowOff>
    </xdr:to>
    <xdr:sp macro="" textlink="">
      <xdr:nvSpPr>
        <xdr:cNvPr id="689" name="フローチャート: 判断 688"/>
        <xdr:cNvSpPr/>
      </xdr:nvSpPr>
      <xdr:spPr>
        <a:xfrm>
          <a:off x="12763500" y="1642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87081</xdr:rowOff>
    </xdr:from>
    <xdr:ext cx="534377" cy="259045"/>
    <xdr:sp macro="" textlink="">
      <xdr:nvSpPr>
        <xdr:cNvPr id="690" name="テキスト ボックス 689"/>
        <xdr:cNvSpPr txBox="1"/>
      </xdr:nvSpPr>
      <xdr:spPr>
        <a:xfrm>
          <a:off x="12547111" y="162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111416</xdr:rowOff>
    </xdr:from>
    <xdr:to>
      <xdr:col>85</xdr:col>
      <xdr:colOff>177800</xdr:colOff>
      <xdr:row>98</xdr:row>
      <xdr:rowOff>41566</xdr:rowOff>
    </xdr:to>
    <xdr:sp macro="" textlink="">
      <xdr:nvSpPr>
        <xdr:cNvPr id="696" name="楕円 695"/>
        <xdr:cNvSpPr/>
      </xdr:nvSpPr>
      <xdr:spPr>
        <a:xfrm>
          <a:off x="16268700" y="167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26343</xdr:rowOff>
    </xdr:from>
    <xdr:ext cx="469744" cy="259045"/>
    <xdr:sp macro="" textlink="">
      <xdr:nvSpPr>
        <xdr:cNvPr id="697" name="積立金該当値テキスト"/>
        <xdr:cNvSpPr txBox="1"/>
      </xdr:nvSpPr>
      <xdr:spPr>
        <a:xfrm>
          <a:off x="16370300" y="166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110412</xdr:rowOff>
    </xdr:from>
    <xdr:to>
      <xdr:col>81</xdr:col>
      <xdr:colOff>101600</xdr:colOff>
      <xdr:row>98</xdr:row>
      <xdr:rowOff>40562</xdr:rowOff>
    </xdr:to>
    <xdr:sp macro="" textlink="">
      <xdr:nvSpPr>
        <xdr:cNvPr id="698" name="楕円 697"/>
        <xdr:cNvSpPr/>
      </xdr:nvSpPr>
      <xdr:spPr>
        <a:xfrm>
          <a:off x="15430500" y="167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31689</xdr:rowOff>
    </xdr:from>
    <xdr:ext cx="469744" cy="259045"/>
    <xdr:sp macro="" textlink="">
      <xdr:nvSpPr>
        <xdr:cNvPr id="699" name="テキスト ボックス 698"/>
        <xdr:cNvSpPr txBox="1"/>
      </xdr:nvSpPr>
      <xdr:spPr>
        <a:xfrm>
          <a:off x="15246428" y="1683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86294</xdr:rowOff>
    </xdr:from>
    <xdr:to>
      <xdr:col>76</xdr:col>
      <xdr:colOff>165100</xdr:colOff>
      <xdr:row>99</xdr:row>
      <xdr:rowOff>16444</xdr:rowOff>
    </xdr:to>
    <xdr:sp macro="" textlink="">
      <xdr:nvSpPr>
        <xdr:cNvPr id="700" name="楕円 699"/>
        <xdr:cNvSpPr/>
      </xdr:nvSpPr>
      <xdr:spPr>
        <a:xfrm>
          <a:off x="14541500" y="168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7571</xdr:rowOff>
    </xdr:from>
    <xdr:ext cx="378565" cy="259045"/>
    <xdr:sp macro="" textlink="">
      <xdr:nvSpPr>
        <xdr:cNvPr id="701" name="テキスト ボックス 700"/>
        <xdr:cNvSpPr txBox="1"/>
      </xdr:nvSpPr>
      <xdr:spPr>
        <a:xfrm>
          <a:off x="14403017" y="1698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74657</xdr:rowOff>
    </xdr:from>
    <xdr:to>
      <xdr:col>72</xdr:col>
      <xdr:colOff>38100</xdr:colOff>
      <xdr:row>99</xdr:row>
      <xdr:rowOff>4807</xdr:rowOff>
    </xdr:to>
    <xdr:sp macro="" textlink="">
      <xdr:nvSpPr>
        <xdr:cNvPr id="702" name="楕円 701"/>
        <xdr:cNvSpPr/>
      </xdr:nvSpPr>
      <xdr:spPr>
        <a:xfrm>
          <a:off x="13652500" y="168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167384</xdr:rowOff>
    </xdr:from>
    <xdr:ext cx="378565" cy="259045"/>
    <xdr:sp macro="" textlink="">
      <xdr:nvSpPr>
        <xdr:cNvPr id="703" name="テキスト ボックス 702"/>
        <xdr:cNvSpPr txBox="1"/>
      </xdr:nvSpPr>
      <xdr:spPr>
        <a:xfrm>
          <a:off x="13514017" y="1696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122185</xdr:rowOff>
    </xdr:from>
    <xdr:to>
      <xdr:col>67</xdr:col>
      <xdr:colOff>101600</xdr:colOff>
      <xdr:row>97</xdr:row>
      <xdr:rowOff>52335</xdr:rowOff>
    </xdr:to>
    <xdr:sp macro="" textlink="">
      <xdr:nvSpPr>
        <xdr:cNvPr id="704" name="楕円 703"/>
        <xdr:cNvSpPr/>
      </xdr:nvSpPr>
      <xdr:spPr>
        <a:xfrm>
          <a:off x="12763500" y="165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43462</xdr:rowOff>
    </xdr:from>
    <xdr:ext cx="534377" cy="259045"/>
    <xdr:sp macro="" textlink="">
      <xdr:nvSpPr>
        <xdr:cNvPr id="705" name="テキスト ボックス 704"/>
        <xdr:cNvSpPr txBox="1"/>
      </xdr:nvSpPr>
      <xdr:spPr>
        <a:xfrm>
          <a:off x="12547111" y="166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86482</xdr:rowOff>
    </xdr:from>
    <xdr:to>
      <xdr:col>116</xdr:col>
      <xdr:colOff>62864</xdr:colOff>
      <xdr:row>38</xdr:row>
      <xdr:rowOff>139700</xdr:rowOff>
    </xdr:to>
    <xdr:cxnSp macro="">
      <xdr:nvCxnSpPr>
        <xdr:cNvPr id="727" name="直線コネクタ 726"/>
        <xdr:cNvCxnSpPr/>
      </xdr:nvCxnSpPr>
      <xdr:spPr>
        <a:xfrm flipV="1">
          <a:off x="22159595" y="5744332"/>
          <a:ext cx="1269" cy="91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33159</xdr:rowOff>
    </xdr:from>
    <xdr:ext cx="534377" cy="259045"/>
    <xdr:sp macro="" textlink="">
      <xdr:nvSpPr>
        <xdr:cNvPr id="730" name="投資及び出資金最大値テキスト"/>
        <xdr:cNvSpPr txBox="1"/>
      </xdr:nvSpPr>
      <xdr:spPr>
        <a:xfrm>
          <a:off x="22212300" y="551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86482</xdr:rowOff>
    </xdr:from>
    <xdr:to>
      <xdr:col>116</xdr:col>
      <xdr:colOff>152400</xdr:colOff>
      <xdr:row>33</xdr:row>
      <xdr:rowOff>86482</xdr:rowOff>
    </xdr:to>
    <xdr:cxnSp macro="">
      <xdr:nvCxnSpPr>
        <xdr:cNvPr id="731" name="直線コネクタ 730"/>
        <xdr:cNvCxnSpPr/>
      </xdr:nvCxnSpPr>
      <xdr:spPr>
        <a:xfrm>
          <a:off x="22072600" y="574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73543</xdr:rowOff>
    </xdr:from>
    <xdr:to>
      <xdr:col>116</xdr:col>
      <xdr:colOff>63500</xdr:colOff>
      <xdr:row>33</xdr:row>
      <xdr:rowOff>86482</xdr:rowOff>
    </xdr:to>
    <xdr:cxnSp macro="">
      <xdr:nvCxnSpPr>
        <xdr:cNvPr id="732" name="直線コネクタ 731"/>
        <xdr:cNvCxnSpPr/>
      </xdr:nvCxnSpPr>
      <xdr:spPr>
        <a:xfrm>
          <a:off x="21323300" y="5731393"/>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108566</xdr:rowOff>
    </xdr:from>
    <xdr:ext cx="469744" cy="259045"/>
    <xdr:sp macro="" textlink="">
      <xdr:nvSpPr>
        <xdr:cNvPr id="733" name="投資及び出資金平均値テキスト"/>
        <xdr:cNvSpPr txBox="1"/>
      </xdr:nvSpPr>
      <xdr:spPr>
        <a:xfrm>
          <a:off x="22212300" y="6452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130139</xdr:rowOff>
    </xdr:from>
    <xdr:to>
      <xdr:col>116</xdr:col>
      <xdr:colOff>114300</xdr:colOff>
      <xdr:row>38</xdr:row>
      <xdr:rowOff>60289</xdr:rowOff>
    </xdr:to>
    <xdr:sp macro="" textlink="">
      <xdr:nvSpPr>
        <xdr:cNvPr id="734" name="フローチャート: 判断 733"/>
        <xdr:cNvSpPr/>
      </xdr:nvSpPr>
      <xdr:spPr>
        <a:xfrm>
          <a:off x="221107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141209</xdr:rowOff>
    </xdr:from>
    <xdr:to>
      <xdr:col>111</xdr:col>
      <xdr:colOff>177800</xdr:colOff>
      <xdr:row>33</xdr:row>
      <xdr:rowOff>73543</xdr:rowOff>
    </xdr:to>
    <xdr:cxnSp macro="">
      <xdr:nvCxnSpPr>
        <xdr:cNvPr id="735" name="直線コネクタ 734"/>
        <xdr:cNvCxnSpPr/>
      </xdr:nvCxnSpPr>
      <xdr:spPr>
        <a:xfrm>
          <a:off x="20434300" y="5627609"/>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121773</xdr:rowOff>
    </xdr:from>
    <xdr:to>
      <xdr:col>112</xdr:col>
      <xdr:colOff>38100</xdr:colOff>
      <xdr:row>38</xdr:row>
      <xdr:rowOff>51922</xdr:rowOff>
    </xdr:to>
    <xdr:sp macro="" textlink="">
      <xdr:nvSpPr>
        <xdr:cNvPr id="736" name="フローチャート: 判断 735"/>
        <xdr:cNvSpPr/>
      </xdr:nvSpPr>
      <xdr:spPr>
        <a:xfrm>
          <a:off x="21272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43049</xdr:rowOff>
    </xdr:from>
    <xdr:ext cx="469744" cy="259045"/>
    <xdr:sp macro="" textlink="">
      <xdr:nvSpPr>
        <xdr:cNvPr id="737" name="テキスト ボックス 736"/>
        <xdr:cNvSpPr txBox="1"/>
      </xdr:nvSpPr>
      <xdr:spPr>
        <a:xfrm>
          <a:off x="21088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141209</xdr:rowOff>
    </xdr:from>
    <xdr:to>
      <xdr:col>107</xdr:col>
      <xdr:colOff>50800</xdr:colOff>
      <xdr:row>32</xdr:row>
      <xdr:rowOff>157988</xdr:rowOff>
    </xdr:to>
    <xdr:cxnSp macro="">
      <xdr:nvCxnSpPr>
        <xdr:cNvPr id="738" name="直線コネクタ 737"/>
        <xdr:cNvCxnSpPr/>
      </xdr:nvCxnSpPr>
      <xdr:spPr>
        <a:xfrm flipV="1">
          <a:off x="19545300" y="5627609"/>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131054</xdr:rowOff>
    </xdr:from>
    <xdr:to>
      <xdr:col>107</xdr:col>
      <xdr:colOff>101600</xdr:colOff>
      <xdr:row>38</xdr:row>
      <xdr:rowOff>61204</xdr:rowOff>
    </xdr:to>
    <xdr:sp macro="" textlink="">
      <xdr:nvSpPr>
        <xdr:cNvPr id="739" name="フローチャート: 判断 738"/>
        <xdr:cNvSpPr/>
      </xdr:nvSpPr>
      <xdr:spPr>
        <a:xfrm>
          <a:off x="20383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52331</xdr:rowOff>
    </xdr:from>
    <xdr:ext cx="469744" cy="259045"/>
    <xdr:sp macro="" textlink="">
      <xdr:nvSpPr>
        <xdr:cNvPr id="740" name="テキスト ボックス 739"/>
        <xdr:cNvSpPr txBox="1"/>
      </xdr:nvSpPr>
      <xdr:spPr>
        <a:xfrm>
          <a:off x="20199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92883</xdr:rowOff>
    </xdr:from>
    <xdr:to>
      <xdr:col>102</xdr:col>
      <xdr:colOff>114300</xdr:colOff>
      <xdr:row>32</xdr:row>
      <xdr:rowOff>157988</xdr:rowOff>
    </xdr:to>
    <xdr:cxnSp macro="">
      <xdr:nvCxnSpPr>
        <xdr:cNvPr id="741" name="直線コネクタ 740"/>
        <xdr:cNvCxnSpPr/>
      </xdr:nvCxnSpPr>
      <xdr:spPr>
        <a:xfrm>
          <a:off x="18656300" y="5579283"/>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136632</xdr:rowOff>
    </xdr:from>
    <xdr:to>
      <xdr:col>102</xdr:col>
      <xdr:colOff>165100</xdr:colOff>
      <xdr:row>38</xdr:row>
      <xdr:rowOff>66782</xdr:rowOff>
    </xdr:to>
    <xdr:sp macro="" textlink="">
      <xdr:nvSpPr>
        <xdr:cNvPr id="742" name="フローチャート: 判断 741"/>
        <xdr:cNvSpPr/>
      </xdr:nvSpPr>
      <xdr:spPr>
        <a:xfrm>
          <a:off x="19494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57909</xdr:rowOff>
    </xdr:from>
    <xdr:ext cx="469744" cy="259045"/>
    <xdr:sp macro="" textlink="">
      <xdr:nvSpPr>
        <xdr:cNvPr id="743" name="テキスト ボックス 742"/>
        <xdr:cNvSpPr txBox="1"/>
      </xdr:nvSpPr>
      <xdr:spPr>
        <a:xfrm>
          <a:off x="19310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165618</xdr:rowOff>
    </xdr:from>
    <xdr:to>
      <xdr:col>98</xdr:col>
      <xdr:colOff>38100</xdr:colOff>
      <xdr:row>38</xdr:row>
      <xdr:rowOff>95768</xdr:rowOff>
    </xdr:to>
    <xdr:sp macro="" textlink="">
      <xdr:nvSpPr>
        <xdr:cNvPr id="744" name="フローチャート: 判断 743"/>
        <xdr:cNvSpPr/>
      </xdr:nvSpPr>
      <xdr:spPr>
        <a:xfrm>
          <a:off x="18605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86895</xdr:rowOff>
    </xdr:from>
    <xdr:ext cx="469744" cy="259045"/>
    <xdr:sp macro="" textlink="">
      <xdr:nvSpPr>
        <xdr:cNvPr id="745" name="テキスト ボックス 744"/>
        <xdr:cNvSpPr txBox="1"/>
      </xdr:nvSpPr>
      <xdr:spPr>
        <a:xfrm>
          <a:off x="18421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35682</xdr:rowOff>
    </xdr:from>
    <xdr:to>
      <xdr:col>116</xdr:col>
      <xdr:colOff>114300</xdr:colOff>
      <xdr:row>33</xdr:row>
      <xdr:rowOff>137282</xdr:rowOff>
    </xdr:to>
    <xdr:sp macro="" textlink="">
      <xdr:nvSpPr>
        <xdr:cNvPr id="751" name="楕円 750"/>
        <xdr:cNvSpPr/>
      </xdr:nvSpPr>
      <xdr:spPr>
        <a:xfrm>
          <a:off x="22110700" y="569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160159</xdr:rowOff>
    </xdr:from>
    <xdr:ext cx="534377" cy="259045"/>
    <xdr:sp macro="" textlink="">
      <xdr:nvSpPr>
        <xdr:cNvPr id="752" name="投資及び出資金該当値テキスト"/>
        <xdr:cNvSpPr txBox="1"/>
      </xdr:nvSpPr>
      <xdr:spPr>
        <a:xfrm>
          <a:off x="22212300" y="56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22743</xdr:rowOff>
    </xdr:from>
    <xdr:to>
      <xdr:col>112</xdr:col>
      <xdr:colOff>38100</xdr:colOff>
      <xdr:row>33</xdr:row>
      <xdr:rowOff>124343</xdr:rowOff>
    </xdr:to>
    <xdr:sp macro="" textlink="">
      <xdr:nvSpPr>
        <xdr:cNvPr id="753" name="楕円 752"/>
        <xdr:cNvSpPr/>
      </xdr:nvSpPr>
      <xdr:spPr>
        <a:xfrm>
          <a:off x="21272500" y="56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140870</xdr:rowOff>
    </xdr:from>
    <xdr:ext cx="534377" cy="259045"/>
    <xdr:sp macro="" textlink="">
      <xdr:nvSpPr>
        <xdr:cNvPr id="754" name="テキスト ボックス 753"/>
        <xdr:cNvSpPr txBox="1"/>
      </xdr:nvSpPr>
      <xdr:spPr>
        <a:xfrm>
          <a:off x="21056111" y="54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90409</xdr:rowOff>
    </xdr:from>
    <xdr:to>
      <xdr:col>107</xdr:col>
      <xdr:colOff>101600</xdr:colOff>
      <xdr:row>33</xdr:row>
      <xdr:rowOff>20559</xdr:rowOff>
    </xdr:to>
    <xdr:sp macro="" textlink="">
      <xdr:nvSpPr>
        <xdr:cNvPr id="755" name="楕円 754"/>
        <xdr:cNvSpPr/>
      </xdr:nvSpPr>
      <xdr:spPr>
        <a:xfrm>
          <a:off x="20383500" y="55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37086</xdr:rowOff>
    </xdr:from>
    <xdr:ext cx="534377" cy="259045"/>
    <xdr:sp macro="" textlink="">
      <xdr:nvSpPr>
        <xdr:cNvPr id="756" name="テキスト ボックス 755"/>
        <xdr:cNvSpPr txBox="1"/>
      </xdr:nvSpPr>
      <xdr:spPr>
        <a:xfrm>
          <a:off x="20167111" y="53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107188</xdr:rowOff>
    </xdr:from>
    <xdr:to>
      <xdr:col>102</xdr:col>
      <xdr:colOff>165100</xdr:colOff>
      <xdr:row>33</xdr:row>
      <xdr:rowOff>37338</xdr:rowOff>
    </xdr:to>
    <xdr:sp macro="" textlink="">
      <xdr:nvSpPr>
        <xdr:cNvPr id="757" name="楕円 756"/>
        <xdr:cNvSpPr/>
      </xdr:nvSpPr>
      <xdr:spPr>
        <a:xfrm>
          <a:off x="19494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53865</xdr:rowOff>
    </xdr:from>
    <xdr:ext cx="534377" cy="259045"/>
    <xdr:sp macro="" textlink="">
      <xdr:nvSpPr>
        <xdr:cNvPr id="758" name="テキスト ボックス 757"/>
        <xdr:cNvSpPr txBox="1"/>
      </xdr:nvSpPr>
      <xdr:spPr>
        <a:xfrm>
          <a:off x="19278111" y="53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42083</xdr:rowOff>
    </xdr:from>
    <xdr:to>
      <xdr:col>98</xdr:col>
      <xdr:colOff>38100</xdr:colOff>
      <xdr:row>32</xdr:row>
      <xdr:rowOff>143683</xdr:rowOff>
    </xdr:to>
    <xdr:sp macro="" textlink="">
      <xdr:nvSpPr>
        <xdr:cNvPr id="759" name="楕円 758"/>
        <xdr:cNvSpPr/>
      </xdr:nvSpPr>
      <xdr:spPr>
        <a:xfrm>
          <a:off x="18605500" y="55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160210</xdr:rowOff>
    </xdr:from>
    <xdr:ext cx="534377" cy="259045"/>
    <xdr:sp macro="" textlink="">
      <xdr:nvSpPr>
        <xdr:cNvPr id="760" name="テキスト ボックス 759"/>
        <xdr:cNvSpPr txBox="1"/>
      </xdr:nvSpPr>
      <xdr:spPr>
        <a:xfrm>
          <a:off x="18389111" y="53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86" name="直線コネクタ 785"/>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89"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0" name="直線コネクタ 789"/>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96484</xdr:rowOff>
    </xdr:from>
    <xdr:to>
      <xdr:col>116</xdr:col>
      <xdr:colOff>63500</xdr:colOff>
      <xdr:row>59</xdr:row>
      <xdr:rowOff>96810</xdr:rowOff>
    </xdr:to>
    <xdr:cxnSp macro="">
      <xdr:nvCxnSpPr>
        <xdr:cNvPr id="791" name="直線コネクタ 790"/>
        <xdr:cNvCxnSpPr/>
      </xdr:nvCxnSpPr>
      <xdr:spPr>
        <a:xfrm flipV="1">
          <a:off x="21323300" y="10212034"/>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2" name="貸付金平均値テキスト"/>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3" name="フローチャート: 判断 792"/>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96810</xdr:rowOff>
    </xdr:from>
    <xdr:to>
      <xdr:col>111</xdr:col>
      <xdr:colOff>177800</xdr:colOff>
      <xdr:row>59</xdr:row>
      <xdr:rowOff>97463</xdr:rowOff>
    </xdr:to>
    <xdr:cxnSp macro="">
      <xdr:nvCxnSpPr>
        <xdr:cNvPr id="794" name="直線コネクタ 793"/>
        <xdr:cNvCxnSpPr/>
      </xdr:nvCxnSpPr>
      <xdr:spPr>
        <a:xfrm flipV="1">
          <a:off x="20434300" y="1021236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795" name="フローチャート: 判断 794"/>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796" name="テキスト ボックス 795"/>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96375</xdr:rowOff>
    </xdr:from>
    <xdr:to>
      <xdr:col>107</xdr:col>
      <xdr:colOff>50800</xdr:colOff>
      <xdr:row>59</xdr:row>
      <xdr:rowOff>97463</xdr:rowOff>
    </xdr:to>
    <xdr:cxnSp macro="">
      <xdr:nvCxnSpPr>
        <xdr:cNvPr id="797" name="直線コネクタ 796"/>
        <xdr:cNvCxnSpPr/>
      </xdr:nvCxnSpPr>
      <xdr:spPr>
        <a:xfrm>
          <a:off x="19545300" y="1021192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798" name="フローチャート: 判断 797"/>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799" name="テキスト ボックス 798"/>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96375</xdr:rowOff>
    </xdr:from>
    <xdr:to>
      <xdr:col>102</xdr:col>
      <xdr:colOff>114300</xdr:colOff>
      <xdr:row>59</xdr:row>
      <xdr:rowOff>98878</xdr:rowOff>
    </xdr:to>
    <xdr:cxnSp macro="">
      <xdr:nvCxnSpPr>
        <xdr:cNvPr id="800" name="直線コネクタ 799"/>
        <xdr:cNvCxnSpPr/>
      </xdr:nvCxnSpPr>
      <xdr:spPr>
        <a:xfrm flipV="1">
          <a:off x="18656300" y="10211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1" name="フローチャート: 判断 800"/>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2" name="テキスト ボックス 801"/>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3" name="フローチャート: 判断 802"/>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04" name="テキスト ボックス 803"/>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45684</xdr:rowOff>
    </xdr:from>
    <xdr:to>
      <xdr:col>116</xdr:col>
      <xdr:colOff>114300</xdr:colOff>
      <xdr:row>59</xdr:row>
      <xdr:rowOff>147284</xdr:rowOff>
    </xdr:to>
    <xdr:sp macro="" textlink="">
      <xdr:nvSpPr>
        <xdr:cNvPr id="810" name="楕円 809"/>
        <xdr:cNvSpPr/>
      </xdr:nvSpPr>
      <xdr:spPr>
        <a:xfrm>
          <a:off x="22110700" y="101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132061</xdr:rowOff>
    </xdr:from>
    <xdr:ext cx="313932" cy="259045"/>
    <xdr:sp macro="" textlink="">
      <xdr:nvSpPr>
        <xdr:cNvPr id="811" name="貸付金該当値テキスト"/>
        <xdr:cNvSpPr txBox="1"/>
      </xdr:nvSpPr>
      <xdr:spPr>
        <a:xfrm>
          <a:off x="22212300" y="10076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46010</xdr:rowOff>
    </xdr:from>
    <xdr:to>
      <xdr:col>112</xdr:col>
      <xdr:colOff>38100</xdr:colOff>
      <xdr:row>59</xdr:row>
      <xdr:rowOff>147610</xdr:rowOff>
    </xdr:to>
    <xdr:sp macro="" textlink="">
      <xdr:nvSpPr>
        <xdr:cNvPr id="812" name="楕円 811"/>
        <xdr:cNvSpPr/>
      </xdr:nvSpPr>
      <xdr:spPr>
        <a:xfrm>
          <a:off x="21272500" y="101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138737</xdr:rowOff>
    </xdr:from>
    <xdr:ext cx="313932" cy="259045"/>
    <xdr:sp macro="" textlink="">
      <xdr:nvSpPr>
        <xdr:cNvPr id="813" name="テキスト ボックス 812"/>
        <xdr:cNvSpPr txBox="1"/>
      </xdr:nvSpPr>
      <xdr:spPr>
        <a:xfrm>
          <a:off x="21166333" y="10254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46663</xdr:rowOff>
    </xdr:from>
    <xdr:to>
      <xdr:col>107</xdr:col>
      <xdr:colOff>101600</xdr:colOff>
      <xdr:row>59</xdr:row>
      <xdr:rowOff>148263</xdr:rowOff>
    </xdr:to>
    <xdr:sp macro="" textlink="">
      <xdr:nvSpPr>
        <xdr:cNvPr id="814" name="楕円 813"/>
        <xdr:cNvSpPr/>
      </xdr:nvSpPr>
      <xdr:spPr>
        <a:xfrm>
          <a:off x="20383500" y="101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139390</xdr:rowOff>
    </xdr:from>
    <xdr:ext cx="313932" cy="259045"/>
    <xdr:sp macro="" textlink="">
      <xdr:nvSpPr>
        <xdr:cNvPr id="815" name="テキスト ボックス 814"/>
        <xdr:cNvSpPr txBox="1"/>
      </xdr:nvSpPr>
      <xdr:spPr>
        <a:xfrm>
          <a:off x="20277333" y="10254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45575</xdr:rowOff>
    </xdr:from>
    <xdr:to>
      <xdr:col>102</xdr:col>
      <xdr:colOff>165100</xdr:colOff>
      <xdr:row>59</xdr:row>
      <xdr:rowOff>147175</xdr:rowOff>
    </xdr:to>
    <xdr:sp macro="" textlink="">
      <xdr:nvSpPr>
        <xdr:cNvPr id="816" name="楕円 815"/>
        <xdr:cNvSpPr/>
      </xdr:nvSpPr>
      <xdr:spPr>
        <a:xfrm>
          <a:off x="19494500" y="10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138302</xdr:rowOff>
    </xdr:from>
    <xdr:ext cx="313932" cy="259045"/>
    <xdr:sp macro="" textlink="">
      <xdr:nvSpPr>
        <xdr:cNvPr id="817" name="テキスト ボックス 816"/>
        <xdr:cNvSpPr txBox="1"/>
      </xdr:nvSpPr>
      <xdr:spPr>
        <a:xfrm>
          <a:off x="19388333" y="10253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44" name="直線コネクタ 843"/>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45"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46" name="直線コネクタ 845"/>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47"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48" name="直線コネクタ 847"/>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130003</xdr:rowOff>
    </xdr:from>
    <xdr:to>
      <xdr:col>116</xdr:col>
      <xdr:colOff>63500</xdr:colOff>
      <xdr:row>78</xdr:row>
      <xdr:rowOff>161761</xdr:rowOff>
    </xdr:to>
    <xdr:cxnSp macro="">
      <xdr:nvCxnSpPr>
        <xdr:cNvPr id="849" name="直線コネクタ 848"/>
        <xdr:cNvCxnSpPr/>
      </xdr:nvCxnSpPr>
      <xdr:spPr>
        <a:xfrm flipV="1">
          <a:off x="21323300" y="13503103"/>
          <a:ext cx="838200" cy="3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0" name="繰出金平均値テキスト"/>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1" name="フローチャート: 判断 850"/>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161761</xdr:rowOff>
    </xdr:from>
    <xdr:to>
      <xdr:col>111</xdr:col>
      <xdr:colOff>177800</xdr:colOff>
      <xdr:row>78</xdr:row>
      <xdr:rowOff>161761</xdr:rowOff>
    </xdr:to>
    <xdr:cxnSp macro="">
      <xdr:nvCxnSpPr>
        <xdr:cNvPr id="852" name="直線コネクタ 851"/>
        <xdr:cNvCxnSpPr/>
      </xdr:nvCxnSpPr>
      <xdr:spPr>
        <a:xfrm>
          <a:off x="20434300" y="13534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3" name="フローチャート: 判断 852"/>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54" name="テキスト ボックス 853"/>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130366</xdr:rowOff>
    </xdr:from>
    <xdr:to>
      <xdr:col>107</xdr:col>
      <xdr:colOff>50800</xdr:colOff>
      <xdr:row>78</xdr:row>
      <xdr:rowOff>161761</xdr:rowOff>
    </xdr:to>
    <xdr:cxnSp macro="">
      <xdr:nvCxnSpPr>
        <xdr:cNvPr id="855" name="直線コネクタ 854"/>
        <xdr:cNvCxnSpPr/>
      </xdr:nvCxnSpPr>
      <xdr:spPr>
        <a:xfrm>
          <a:off x="19545300" y="13503466"/>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56" name="フローチャート: 判断 855"/>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57" name="テキスト ボックス 856"/>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118230</xdr:rowOff>
    </xdr:from>
    <xdr:to>
      <xdr:col>102</xdr:col>
      <xdr:colOff>114300</xdr:colOff>
      <xdr:row>78</xdr:row>
      <xdr:rowOff>130366</xdr:rowOff>
    </xdr:to>
    <xdr:cxnSp macro="">
      <xdr:nvCxnSpPr>
        <xdr:cNvPr id="858" name="直線コネクタ 857"/>
        <xdr:cNvCxnSpPr/>
      </xdr:nvCxnSpPr>
      <xdr:spPr>
        <a:xfrm>
          <a:off x="18656300" y="13491330"/>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59" name="フローチャート: 判断 858"/>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0" name="テキスト ボックス 859"/>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1" name="フローチャート: 判断 860"/>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2" name="テキスト ボックス 861"/>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79203</xdr:rowOff>
    </xdr:from>
    <xdr:to>
      <xdr:col>116</xdr:col>
      <xdr:colOff>114300</xdr:colOff>
      <xdr:row>79</xdr:row>
      <xdr:rowOff>9353</xdr:rowOff>
    </xdr:to>
    <xdr:sp macro="" textlink="">
      <xdr:nvSpPr>
        <xdr:cNvPr id="868" name="楕円 867"/>
        <xdr:cNvSpPr/>
      </xdr:nvSpPr>
      <xdr:spPr>
        <a:xfrm>
          <a:off x="22110700" y="134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165580</xdr:rowOff>
    </xdr:from>
    <xdr:ext cx="534377" cy="259045"/>
    <xdr:sp macro="" textlink="">
      <xdr:nvSpPr>
        <xdr:cNvPr id="869" name="繰出金該当値テキスト"/>
        <xdr:cNvSpPr txBox="1"/>
      </xdr:nvSpPr>
      <xdr:spPr>
        <a:xfrm>
          <a:off x="22212300" y="133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110961</xdr:rowOff>
    </xdr:from>
    <xdr:to>
      <xdr:col>112</xdr:col>
      <xdr:colOff>38100</xdr:colOff>
      <xdr:row>79</xdr:row>
      <xdr:rowOff>41111</xdr:rowOff>
    </xdr:to>
    <xdr:sp macro="" textlink="">
      <xdr:nvSpPr>
        <xdr:cNvPr id="870" name="楕円 869"/>
        <xdr:cNvSpPr/>
      </xdr:nvSpPr>
      <xdr:spPr>
        <a:xfrm>
          <a:off x="21272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32238</xdr:rowOff>
    </xdr:from>
    <xdr:ext cx="534377" cy="259045"/>
    <xdr:sp macro="" textlink="">
      <xdr:nvSpPr>
        <xdr:cNvPr id="871" name="テキスト ボックス 870"/>
        <xdr:cNvSpPr txBox="1"/>
      </xdr:nvSpPr>
      <xdr:spPr>
        <a:xfrm>
          <a:off x="21056111" y="135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110961</xdr:rowOff>
    </xdr:from>
    <xdr:to>
      <xdr:col>107</xdr:col>
      <xdr:colOff>101600</xdr:colOff>
      <xdr:row>79</xdr:row>
      <xdr:rowOff>41111</xdr:rowOff>
    </xdr:to>
    <xdr:sp macro="" textlink="">
      <xdr:nvSpPr>
        <xdr:cNvPr id="872" name="楕円 871"/>
        <xdr:cNvSpPr/>
      </xdr:nvSpPr>
      <xdr:spPr>
        <a:xfrm>
          <a:off x="20383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32238</xdr:rowOff>
    </xdr:from>
    <xdr:ext cx="534377" cy="259045"/>
    <xdr:sp macro="" textlink="">
      <xdr:nvSpPr>
        <xdr:cNvPr id="873" name="テキスト ボックス 872"/>
        <xdr:cNvSpPr txBox="1"/>
      </xdr:nvSpPr>
      <xdr:spPr>
        <a:xfrm>
          <a:off x="20167111" y="135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79566</xdr:rowOff>
    </xdr:from>
    <xdr:to>
      <xdr:col>102</xdr:col>
      <xdr:colOff>165100</xdr:colOff>
      <xdr:row>79</xdr:row>
      <xdr:rowOff>9716</xdr:rowOff>
    </xdr:to>
    <xdr:sp macro="" textlink="">
      <xdr:nvSpPr>
        <xdr:cNvPr id="874" name="楕円 873"/>
        <xdr:cNvSpPr/>
      </xdr:nvSpPr>
      <xdr:spPr>
        <a:xfrm>
          <a:off x="194945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843</xdr:rowOff>
    </xdr:from>
    <xdr:ext cx="534377" cy="259045"/>
    <xdr:sp macro="" textlink="">
      <xdr:nvSpPr>
        <xdr:cNvPr id="875" name="テキスト ボックス 874"/>
        <xdr:cNvSpPr txBox="1"/>
      </xdr:nvSpPr>
      <xdr:spPr>
        <a:xfrm>
          <a:off x="19278111" y="135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67430</xdr:rowOff>
    </xdr:from>
    <xdr:to>
      <xdr:col>98</xdr:col>
      <xdr:colOff>38100</xdr:colOff>
      <xdr:row>78</xdr:row>
      <xdr:rowOff>169030</xdr:rowOff>
    </xdr:to>
    <xdr:sp macro="" textlink="">
      <xdr:nvSpPr>
        <xdr:cNvPr id="876" name="楕円 875"/>
        <xdr:cNvSpPr/>
      </xdr:nvSpPr>
      <xdr:spPr>
        <a:xfrm>
          <a:off x="18605500" y="134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160157</xdr:rowOff>
    </xdr:from>
    <xdr:ext cx="534377" cy="259045"/>
    <xdr:sp macro="" textlink="">
      <xdr:nvSpPr>
        <xdr:cNvPr id="877" name="テキスト ボックス 876"/>
        <xdr:cNvSpPr txBox="1"/>
      </xdr:nvSpPr>
      <xdr:spPr>
        <a:xfrm>
          <a:off x="18389111" y="135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全体的には、類似団体平均、長野県平均より低い費目が多く、効率の良い財政運営となっている。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公債費は、金額としては前年度より微増となっているが、本村では人口が増え続けているため、住民１人当たりのコストは微減となった。物件費は、保育士・給食調理員を中心に臨時職員が増加しており、また、令和元年度は行政事システムのサーバー・小中学校の校務用端末の更新などにより前年度より大幅に伸び</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、引き続き類似団体平均を上回っている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前年度までに人口増対策の大型建設事業がおおむね完了したが、令和元年度は、保育園及び小中学校の空調設置工事や地方創生拠点整備交付金事業などの大型建設事業を行ったため、若干の増となった。投資及び出資金は、公共下水道事業の本管敷設を最近まで行っており、下水道事業債の償還費などの繰出金が多額となっているため、類似団体より高水準で推移しており、今後も当分の間横ばいの状況が続く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15,647
15,314
40.99
6,582,615
6,177,910
311,468
4,233,625
5,450,596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107315</xdr:rowOff>
    </xdr:from>
    <xdr:to>
      <xdr:col>24</xdr:col>
      <xdr:colOff>63500</xdr:colOff>
      <xdr:row>38</xdr:row>
      <xdr:rowOff>109982</xdr:rowOff>
    </xdr:to>
    <xdr:cxnSp macro="">
      <xdr:nvCxnSpPr>
        <xdr:cNvPr id="61" name="直線コネクタ 60"/>
        <xdr:cNvCxnSpPr/>
      </xdr:nvCxnSpPr>
      <xdr:spPr>
        <a:xfrm flipV="1">
          <a:off x="3797300" y="662241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38</xdr:row>
      <xdr:rowOff>109982</xdr:rowOff>
    </xdr:to>
    <xdr:cxnSp macro="">
      <xdr:nvCxnSpPr>
        <xdr:cNvPr id="64" name="直線コネクタ 63"/>
        <xdr:cNvCxnSpPr/>
      </xdr:nvCxnSpPr>
      <xdr:spPr>
        <a:xfrm>
          <a:off x="2908300" y="6209411"/>
          <a:ext cx="8890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37211</xdr:rowOff>
    </xdr:from>
    <xdr:to>
      <xdr:col>15</xdr:col>
      <xdr:colOff>50800</xdr:colOff>
      <xdr:row>38</xdr:row>
      <xdr:rowOff>132842</xdr:rowOff>
    </xdr:to>
    <xdr:cxnSp macro="">
      <xdr:nvCxnSpPr>
        <xdr:cNvPr id="67" name="直線コネクタ 66"/>
        <xdr:cNvCxnSpPr/>
      </xdr:nvCxnSpPr>
      <xdr:spPr>
        <a:xfrm flipV="1">
          <a:off x="2019300" y="6209411"/>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19304</xdr:rowOff>
    </xdr:from>
    <xdr:to>
      <xdr:col>10</xdr:col>
      <xdr:colOff>114300</xdr:colOff>
      <xdr:row>38</xdr:row>
      <xdr:rowOff>132842</xdr:rowOff>
    </xdr:to>
    <xdr:cxnSp macro="">
      <xdr:nvCxnSpPr>
        <xdr:cNvPr id="70" name="直線コネクタ 69"/>
        <xdr:cNvCxnSpPr/>
      </xdr:nvCxnSpPr>
      <xdr:spPr>
        <a:xfrm>
          <a:off x="1130300" y="6534404"/>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74" name="テキスト ボックス 73"/>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56515</xdr:rowOff>
    </xdr:from>
    <xdr:to>
      <xdr:col>24</xdr:col>
      <xdr:colOff>114300</xdr:colOff>
      <xdr:row>38</xdr:row>
      <xdr:rowOff>158115</xdr:rowOff>
    </xdr:to>
    <xdr:sp macro="" textlink="">
      <xdr:nvSpPr>
        <xdr:cNvPr id="80" name="楕円 79"/>
        <xdr:cNvSpPr/>
      </xdr:nvSpPr>
      <xdr:spPr>
        <a:xfrm>
          <a:off x="45847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142892</xdr:rowOff>
    </xdr:from>
    <xdr:ext cx="469744" cy="259045"/>
    <xdr:sp macro="" textlink="">
      <xdr:nvSpPr>
        <xdr:cNvPr id="81" name="議会費該当値テキスト"/>
        <xdr:cNvSpPr txBox="1"/>
      </xdr:nvSpPr>
      <xdr:spPr>
        <a:xfrm>
          <a:off x="4686300" y="64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59182</xdr:rowOff>
    </xdr:from>
    <xdr:to>
      <xdr:col>20</xdr:col>
      <xdr:colOff>38100</xdr:colOff>
      <xdr:row>38</xdr:row>
      <xdr:rowOff>160782</xdr:rowOff>
    </xdr:to>
    <xdr:sp macro="" textlink="">
      <xdr:nvSpPr>
        <xdr:cNvPr id="82" name="楕円 81"/>
        <xdr:cNvSpPr/>
      </xdr:nvSpPr>
      <xdr:spPr>
        <a:xfrm>
          <a:off x="3746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151909</xdr:rowOff>
    </xdr:from>
    <xdr:ext cx="469744" cy="259045"/>
    <xdr:sp macro="" textlink="">
      <xdr:nvSpPr>
        <xdr:cNvPr id="83" name="テキスト ボックス 82"/>
        <xdr:cNvSpPr txBox="1"/>
      </xdr:nvSpPr>
      <xdr:spPr>
        <a:xfrm>
          <a:off x="3562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157861</xdr:rowOff>
    </xdr:from>
    <xdr:to>
      <xdr:col>15</xdr:col>
      <xdr:colOff>101600</xdr:colOff>
      <xdr:row>36</xdr:row>
      <xdr:rowOff>88011</xdr:rowOff>
    </xdr:to>
    <xdr:sp macro="" textlink="">
      <xdr:nvSpPr>
        <xdr:cNvPr id="84" name="楕円 83"/>
        <xdr:cNvSpPr/>
      </xdr:nvSpPr>
      <xdr:spPr>
        <a:xfrm>
          <a:off x="2857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79138</xdr:rowOff>
    </xdr:from>
    <xdr:ext cx="469744" cy="259045"/>
    <xdr:sp macro="" textlink="">
      <xdr:nvSpPr>
        <xdr:cNvPr id="85" name="テキスト ボックス 84"/>
        <xdr:cNvSpPr txBox="1"/>
      </xdr:nvSpPr>
      <xdr:spPr>
        <a:xfrm>
          <a:off x="2673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82042</xdr:rowOff>
    </xdr:from>
    <xdr:to>
      <xdr:col>10</xdr:col>
      <xdr:colOff>165100</xdr:colOff>
      <xdr:row>39</xdr:row>
      <xdr:rowOff>12192</xdr:rowOff>
    </xdr:to>
    <xdr:sp macro="" textlink="">
      <xdr:nvSpPr>
        <xdr:cNvPr id="86" name="楕円 85"/>
        <xdr:cNvSpPr/>
      </xdr:nvSpPr>
      <xdr:spPr>
        <a:xfrm>
          <a:off x="196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3319</xdr:rowOff>
    </xdr:from>
    <xdr:ext cx="469744" cy="259045"/>
    <xdr:sp macro="" textlink="">
      <xdr:nvSpPr>
        <xdr:cNvPr id="87" name="テキスト ボックス 86"/>
        <xdr:cNvSpPr txBox="1"/>
      </xdr:nvSpPr>
      <xdr:spPr>
        <a:xfrm>
          <a:off x="1784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139954</xdr:rowOff>
    </xdr:from>
    <xdr:to>
      <xdr:col>6</xdr:col>
      <xdr:colOff>38100</xdr:colOff>
      <xdr:row>38</xdr:row>
      <xdr:rowOff>70104</xdr:rowOff>
    </xdr:to>
    <xdr:sp macro="" textlink="">
      <xdr:nvSpPr>
        <xdr:cNvPr id="88" name="楕円 87"/>
        <xdr:cNvSpPr/>
      </xdr:nvSpPr>
      <xdr:spPr>
        <a:xfrm>
          <a:off x="107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61231</xdr:rowOff>
    </xdr:from>
    <xdr:ext cx="469744" cy="259045"/>
    <xdr:sp macro="" textlink="">
      <xdr:nvSpPr>
        <xdr:cNvPr id="89" name="テキスト ボックス 88"/>
        <xdr:cNvSpPr txBox="1"/>
      </xdr:nvSpPr>
      <xdr:spPr>
        <a:xfrm>
          <a:off x="895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39967</xdr:rowOff>
    </xdr:from>
    <xdr:to>
      <xdr:col>24</xdr:col>
      <xdr:colOff>63500</xdr:colOff>
      <xdr:row>57</xdr:row>
      <xdr:rowOff>53344</xdr:rowOff>
    </xdr:to>
    <xdr:cxnSp macro="">
      <xdr:nvCxnSpPr>
        <xdr:cNvPr id="116" name="直線コネクタ 115"/>
        <xdr:cNvCxnSpPr/>
      </xdr:nvCxnSpPr>
      <xdr:spPr>
        <a:xfrm flipV="1">
          <a:off x="3797300" y="9812617"/>
          <a:ext cx="8382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51776</xdr:rowOff>
    </xdr:from>
    <xdr:to>
      <xdr:col>19</xdr:col>
      <xdr:colOff>177800</xdr:colOff>
      <xdr:row>57</xdr:row>
      <xdr:rowOff>53344</xdr:rowOff>
    </xdr:to>
    <xdr:cxnSp macro="">
      <xdr:nvCxnSpPr>
        <xdr:cNvPr id="119" name="直線コネクタ 118"/>
        <xdr:cNvCxnSpPr/>
      </xdr:nvCxnSpPr>
      <xdr:spPr>
        <a:xfrm>
          <a:off x="2908300" y="9824426"/>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51776</xdr:rowOff>
    </xdr:from>
    <xdr:to>
      <xdr:col>15</xdr:col>
      <xdr:colOff>50800</xdr:colOff>
      <xdr:row>57</xdr:row>
      <xdr:rowOff>81266</xdr:rowOff>
    </xdr:to>
    <xdr:cxnSp macro="">
      <xdr:nvCxnSpPr>
        <xdr:cNvPr id="122" name="直線コネクタ 121"/>
        <xdr:cNvCxnSpPr/>
      </xdr:nvCxnSpPr>
      <xdr:spPr>
        <a:xfrm flipV="1">
          <a:off x="2019300" y="982442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72697</xdr:rowOff>
    </xdr:from>
    <xdr:to>
      <xdr:col>10</xdr:col>
      <xdr:colOff>114300</xdr:colOff>
      <xdr:row>57</xdr:row>
      <xdr:rowOff>81266</xdr:rowOff>
    </xdr:to>
    <xdr:cxnSp macro="">
      <xdr:nvCxnSpPr>
        <xdr:cNvPr id="125" name="直線コネクタ 124"/>
        <xdr:cNvCxnSpPr/>
      </xdr:nvCxnSpPr>
      <xdr:spPr>
        <a:xfrm>
          <a:off x="1130300" y="9845347"/>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160617</xdr:rowOff>
    </xdr:from>
    <xdr:to>
      <xdr:col>24</xdr:col>
      <xdr:colOff>114300</xdr:colOff>
      <xdr:row>57</xdr:row>
      <xdr:rowOff>90767</xdr:rowOff>
    </xdr:to>
    <xdr:sp macro="" textlink="">
      <xdr:nvSpPr>
        <xdr:cNvPr id="135" name="楕円 134"/>
        <xdr:cNvSpPr/>
      </xdr:nvSpPr>
      <xdr:spPr>
        <a:xfrm>
          <a:off x="4584700" y="9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75544</xdr:rowOff>
    </xdr:from>
    <xdr:ext cx="534377" cy="259045"/>
    <xdr:sp macro="" textlink="">
      <xdr:nvSpPr>
        <xdr:cNvPr id="136" name="総務費該当値テキスト"/>
        <xdr:cNvSpPr txBox="1"/>
      </xdr:nvSpPr>
      <xdr:spPr>
        <a:xfrm>
          <a:off x="4686300" y="96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2544</xdr:rowOff>
    </xdr:from>
    <xdr:to>
      <xdr:col>20</xdr:col>
      <xdr:colOff>38100</xdr:colOff>
      <xdr:row>57</xdr:row>
      <xdr:rowOff>104144</xdr:rowOff>
    </xdr:to>
    <xdr:sp macro="" textlink="">
      <xdr:nvSpPr>
        <xdr:cNvPr id="137" name="楕円 136"/>
        <xdr:cNvSpPr/>
      </xdr:nvSpPr>
      <xdr:spPr>
        <a:xfrm>
          <a:off x="3746500" y="977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95271</xdr:rowOff>
    </xdr:from>
    <xdr:ext cx="534377" cy="259045"/>
    <xdr:sp macro="" textlink="">
      <xdr:nvSpPr>
        <xdr:cNvPr id="138" name="テキスト ボックス 137"/>
        <xdr:cNvSpPr txBox="1"/>
      </xdr:nvSpPr>
      <xdr:spPr>
        <a:xfrm>
          <a:off x="3530111" y="98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976</xdr:rowOff>
    </xdr:from>
    <xdr:to>
      <xdr:col>15</xdr:col>
      <xdr:colOff>101600</xdr:colOff>
      <xdr:row>57</xdr:row>
      <xdr:rowOff>102576</xdr:rowOff>
    </xdr:to>
    <xdr:sp macro="" textlink="">
      <xdr:nvSpPr>
        <xdr:cNvPr id="139" name="楕円 138"/>
        <xdr:cNvSpPr/>
      </xdr:nvSpPr>
      <xdr:spPr>
        <a:xfrm>
          <a:off x="2857500" y="97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93703</xdr:rowOff>
    </xdr:from>
    <xdr:ext cx="534377" cy="259045"/>
    <xdr:sp macro="" textlink="">
      <xdr:nvSpPr>
        <xdr:cNvPr id="140" name="テキスト ボックス 139"/>
        <xdr:cNvSpPr txBox="1"/>
      </xdr:nvSpPr>
      <xdr:spPr>
        <a:xfrm>
          <a:off x="2641111" y="98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30466</xdr:rowOff>
    </xdr:from>
    <xdr:to>
      <xdr:col>10</xdr:col>
      <xdr:colOff>165100</xdr:colOff>
      <xdr:row>57</xdr:row>
      <xdr:rowOff>132066</xdr:rowOff>
    </xdr:to>
    <xdr:sp macro="" textlink="">
      <xdr:nvSpPr>
        <xdr:cNvPr id="141" name="楕円 140"/>
        <xdr:cNvSpPr/>
      </xdr:nvSpPr>
      <xdr:spPr>
        <a:xfrm>
          <a:off x="1968500" y="98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123193</xdr:rowOff>
    </xdr:from>
    <xdr:ext cx="534377" cy="259045"/>
    <xdr:sp macro="" textlink="">
      <xdr:nvSpPr>
        <xdr:cNvPr id="142" name="テキスト ボックス 141"/>
        <xdr:cNvSpPr txBox="1"/>
      </xdr:nvSpPr>
      <xdr:spPr>
        <a:xfrm>
          <a:off x="1752111" y="98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21897</xdr:rowOff>
    </xdr:from>
    <xdr:to>
      <xdr:col>6</xdr:col>
      <xdr:colOff>38100</xdr:colOff>
      <xdr:row>57</xdr:row>
      <xdr:rowOff>123497</xdr:rowOff>
    </xdr:to>
    <xdr:sp macro="" textlink="">
      <xdr:nvSpPr>
        <xdr:cNvPr id="143" name="楕円 142"/>
        <xdr:cNvSpPr/>
      </xdr:nvSpPr>
      <xdr:spPr>
        <a:xfrm>
          <a:off x="1079500" y="97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114624</xdr:rowOff>
    </xdr:from>
    <xdr:ext cx="534377" cy="259045"/>
    <xdr:sp macro="" textlink="">
      <xdr:nvSpPr>
        <xdr:cNvPr id="144" name="テキスト ボックス 143"/>
        <xdr:cNvSpPr txBox="1"/>
      </xdr:nvSpPr>
      <xdr:spPr>
        <a:xfrm>
          <a:off x="863111" y="988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66973</xdr:rowOff>
    </xdr:from>
    <xdr:to>
      <xdr:col>24</xdr:col>
      <xdr:colOff>63500</xdr:colOff>
      <xdr:row>76</xdr:row>
      <xdr:rowOff>69667</xdr:rowOff>
    </xdr:to>
    <xdr:cxnSp macro="">
      <xdr:nvCxnSpPr>
        <xdr:cNvPr id="176" name="直線コネクタ 175"/>
        <xdr:cNvCxnSpPr/>
      </xdr:nvCxnSpPr>
      <xdr:spPr>
        <a:xfrm flipV="1">
          <a:off x="3797300" y="12925723"/>
          <a:ext cx="838200" cy="17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163327</xdr:rowOff>
    </xdr:from>
    <xdr:to>
      <xdr:col>19</xdr:col>
      <xdr:colOff>177800</xdr:colOff>
      <xdr:row>76</xdr:row>
      <xdr:rowOff>69667</xdr:rowOff>
    </xdr:to>
    <xdr:cxnSp macro="">
      <xdr:nvCxnSpPr>
        <xdr:cNvPr id="179" name="直線コネクタ 178"/>
        <xdr:cNvCxnSpPr/>
      </xdr:nvCxnSpPr>
      <xdr:spPr>
        <a:xfrm>
          <a:off x="2908300" y="12507727"/>
          <a:ext cx="889000" cy="59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163327</xdr:rowOff>
    </xdr:from>
    <xdr:to>
      <xdr:col>15</xdr:col>
      <xdr:colOff>50800</xdr:colOff>
      <xdr:row>75</xdr:row>
      <xdr:rowOff>76705</xdr:rowOff>
    </xdr:to>
    <xdr:cxnSp macro="">
      <xdr:nvCxnSpPr>
        <xdr:cNvPr id="182" name="直線コネクタ 181"/>
        <xdr:cNvCxnSpPr/>
      </xdr:nvCxnSpPr>
      <xdr:spPr>
        <a:xfrm flipV="1">
          <a:off x="2019300" y="12507727"/>
          <a:ext cx="889000" cy="4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20126</xdr:rowOff>
    </xdr:from>
    <xdr:to>
      <xdr:col>10</xdr:col>
      <xdr:colOff>114300</xdr:colOff>
      <xdr:row>75</xdr:row>
      <xdr:rowOff>76705</xdr:rowOff>
    </xdr:to>
    <xdr:cxnSp macro="">
      <xdr:nvCxnSpPr>
        <xdr:cNvPr id="185" name="直線コネクタ 184"/>
        <xdr:cNvCxnSpPr/>
      </xdr:nvCxnSpPr>
      <xdr:spPr>
        <a:xfrm>
          <a:off x="1130300" y="12878876"/>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103071</xdr:rowOff>
    </xdr:from>
    <xdr:ext cx="599010" cy="259045"/>
    <xdr:sp macro="" textlink="">
      <xdr:nvSpPr>
        <xdr:cNvPr id="189" name="テキスト ボックス 188"/>
        <xdr:cNvSpPr txBox="1"/>
      </xdr:nvSpPr>
      <xdr:spPr>
        <a:xfrm>
          <a:off x="830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16173</xdr:rowOff>
    </xdr:from>
    <xdr:to>
      <xdr:col>24</xdr:col>
      <xdr:colOff>114300</xdr:colOff>
      <xdr:row>75</xdr:row>
      <xdr:rowOff>117773</xdr:rowOff>
    </xdr:to>
    <xdr:sp macro="" textlink="">
      <xdr:nvSpPr>
        <xdr:cNvPr id="195" name="楕円 194"/>
        <xdr:cNvSpPr/>
      </xdr:nvSpPr>
      <xdr:spPr>
        <a:xfrm>
          <a:off x="4584700" y="128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39050</xdr:rowOff>
    </xdr:from>
    <xdr:ext cx="599010" cy="259045"/>
    <xdr:sp macro="" textlink="">
      <xdr:nvSpPr>
        <xdr:cNvPr id="196" name="民生費該当値テキスト"/>
        <xdr:cNvSpPr txBox="1"/>
      </xdr:nvSpPr>
      <xdr:spPr>
        <a:xfrm>
          <a:off x="4686300" y="1272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18867</xdr:rowOff>
    </xdr:from>
    <xdr:to>
      <xdr:col>20</xdr:col>
      <xdr:colOff>38100</xdr:colOff>
      <xdr:row>76</xdr:row>
      <xdr:rowOff>120467</xdr:rowOff>
    </xdr:to>
    <xdr:sp macro="" textlink="">
      <xdr:nvSpPr>
        <xdr:cNvPr id="197" name="楕円 196"/>
        <xdr:cNvSpPr/>
      </xdr:nvSpPr>
      <xdr:spPr>
        <a:xfrm>
          <a:off x="3746500" y="130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111594</xdr:rowOff>
    </xdr:from>
    <xdr:ext cx="599010" cy="259045"/>
    <xdr:sp macro="" textlink="">
      <xdr:nvSpPr>
        <xdr:cNvPr id="198" name="テキスト ボックス 197"/>
        <xdr:cNvSpPr txBox="1"/>
      </xdr:nvSpPr>
      <xdr:spPr>
        <a:xfrm>
          <a:off x="3497795" y="1314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112527</xdr:rowOff>
    </xdr:from>
    <xdr:to>
      <xdr:col>15</xdr:col>
      <xdr:colOff>101600</xdr:colOff>
      <xdr:row>73</xdr:row>
      <xdr:rowOff>42677</xdr:rowOff>
    </xdr:to>
    <xdr:sp macro="" textlink="">
      <xdr:nvSpPr>
        <xdr:cNvPr id="199" name="楕円 198"/>
        <xdr:cNvSpPr/>
      </xdr:nvSpPr>
      <xdr:spPr>
        <a:xfrm>
          <a:off x="2857500" y="124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59204</xdr:rowOff>
    </xdr:from>
    <xdr:ext cx="599010" cy="259045"/>
    <xdr:sp macro="" textlink="">
      <xdr:nvSpPr>
        <xdr:cNvPr id="200" name="テキスト ボックス 199"/>
        <xdr:cNvSpPr txBox="1"/>
      </xdr:nvSpPr>
      <xdr:spPr>
        <a:xfrm>
          <a:off x="2608795" y="122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25905</xdr:rowOff>
    </xdr:from>
    <xdr:to>
      <xdr:col>10</xdr:col>
      <xdr:colOff>165100</xdr:colOff>
      <xdr:row>75</xdr:row>
      <xdr:rowOff>127505</xdr:rowOff>
    </xdr:to>
    <xdr:sp macro="" textlink="">
      <xdr:nvSpPr>
        <xdr:cNvPr id="201" name="楕円 200"/>
        <xdr:cNvSpPr/>
      </xdr:nvSpPr>
      <xdr:spPr>
        <a:xfrm>
          <a:off x="1968500" y="128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144032</xdr:rowOff>
    </xdr:from>
    <xdr:ext cx="599010" cy="259045"/>
    <xdr:sp macro="" textlink="">
      <xdr:nvSpPr>
        <xdr:cNvPr id="202" name="テキスト ボックス 201"/>
        <xdr:cNvSpPr txBox="1"/>
      </xdr:nvSpPr>
      <xdr:spPr>
        <a:xfrm>
          <a:off x="1719795" y="1265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140776</xdr:rowOff>
    </xdr:from>
    <xdr:to>
      <xdr:col>6</xdr:col>
      <xdr:colOff>38100</xdr:colOff>
      <xdr:row>75</xdr:row>
      <xdr:rowOff>70926</xdr:rowOff>
    </xdr:to>
    <xdr:sp macro="" textlink="">
      <xdr:nvSpPr>
        <xdr:cNvPr id="203" name="楕円 202"/>
        <xdr:cNvSpPr/>
      </xdr:nvSpPr>
      <xdr:spPr>
        <a:xfrm>
          <a:off x="1079500" y="128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87453</xdr:rowOff>
    </xdr:from>
    <xdr:ext cx="599010" cy="259045"/>
    <xdr:sp macro="" textlink="">
      <xdr:nvSpPr>
        <xdr:cNvPr id="204" name="テキスト ボックス 203"/>
        <xdr:cNvSpPr txBox="1"/>
      </xdr:nvSpPr>
      <xdr:spPr>
        <a:xfrm>
          <a:off x="830795" y="1260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158544</xdr:rowOff>
    </xdr:from>
    <xdr:to>
      <xdr:col>24</xdr:col>
      <xdr:colOff>63500</xdr:colOff>
      <xdr:row>99</xdr:row>
      <xdr:rowOff>66335</xdr:rowOff>
    </xdr:to>
    <xdr:cxnSp macro="">
      <xdr:nvCxnSpPr>
        <xdr:cNvPr id="236" name="直線コネクタ 235"/>
        <xdr:cNvCxnSpPr/>
      </xdr:nvCxnSpPr>
      <xdr:spPr>
        <a:xfrm>
          <a:off x="3797300" y="16960644"/>
          <a:ext cx="838200" cy="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76736</xdr:rowOff>
    </xdr:from>
    <xdr:to>
      <xdr:col>19</xdr:col>
      <xdr:colOff>177800</xdr:colOff>
      <xdr:row>98</xdr:row>
      <xdr:rowOff>158544</xdr:rowOff>
    </xdr:to>
    <xdr:cxnSp macro="">
      <xdr:nvCxnSpPr>
        <xdr:cNvPr id="239" name="直線コネクタ 238"/>
        <xdr:cNvCxnSpPr/>
      </xdr:nvCxnSpPr>
      <xdr:spPr>
        <a:xfrm>
          <a:off x="2908300" y="16707386"/>
          <a:ext cx="889000" cy="2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56962</xdr:rowOff>
    </xdr:from>
    <xdr:to>
      <xdr:col>15</xdr:col>
      <xdr:colOff>50800</xdr:colOff>
      <xdr:row>97</xdr:row>
      <xdr:rowOff>76736</xdr:rowOff>
    </xdr:to>
    <xdr:cxnSp macro="">
      <xdr:nvCxnSpPr>
        <xdr:cNvPr id="242" name="直線コネクタ 241"/>
        <xdr:cNvCxnSpPr/>
      </xdr:nvCxnSpPr>
      <xdr:spPr>
        <a:xfrm>
          <a:off x="2019300" y="16687612"/>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56962</xdr:rowOff>
    </xdr:from>
    <xdr:to>
      <xdr:col>10</xdr:col>
      <xdr:colOff>114300</xdr:colOff>
      <xdr:row>98</xdr:row>
      <xdr:rowOff>123535</xdr:rowOff>
    </xdr:to>
    <xdr:cxnSp macro="">
      <xdr:nvCxnSpPr>
        <xdr:cNvPr id="245" name="直線コネクタ 244"/>
        <xdr:cNvCxnSpPr/>
      </xdr:nvCxnSpPr>
      <xdr:spPr>
        <a:xfrm flipV="1">
          <a:off x="1130300" y="16687612"/>
          <a:ext cx="889000" cy="2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15535</xdr:rowOff>
    </xdr:from>
    <xdr:to>
      <xdr:col>24</xdr:col>
      <xdr:colOff>114300</xdr:colOff>
      <xdr:row>99</xdr:row>
      <xdr:rowOff>117135</xdr:rowOff>
    </xdr:to>
    <xdr:sp macro="" textlink="">
      <xdr:nvSpPr>
        <xdr:cNvPr id="255" name="楕円 254"/>
        <xdr:cNvSpPr/>
      </xdr:nvSpPr>
      <xdr:spPr>
        <a:xfrm>
          <a:off x="4584700" y="16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101912</xdr:rowOff>
    </xdr:from>
    <xdr:ext cx="534377" cy="259045"/>
    <xdr:sp macro="" textlink="">
      <xdr:nvSpPr>
        <xdr:cNvPr id="256" name="衛生費該当値テキスト"/>
        <xdr:cNvSpPr txBox="1"/>
      </xdr:nvSpPr>
      <xdr:spPr>
        <a:xfrm>
          <a:off x="4686300" y="169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107744</xdr:rowOff>
    </xdr:from>
    <xdr:to>
      <xdr:col>20</xdr:col>
      <xdr:colOff>38100</xdr:colOff>
      <xdr:row>99</xdr:row>
      <xdr:rowOff>37894</xdr:rowOff>
    </xdr:to>
    <xdr:sp macro="" textlink="">
      <xdr:nvSpPr>
        <xdr:cNvPr id="257" name="楕円 256"/>
        <xdr:cNvSpPr/>
      </xdr:nvSpPr>
      <xdr:spPr>
        <a:xfrm>
          <a:off x="3746500" y="169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29021</xdr:rowOff>
    </xdr:from>
    <xdr:ext cx="534377" cy="259045"/>
    <xdr:sp macro="" textlink="">
      <xdr:nvSpPr>
        <xdr:cNvPr id="258" name="テキスト ボックス 257"/>
        <xdr:cNvSpPr txBox="1"/>
      </xdr:nvSpPr>
      <xdr:spPr>
        <a:xfrm>
          <a:off x="3530111" y="170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25936</xdr:rowOff>
    </xdr:from>
    <xdr:to>
      <xdr:col>15</xdr:col>
      <xdr:colOff>101600</xdr:colOff>
      <xdr:row>97</xdr:row>
      <xdr:rowOff>127536</xdr:rowOff>
    </xdr:to>
    <xdr:sp macro="" textlink="">
      <xdr:nvSpPr>
        <xdr:cNvPr id="259" name="楕円 258"/>
        <xdr:cNvSpPr/>
      </xdr:nvSpPr>
      <xdr:spPr>
        <a:xfrm>
          <a:off x="2857500" y="166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118663</xdr:rowOff>
    </xdr:from>
    <xdr:ext cx="534377" cy="259045"/>
    <xdr:sp macro="" textlink="">
      <xdr:nvSpPr>
        <xdr:cNvPr id="260" name="テキスト ボックス 259"/>
        <xdr:cNvSpPr txBox="1"/>
      </xdr:nvSpPr>
      <xdr:spPr>
        <a:xfrm>
          <a:off x="2641111" y="1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6162</xdr:rowOff>
    </xdr:from>
    <xdr:to>
      <xdr:col>10</xdr:col>
      <xdr:colOff>165100</xdr:colOff>
      <xdr:row>97</xdr:row>
      <xdr:rowOff>107762</xdr:rowOff>
    </xdr:to>
    <xdr:sp macro="" textlink="">
      <xdr:nvSpPr>
        <xdr:cNvPr id="261" name="楕円 260"/>
        <xdr:cNvSpPr/>
      </xdr:nvSpPr>
      <xdr:spPr>
        <a:xfrm>
          <a:off x="1968500" y="166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98889</xdr:rowOff>
    </xdr:from>
    <xdr:ext cx="534377" cy="259045"/>
    <xdr:sp macro="" textlink="">
      <xdr:nvSpPr>
        <xdr:cNvPr id="262" name="テキスト ボックス 261"/>
        <xdr:cNvSpPr txBox="1"/>
      </xdr:nvSpPr>
      <xdr:spPr>
        <a:xfrm>
          <a:off x="1752111" y="167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72735</xdr:rowOff>
    </xdr:from>
    <xdr:to>
      <xdr:col>6</xdr:col>
      <xdr:colOff>38100</xdr:colOff>
      <xdr:row>99</xdr:row>
      <xdr:rowOff>2885</xdr:rowOff>
    </xdr:to>
    <xdr:sp macro="" textlink="">
      <xdr:nvSpPr>
        <xdr:cNvPr id="263" name="楕円 262"/>
        <xdr:cNvSpPr/>
      </xdr:nvSpPr>
      <xdr:spPr>
        <a:xfrm>
          <a:off x="1079500" y="168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165462</xdr:rowOff>
    </xdr:from>
    <xdr:ext cx="534377" cy="259045"/>
    <xdr:sp macro="" textlink="">
      <xdr:nvSpPr>
        <xdr:cNvPr id="264" name="テキスト ボックス 263"/>
        <xdr:cNvSpPr txBox="1"/>
      </xdr:nvSpPr>
      <xdr:spPr>
        <a:xfrm>
          <a:off x="863111" y="169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148920</xdr:rowOff>
    </xdr:from>
    <xdr:to>
      <xdr:col>55</xdr:col>
      <xdr:colOff>0</xdr:colOff>
      <xdr:row>58</xdr:row>
      <xdr:rowOff>15494</xdr:rowOff>
    </xdr:to>
    <xdr:cxnSp macro="">
      <xdr:nvCxnSpPr>
        <xdr:cNvPr id="348" name="直線コネクタ 347"/>
        <xdr:cNvCxnSpPr/>
      </xdr:nvCxnSpPr>
      <xdr:spPr>
        <a:xfrm>
          <a:off x="9639300" y="9921570"/>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143929</xdr:rowOff>
    </xdr:from>
    <xdr:to>
      <xdr:col>50</xdr:col>
      <xdr:colOff>114300</xdr:colOff>
      <xdr:row>57</xdr:row>
      <xdr:rowOff>148920</xdr:rowOff>
    </xdr:to>
    <xdr:cxnSp macro="">
      <xdr:nvCxnSpPr>
        <xdr:cNvPr id="351" name="直線コネクタ 350"/>
        <xdr:cNvCxnSpPr/>
      </xdr:nvCxnSpPr>
      <xdr:spPr>
        <a:xfrm>
          <a:off x="8750300" y="9745129"/>
          <a:ext cx="889000" cy="17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143929</xdr:rowOff>
    </xdr:from>
    <xdr:to>
      <xdr:col>45</xdr:col>
      <xdr:colOff>177800</xdr:colOff>
      <xdr:row>57</xdr:row>
      <xdr:rowOff>112706</xdr:rowOff>
    </xdr:to>
    <xdr:cxnSp macro="">
      <xdr:nvCxnSpPr>
        <xdr:cNvPr id="354" name="直線コネクタ 353"/>
        <xdr:cNvCxnSpPr/>
      </xdr:nvCxnSpPr>
      <xdr:spPr>
        <a:xfrm flipV="1">
          <a:off x="7861300" y="9745129"/>
          <a:ext cx="889000" cy="1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97409</xdr:rowOff>
    </xdr:from>
    <xdr:to>
      <xdr:col>41</xdr:col>
      <xdr:colOff>50800</xdr:colOff>
      <xdr:row>57</xdr:row>
      <xdr:rowOff>112706</xdr:rowOff>
    </xdr:to>
    <xdr:cxnSp macro="">
      <xdr:nvCxnSpPr>
        <xdr:cNvPr id="357" name="直線コネクタ 356"/>
        <xdr:cNvCxnSpPr/>
      </xdr:nvCxnSpPr>
      <xdr:spPr>
        <a:xfrm>
          <a:off x="6972300" y="9870059"/>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136144</xdr:rowOff>
    </xdr:from>
    <xdr:to>
      <xdr:col>55</xdr:col>
      <xdr:colOff>50800</xdr:colOff>
      <xdr:row>58</xdr:row>
      <xdr:rowOff>66294</xdr:rowOff>
    </xdr:to>
    <xdr:sp macro="" textlink="">
      <xdr:nvSpPr>
        <xdr:cNvPr id="367" name="楕円 366"/>
        <xdr:cNvSpPr/>
      </xdr:nvSpPr>
      <xdr:spPr>
        <a:xfrm>
          <a:off x="104267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51071</xdr:rowOff>
    </xdr:from>
    <xdr:ext cx="534377" cy="259045"/>
    <xdr:sp macro="" textlink="">
      <xdr:nvSpPr>
        <xdr:cNvPr id="368" name="農林水産業費該当値テキスト"/>
        <xdr:cNvSpPr txBox="1"/>
      </xdr:nvSpPr>
      <xdr:spPr>
        <a:xfrm>
          <a:off x="10528300" y="98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98120</xdr:rowOff>
    </xdr:from>
    <xdr:to>
      <xdr:col>50</xdr:col>
      <xdr:colOff>165100</xdr:colOff>
      <xdr:row>58</xdr:row>
      <xdr:rowOff>28270</xdr:rowOff>
    </xdr:to>
    <xdr:sp macro="" textlink="">
      <xdr:nvSpPr>
        <xdr:cNvPr id="369" name="楕円 368"/>
        <xdr:cNvSpPr/>
      </xdr:nvSpPr>
      <xdr:spPr>
        <a:xfrm>
          <a:off x="9588500" y="98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19397</xdr:rowOff>
    </xdr:from>
    <xdr:ext cx="534377" cy="259045"/>
    <xdr:sp macro="" textlink="">
      <xdr:nvSpPr>
        <xdr:cNvPr id="370" name="テキスト ボックス 369"/>
        <xdr:cNvSpPr txBox="1"/>
      </xdr:nvSpPr>
      <xdr:spPr>
        <a:xfrm>
          <a:off x="9372111" y="99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93129</xdr:rowOff>
    </xdr:from>
    <xdr:to>
      <xdr:col>46</xdr:col>
      <xdr:colOff>38100</xdr:colOff>
      <xdr:row>57</xdr:row>
      <xdr:rowOff>23279</xdr:rowOff>
    </xdr:to>
    <xdr:sp macro="" textlink="">
      <xdr:nvSpPr>
        <xdr:cNvPr id="371" name="楕円 370"/>
        <xdr:cNvSpPr/>
      </xdr:nvSpPr>
      <xdr:spPr>
        <a:xfrm>
          <a:off x="8699500" y="96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14406</xdr:rowOff>
    </xdr:from>
    <xdr:ext cx="534377" cy="259045"/>
    <xdr:sp macro="" textlink="">
      <xdr:nvSpPr>
        <xdr:cNvPr id="372" name="テキスト ボックス 371"/>
        <xdr:cNvSpPr txBox="1"/>
      </xdr:nvSpPr>
      <xdr:spPr>
        <a:xfrm>
          <a:off x="8483111" y="97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61906</xdr:rowOff>
    </xdr:from>
    <xdr:to>
      <xdr:col>41</xdr:col>
      <xdr:colOff>101600</xdr:colOff>
      <xdr:row>57</xdr:row>
      <xdr:rowOff>163506</xdr:rowOff>
    </xdr:to>
    <xdr:sp macro="" textlink="">
      <xdr:nvSpPr>
        <xdr:cNvPr id="373" name="楕円 372"/>
        <xdr:cNvSpPr/>
      </xdr:nvSpPr>
      <xdr:spPr>
        <a:xfrm>
          <a:off x="7810500" y="98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154633</xdr:rowOff>
    </xdr:from>
    <xdr:ext cx="534377" cy="259045"/>
    <xdr:sp macro="" textlink="">
      <xdr:nvSpPr>
        <xdr:cNvPr id="374" name="テキスト ボックス 373"/>
        <xdr:cNvSpPr txBox="1"/>
      </xdr:nvSpPr>
      <xdr:spPr>
        <a:xfrm>
          <a:off x="7594111" y="99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46609</xdr:rowOff>
    </xdr:from>
    <xdr:to>
      <xdr:col>36</xdr:col>
      <xdr:colOff>165100</xdr:colOff>
      <xdr:row>57</xdr:row>
      <xdr:rowOff>148209</xdr:rowOff>
    </xdr:to>
    <xdr:sp macro="" textlink="">
      <xdr:nvSpPr>
        <xdr:cNvPr id="375" name="楕円 374"/>
        <xdr:cNvSpPr/>
      </xdr:nvSpPr>
      <xdr:spPr>
        <a:xfrm>
          <a:off x="6921500" y="98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139336</xdr:rowOff>
    </xdr:from>
    <xdr:ext cx="534377" cy="259045"/>
    <xdr:sp macro="" textlink="">
      <xdr:nvSpPr>
        <xdr:cNvPr id="376" name="テキスト ボックス 375"/>
        <xdr:cNvSpPr txBox="1"/>
      </xdr:nvSpPr>
      <xdr:spPr>
        <a:xfrm>
          <a:off x="6705111" y="9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133795</xdr:rowOff>
    </xdr:from>
    <xdr:to>
      <xdr:col>55</xdr:col>
      <xdr:colOff>0</xdr:colOff>
      <xdr:row>78</xdr:row>
      <xdr:rowOff>84398</xdr:rowOff>
    </xdr:to>
    <xdr:cxnSp macro="">
      <xdr:nvCxnSpPr>
        <xdr:cNvPr id="405" name="直線コネクタ 404"/>
        <xdr:cNvCxnSpPr/>
      </xdr:nvCxnSpPr>
      <xdr:spPr>
        <a:xfrm flipV="1">
          <a:off x="9639300" y="13335445"/>
          <a:ext cx="838200" cy="1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67748</xdr:rowOff>
    </xdr:from>
    <xdr:to>
      <xdr:col>50</xdr:col>
      <xdr:colOff>114300</xdr:colOff>
      <xdr:row>78</xdr:row>
      <xdr:rowOff>84398</xdr:rowOff>
    </xdr:to>
    <xdr:cxnSp macro="">
      <xdr:nvCxnSpPr>
        <xdr:cNvPr id="408" name="直線コネクタ 407"/>
        <xdr:cNvCxnSpPr/>
      </xdr:nvCxnSpPr>
      <xdr:spPr>
        <a:xfrm>
          <a:off x="8750300" y="13440848"/>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67748</xdr:rowOff>
    </xdr:from>
    <xdr:to>
      <xdr:col>45</xdr:col>
      <xdr:colOff>177800</xdr:colOff>
      <xdr:row>78</xdr:row>
      <xdr:rowOff>79730</xdr:rowOff>
    </xdr:to>
    <xdr:cxnSp macro="">
      <xdr:nvCxnSpPr>
        <xdr:cNvPr id="411" name="直線コネクタ 410"/>
        <xdr:cNvCxnSpPr/>
      </xdr:nvCxnSpPr>
      <xdr:spPr>
        <a:xfrm flipV="1">
          <a:off x="7861300" y="13440848"/>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95599</xdr:rowOff>
    </xdr:from>
    <xdr:to>
      <xdr:col>41</xdr:col>
      <xdr:colOff>50800</xdr:colOff>
      <xdr:row>78</xdr:row>
      <xdr:rowOff>79730</xdr:rowOff>
    </xdr:to>
    <xdr:cxnSp macro="">
      <xdr:nvCxnSpPr>
        <xdr:cNvPr id="414" name="直線コネクタ 413"/>
        <xdr:cNvCxnSpPr/>
      </xdr:nvCxnSpPr>
      <xdr:spPr>
        <a:xfrm>
          <a:off x="6972300" y="13297249"/>
          <a:ext cx="889000" cy="15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82995</xdr:rowOff>
    </xdr:from>
    <xdr:to>
      <xdr:col>55</xdr:col>
      <xdr:colOff>50800</xdr:colOff>
      <xdr:row>78</xdr:row>
      <xdr:rowOff>13145</xdr:rowOff>
    </xdr:to>
    <xdr:sp macro="" textlink="">
      <xdr:nvSpPr>
        <xdr:cNvPr id="424" name="楕円 423"/>
        <xdr:cNvSpPr/>
      </xdr:nvSpPr>
      <xdr:spPr>
        <a:xfrm>
          <a:off x="10426700" y="132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61422</xdr:rowOff>
    </xdr:from>
    <xdr:ext cx="534377" cy="259045"/>
    <xdr:sp macro="" textlink="">
      <xdr:nvSpPr>
        <xdr:cNvPr id="425" name="商工費該当値テキスト"/>
        <xdr:cNvSpPr txBox="1"/>
      </xdr:nvSpPr>
      <xdr:spPr>
        <a:xfrm>
          <a:off x="10528300" y="132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33598</xdr:rowOff>
    </xdr:from>
    <xdr:to>
      <xdr:col>50</xdr:col>
      <xdr:colOff>165100</xdr:colOff>
      <xdr:row>78</xdr:row>
      <xdr:rowOff>135198</xdr:rowOff>
    </xdr:to>
    <xdr:sp macro="" textlink="">
      <xdr:nvSpPr>
        <xdr:cNvPr id="426" name="楕円 425"/>
        <xdr:cNvSpPr/>
      </xdr:nvSpPr>
      <xdr:spPr>
        <a:xfrm>
          <a:off x="9588500" y="134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126325</xdr:rowOff>
    </xdr:from>
    <xdr:ext cx="469744" cy="259045"/>
    <xdr:sp macro="" textlink="">
      <xdr:nvSpPr>
        <xdr:cNvPr id="427" name="テキスト ボックス 426"/>
        <xdr:cNvSpPr txBox="1"/>
      </xdr:nvSpPr>
      <xdr:spPr>
        <a:xfrm>
          <a:off x="9404428" y="134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16948</xdr:rowOff>
    </xdr:from>
    <xdr:to>
      <xdr:col>46</xdr:col>
      <xdr:colOff>38100</xdr:colOff>
      <xdr:row>78</xdr:row>
      <xdr:rowOff>118548</xdr:rowOff>
    </xdr:to>
    <xdr:sp macro="" textlink="">
      <xdr:nvSpPr>
        <xdr:cNvPr id="428" name="楕円 427"/>
        <xdr:cNvSpPr/>
      </xdr:nvSpPr>
      <xdr:spPr>
        <a:xfrm>
          <a:off x="8699500" y="133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109675</xdr:rowOff>
    </xdr:from>
    <xdr:ext cx="469744" cy="259045"/>
    <xdr:sp macro="" textlink="">
      <xdr:nvSpPr>
        <xdr:cNvPr id="429" name="テキスト ボックス 428"/>
        <xdr:cNvSpPr txBox="1"/>
      </xdr:nvSpPr>
      <xdr:spPr>
        <a:xfrm>
          <a:off x="8515428" y="1348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28930</xdr:rowOff>
    </xdr:from>
    <xdr:to>
      <xdr:col>41</xdr:col>
      <xdr:colOff>101600</xdr:colOff>
      <xdr:row>78</xdr:row>
      <xdr:rowOff>130530</xdr:rowOff>
    </xdr:to>
    <xdr:sp macro="" textlink="">
      <xdr:nvSpPr>
        <xdr:cNvPr id="430" name="楕円 429"/>
        <xdr:cNvSpPr/>
      </xdr:nvSpPr>
      <xdr:spPr>
        <a:xfrm>
          <a:off x="7810500" y="134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121657</xdr:rowOff>
    </xdr:from>
    <xdr:ext cx="469744" cy="259045"/>
    <xdr:sp macro="" textlink="">
      <xdr:nvSpPr>
        <xdr:cNvPr id="431" name="テキスト ボックス 430"/>
        <xdr:cNvSpPr txBox="1"/>
      </xdr:nvSpPr>
      <xdr:spPr>
        <a:xfrm>
          <a:off x="7626428" y="134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44799</xdr:rowOff>
    </xdr:from>
    <xdr:to>
      <xdr:col>36</xdr:col>
      <xdr:colOff>165100</xdr:colOff>
      <xdr:row>77</xdr:row>
      <xdr:rowOff>146399</xdr:rowOff>
    </xdr:to>
    <xdr:sp macro="" textlink="">
      <xdr:nvSpPr>
        <xdr:cNvPr id="432" name="楕円 431"/>
        <xdr:cNvSpPr/>
      </xdr:nvSpPr>
      <xdr:spPr>
        <a:xfrm>
          <a:off x="6921500" y="132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137526</xdr:rowOff>
    </xdr:from>
    <xdr:ext cx="534377" cy="259045"/>
    <xdr:sp macro="" textlink="">
      <xdr:nvSpPr>
        <xdr:cNvPr id="433" name="テキスト ボックス 432"/>
        <xdr:cNvSpPr txBox="1"/>
      </xdr:nvSpPr>
      <xdr:spPr>
        <a:xfrm>
          <a:off x="6705111" y="133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17490</xdr:rowOff>
    </xdr:from>
    <xdr:to>
      <xdr:col>55</xdr:col>
      <xdr:colOff>0</xdr:colOff>
      <xdr:row>98</xdr:row>
      <xdr:rowOff>71813</xdr:rowOff>
    </xdr:to>
    <xdr:cxnSp macro="">
      <xdr:nvCxnSpPr>
        <xdr:cNvPr id="462" name="直線コネクタ 461"/>
        <xdr:cNvCxnSpPr/>
      </xdr:nvCxnSpPr>
      <xdr:spPr>
        <a:xfrm>
          <a:off x="9639300" y="16819590"/>
          <a:ext cx="838200" cy="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17490</xdr:rowOff>
    </xdr:from>
    <xdr:to>
      <xdr:col>50</xdr:col>
      <xdr:colOff>114300</xdr:colOff>
      <xdr:row>98</xdr:row>
      <xdr:rowOff>62376</xdr:rowOff>
    </xdr:to>
    <xdr:cxnSp macro="">
      <xdr:nvCxnSpPr>
        <xdr:cNvPr id="465" name="直線コネクタ 464"/>
        <xdr:cNvCxnSpPr/>
      </xdr:nvCxnSpPr>
      <xdr:spPr>
        <a:xfrm flipV="1">
          <a:off x="8750300" y="16819590"/>
          <a:ext cx="889000" cy="4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34922</xdr:rowOff>
    </xdr:from>
    <xdr:to>
      <xdr:col>45</xdr:col>
      <xdr:colOff>177800</xdr:colOff>
      <xdr:row>98</xdr:row>
      <xdr:rowOff>62376</xdr:rowOff>
    </xdr:to>
    <xdr:cxnSp macro="">
      <xdr:nvCxnSpPr>
        <xdr:cNvPr id="468" name="直線コネクタ 467"/>
        <xdr:cNvCxnSpPr/>
      </xdr:nvCxnSpPr>
      <xdr:spPr>
        <a:xfrm>
          <a:off x="7861300" y="16837022"/>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34922</xdr:rowOff>
    </xdr:from>
    <xdr:to>
      <xdr:col>41</xdr:col>
      <xdr:colOff>50800</xdr:colOff>
      <xdr:row>98</xdr:row>
      <xdr:rowOff>56490</xdr:rowOff>
    </xdr:to>
    <xdr:cxnSp macro="">
      <xdr:nvCxnSpPr>
        <xdr:cNvPr id="471" name="直線コネクタ 470"/>
        <xdr:cNvCxnSpPr/>
      </xdr:nvCxnSpPr>
      <xdr:spPr>
        <a:xfrm flipV="1">
          <a:off x="6972300" y="16837022"/>
          <a:ext cx="8890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21013</xdr:rowOff>
    </xdr:from>
    <xdr:to>
      <xdr:col>55</xdr:col>
      <xdr:colOff>50800</xdr:colOff>
      <xdr:row>98</xdr:row>
      <xdr:rowOff>122613</xdr:rowOff>
    </xdr:to>
    <xdr:sp macro="" textlink="">
      <xdr:nvSpPr>
        <xdr:cNvPr id="481" name="楕円 480"/>
        <xdr:cNvSpPr/>
      </xdr:nvSpPr>
      <xdr:spPr>
        <a:xfrm>
          <a:off x="10426700" y="168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107390</xdr:rowOff>
    </xdr:from>
    <xdr:ext cx="534377" cy="259045"/>
    <xdr:sp macro="" textlink="">
      <xdr:nvSpPr>
        <xdr:cNvPr id="482" name="土木費該当値テキスト"/>
        <xdr:cNvSpPr txBox="1"/>
      </xdr:nvSpPr>
      <xdr:spPr>
        <a:xfrm>
          <a:off x="10528300" y="167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138140</xdr:rowOff>
    </xdr:from>
    <xdr:to>
      <xdr:col>50</xdr:col>
      <xdr:colOff>165100</xdr:colOff>
      <xdr:row>98</xdr:row>
      <xdr:rowOff>68290</xdr:rowOff>
    </xdr:to>
    <xdr:sp macro="" textlink="">
      <xdr:nvSpPr>
        <xdr:cNvPr id="483" name="楕円 482"/>
        <xdr:cNvSpPr/>
      </xdr:nvSpPr>
      <xdr:spPr>
        <a:xfrm>
          <a:off x="9588500" y="167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59417</xdr:rowOff>
    </xdr:from>
    <xdr:ext cx="534377" cy="259045"/>
    <xdr:sp macro="" textlink="">
      <xdr:nvSpPr>
        <xdr:cNvPr id="484" name="テキスト ボックス 483"/>
        <xdr:cNvSpPr txBox="1"/>
      </xdr:nvSpPr>
      <xdr:spPr>
        <a:xfrm>
          <a:off x="9372111" y="16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11576</xdr:rowOff>
    </xdr:from>
    <xdr:to>
      <xdr:col>46</xdr:col>
      <xdr:colOff>38100</xdr:colOff>
      <xdr:row>98</xdr:row>
      <xdr:rowOff>113176</xdr:rowOff>
    </xdr:to>
    <xdr:sp macro="" textlink="">
      <xdr:nvSpPr>
        <xdr:cNvPr id="485" name="楕円 484"/>
        <xdr:cNvSpPr/>
      </xdr:nvSpPr>
      <xdr:spPr>
        <a:xfrm>
          <a:off x="8699500" y="168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104303</xdr:rowOff>
    </xdr:from>
    <xdr:ext cx="534377" cy="259045"/>
    <xdr:sp macro="" textlink="">
      <xdr:nvSpPr>
        <xdr:cNvPr id="486" name="テキスト ボックス 485"/>
        <xdr:cNvSpPr txBox="1"/>
      </xdr:nvSpPr>
      <xdr:spPr>
        <a:xfrm>
          <a:off x="8483111" y="169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155572</xdr:rowOff>
    </xdr:from>
    <xdr:to>
      <xdr:col>41</xdr:col>
      <xdr:colOff>101600</xdr:colOff>
      <xdr:row>98</xdr:row>
      <xdr:rowOff>85722</xdr:rowOff>
    </xdr:to>
    <xdr:sp macro="" textlink="">
      <xdr:nvSpPr>
        <xdr:cNvPr id="487" name="楕円 486"/>
        <xdr:cNvSpPr/>
      </xdr:nvSpPr>
      <xdr:spPr>
        <a:xfrm>
          <a:off x="7810500" y="167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76849</xdr:rowOff>
    </xdr:from>
    <xdr:ext cx="534377" cy="259045"/>
    <xdr:sp macro="" textlink="">
      <xdr:nvSpPr>
        <xdr:cNvPr id="488" name="テキスト ボックス 487"/>
        <xdr:cNvSpPr txBox="1"/>
      </xdr:nvSpPr>
      <xdr:spPr>
        <a:xfrm>
          <a:off x="7594111" y="168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5690</xdr:rowOff>
    </xdr:from>
    <xdr:to>
      <xdr:col>36</xdr:col>
      <xdr:colOff>165100</xdr:colOff>
      <xdr:row>98</xdr:row>
      <xdr:rowOff>107290</xdr:rowOff>
    </xdr:to>
    <xdr:sp macro="" textlink="">
      <xdr:nvSpPr>
        <xdr:cNvPr id="489" name="楕円 488"/>
        <xdr:cNvSpPr/>
      </xdr:nvSpPr>
      <xdr:spPr>
        <a:xfrm>
          <a:off x="6921500" y="168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98417</xdr:rowOff>
    </xdr:from>
    <xdr:ext cx="534377" cy="259045"/>
    <xdr:sp macro="" textlink="">
      <xdr:nvSpPr>
        <xdr:cNvPr id="490" name="テキスト ボックス 489"/>
        <xdr:cNvSpPr txBox="1"/>
      </xdr:nvSpPr>
      <xdr:spPr>
        <a:xfrm>
          <a:off x="6705111" y="1690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7163</xdr:rowOff>
    </xdr:from>
    <xdr:to>
      <xdr:col>85</xdr:col>
      <xdr:colOff>127000</xdr:colOff>
      <xdr:row>38</xdr:row>
      <xdr:rowOff>34633</xdr:rowOff>
    </xdr:to>
    <xdr:cxnSp macro="">
      <xdr:nvCxnSpPr>
        <xdr:cNvPr id="519" name="直線コネクタ 518"/>
        <xdr:cNvCxnSpPr/>
      </xdr:nvCxnSpPr>
      <xdr:spPr>
        <a:xfrm>
          <a:off x="15481300" y="6522263"/>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7163</xdr:rowOff>
    </xdr:from>
    <xdr:to>
      <xdr:col>81</xdr:col>
      <xdr:colOff>50800</xdr:colOff>
      <xdr:row>38</xdr:row>
      <xdr:rowOff>58662</xdr:rowOff>
    </xdr:to>
    <xdr:cxnSp macro="">
      <xdr:nvCxnSpPr>
        <xdr:cNvPr id="522" name="直線コネクタ 521"/>
        <xdr:cNvCxnSpPr/>
      </xdr:nvCxnSpPr>
      <xdr:spPr>
        <a:xfrm flipV="1">
          <a:off x="14592300" y="6522263"/>
          <a:ext cx="889000" cy="5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10058</xdr:rowOff>
    </xdr:from>
    <xdr:to>
      <xdr:col>76</xdr:col>
      <xdr:colOff>114300</xdr:colOff>
      <xdr:row>38</xdr:row>
      <xdr:rowOff>58662</xdr:rowOff>
    </xdr:to>
    <xdr:cxnSp macro="">
      <xdr:nvCxnSpPr>
        <xdr:cNvPr id="525" name="直線コネクタ 524"/>
        <xdr:cNvCxnSpPr/>
      </xdr:nvCxnSpPr>
      <xdr:spPr>
        <a:xfrm>
          <a:off x="13703300" y="6525158"/>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10058</xdr:rowOff>
    </xdr:from>
    <xdr:to>
      <xdr:col>71</xdr:col>
      <xdr:colOff>177800</xdr:colOff>
      <xdr:row>38</xdr:row>
      <xdr:rowOff>15278</xdr:rowOff>
    </xdr:to>
    <xdr:cxnSp macro="">
      <xdr:nvCxnSpPr>
        <xdr:cNvPr id="528" name="直線コネクタ 527"/>
        <xdr:cNvCxnSpPr/>
      </xdr:nvCxnSpPr>
      <xdr:spPr>
        <a:xfrm flipV="1">
          <a:off x="12814300" y="6525158"/>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2" name="テキスト ボックス 531"/>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155283</xdr:rowOff>
    </xdr:from>
    <xdr:to>
      <xdr:col>85</xdr:col>
      <xdr:colOff>177800</xdr:colOff>
      <xdr:row>38</xdr:row>
      <xdr:rowOff>85433</xdr:rowOff>
    </xdr:to>
    <xdr:sp macro="" textlink="">
      <xdr:nvSpPr>
        <xdr:cNvPr id="538" name="楕円 537"/>
        <xdr:cNvSpPr/>
      </xdr:nvSpPr>
      <xdr:spPr>
        <a:xfrm>
          <a:off x="16268700" y="64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70210</xdr:rowOff>
    </xdr:from>
    <xdr:ext cx="534377" cy="259045"/>
    <xdr:sp macro="" textlink="">
      <xdr:nvSpPr>
        <xdr:cNvPr id="539" name="消防費該当値テキスト"/>
        <xdr:cNvSpPr txBox="1"/>
      </xdr:nvSpPr>
      <xdr:spPr>
        <a:xfrm>
          <a:off x="16370300" y="64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127813</xdr:rowOff>
    </xdr:from>
    <xdr:to>
      <xdr:col>81</xdr:col>
      <xdr:colOff>101600</xdr:colOff>
      <xdr:row>38</xdr:row>
      <xdr:rowOff>57962</xdr:rowOff>
    </xdr:to>
    <xdr:sp macro="" textlink="">
      <xdr:nvSpPr>
        <xdr:cNvPr id="540" name="楕円 539"/>
        <xdr:cNvSpPr/>
      </xdr:nvSpPr>
      <xdr:spPr>
        <a:xfrm>
          <a:off x="15430500" y="6471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49090</xdr:rowOff>
    </xdr:from>
    <xdr:ext cx="534377" cy="259045"/>
    <xdr:sp macro="" textlink="">
      <xdr:nvSpPr>
        <xdr:cNvPr id="541" name="テキスト ボックス 540"/>
        <xdr:cNvSpPr txBox="1"/>
      </xdr:nvSpPr>
      <xdr:spPr>
        <a:xfrm>
          <a:off x="15214111" y="65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7862</xdr:rowOff>
    </xdr:from>
    <xdr:to>
      <xdr:col>76</xdr:col>
      <xdr:colOff>165100</xdr:colOff>
      <xdr:row>38</xdr:row>
      <xdr:rowOff>109462</xdr:rowOff>
    </xdr:to>
    <xdr:sp macro="" textlink="">
      <xdr:nvSpPr>
        <xdr:cNvPr id="542" name="楕円 541"/>
        <xdr:cNvSpPr/>
      </xdr:nvSpPr>
      <xdr:spPr>
        <a:xfrm>
          <a:off x="14541500" y="65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100589</xdr:rowOff>
    </xdr:from>
    <xdr:ext cx="534377" cy="259045"/>
    <xdr:sp macro="" textlink="">
      <xdr:nvSpPr>
        <xdr:cNvPr id="543" name="テキスト ボックス 542"/>
        <xdr:cNvSpPr txBox="1"/>
      </xdr:nvSpPr>
      <xdr:spPr>
        <a:xfrm>
          <a:off x="14325111" y="66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130708</xdr:rowOff>
    </xdr:from>
    <xdr:to>
      <xdr:col>72</xdr:col>
      <xdr:colOff>38100</xdr:colOff>
      <xdr:row>38</xdr:row>
      <xdr:rowOff>60858</xdr:rowOff>
    </xdr:to>
    <xdr:sp macro="" textlink="">
      <xdr:nvSpPr>
        <xdr:cNvPr id="544" name="楕円 543"/>
        <xdr:cNvSpPr/>
      </xdr:nvSpPr>
      <xdr:spPr>
        <a:xfrm>
          <a:off x="13652500" y="64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51985</xdr:rowOff>
    </xdr:from>
    <xdr:ext cx="534377" cy="259045"/>
    <xdr:sp macro="" textlink="">
      <xdr:nvSpPr>
        <xdr:cNvPr id="545" name="テキスト ボックス 544"/>
        <xdr:cNvSpPr txBox="1"/>
      </xdr:nvSpPr>
      <xdr:spPr>
        <a:xfrm>
          <a:off x="13436111" y="65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135928</xdr:rowOff>
    </xdr:from>
    <xdr:to>
      <xdr:col>67</xdr:col>
      <xdr:colOff>101600</xdr:colOff>
      <xdr:row>38</xdr:row>
      <xdr:rowOff>66078</xdr:rowOff>
    </xdr:to>
    <xdr:sp macro="" textlink="">
      <xdr:nvSpPr>
        <xdr:cNvPr id="546" name="楕円 545"/>
        <xdr:cNvSpPr/>
      </xdr:nvSpPr>
      <xdr:spPr>
        <a:xfrm>
          <a:off x="12763500" y="64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57205</xdr:rowOff>
    </xdr:from>
    <xdr:ext cx="534377" cy="259045"/>
    <xdr:sp macro="" textlink="">
      <xdr:nvSpPr>
        <xdr:cNvPr id="547" name="テキスト ボックス 546"/>
        <xdr:cNvSpPr txBox="1"/>
      </xdr:nvSpPr>
      <xdr:spPr>
        <a:xfrm>
          <a:off x="12547111" y="65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136582</xdr:rowOff>
    </xdr:from>
    <xdr:to>
      <xdr:col>85</xdr:col>
      <xdr:colOff>127000</xdr:colOff>
      <xdr:row>56</xdr:row>
      <xdr:rowOff>65291</xdr:rowOff>
    </xdr:to>
    <xdr:cxnSp macro="">
      <xdr:nvCxnSpPr>
        <xdr:cNvPr id="579" name="直線コネクタ 578"/>
        <xdr:cNvCxnSpPr/>
      </xdr:nvCxnSpPr>
      <xdr:spPr>
        <a:xfrm flipV="1">
          <a:off x="15481300" y="9566332"/>
          <a:ext cx="838200" cy="10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53110</xdr:rowOff>
    </xdr:from>
    <xdr:to>
      <xdr:col>81</xdr:col>
      <xdr:colOff>50800</xdr:colOff>
      <xdr:row>56</xdr:row>
      <xdr:rowOff>65291</xdr:rowOff>
    </xdr:to>
    <xdr:cxnSp macro="">
      <xdr:nvCxnSpPr>
        <xdr:cNvPr id="582" name="直線コネクタ 581"/>
        <xdr:cNvCxnSpPr/>
      </xdr:nvCxnSpPr>
      <xdr:spPr>
        <a:xfrm>
          <a:off x="14592300" y="9654310"/>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53110</xdr:rowOff>
    </xdr:from>
    <xdr:to>
      <xdr:col>76</xdr:col>
      <xdr:colOff>114300</xdr:colOff>
      <xdr:row>57</xdr:row>
      <xdr:rowOff>26265</xdr:rowOff>
    </xdr:to>
    <xdr:cxnSp macro="">
      <xdr:nvCxnSpPr>
        <xdr:cNvPr id="585" name="直線コネクタ 584"/>
        <xdr:cNvCxnSpPr/>
      </xdr:nvCxnSpPr>
      <xdr:spPr>
        <a:xfrm flipV="1">
          <a:off x="13703300" y="9654310"/>
          <a:ext cx="889000" cy="1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7" name="テキスト ボックス 586"/>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87644</xdr:rowOff>
    </xdr:from>
    <xdr:to>
      <xdr:col>71</xdr:col>
      <xdr:colOff>177800</xdr:colOff>
      <xdr:row>57</xdr:row>
      <xdr:rowOff>26265</xdr:rowOff>
    </xdr:to>
    <xdr:cxnSp macro="">
      <xdr:nvCxnSpPr>
        <xdr:cNvPr id="588" name="直線コネクタ 587"/>
        <xdr:cNvCxnSpPr/>
      </xdr:nvCxnSpPr>
      <xdr:spPr>
        <a:xfrm>
          <a:off x="12814300" y="9688844"/>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0" name="テキスト ボックス 589"/>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35691</xdr:rowOff>
    </xdr:from>
    <xdr:ext cx="534377" cy="259045"/>
    <xdr:sp macro="" textlink="">
      <xdr:nvSpPr>
        <xdr:cNvPr id="592" name="テキスト ボックス 591"/>
        <xdr:cNvSpPr txBox="1"/>
      </xdr:nvSpPr>
      <xdr:spPr>
        <a:xfrm>
          <a:off x="12547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85782</xdr:rowOff>
    </xdr:from>
    <xdr:to>
      <xdr:col>85</xdr:col>
      <xdr:colOff>177800</xdr:colOff>
      <xdr:row>56</xdr:row>
      <xdr:rowOff>15932</xdr:rowOff>
    </xdr:to>
    <xdr:sp macro="" textlink="">
      <xdr:nvSpPr>
        <xdr:cNvPr id="598" name="楕円 597"/>
        <xdr:cNvSpPr/>
      </xdr:nvSpPr>
      <xdr:spPr>
        <a:xfrm>
          <a:off x="16268700" y="9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64209</xdr:rowOff>
    </xdr:from>
    <xdr:ext cx="534377" cy="259045"/>
    <xdr:sp macro="" textlink="">
      <xdr:nvSpPr>
        <xdr:cNvPr id="599" name="教育費該当値テキスト"/>
        <xdr:cNvSpPr txBox="1"/>
      </xdr:nvSpPr>
      <xdr:spPr>
        <a:xfrm>
          <a:off x="16370300" y="94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14491</xdr:rowOff>
    </xdr:from>
    <xdr:to>
      <xdr:col>81</xdr:col>
      <xdr:colOff>101600</xdr:colOff>
      <xdr:row>56</xdr:row>
      <xdr:rowOff>116091</xdr:rowOff>
    </xdr:to>
    <xdr:sp macro="" textlink="">
      <xdr:nvSpPr>
        <xdr:cNvPr id="600" name="楕円 599"/>
        <xdr:cNvSpPr/>
      </xdr:nvSpPr>
      <xdr:spPr>
        <a:xfrm>
          <a:off x="15430500" y="96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107218</xdr:rowOff>
    </xdr:from>
    <xdr:ext cx="534377" cy="259045"/>
    <xdr:sp macro="" textlink="">
      <xdr:nvSpPr>
        <xdr:cNvPr id="601" name="テキスト ボックス 600"/>
        <xdr:cNvSpPr txBox="1"/>
      </xdr:nvSpPr>
      <xdr:spPr>
        <a:xfrm>
          <a:off x="15214111" y="97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2310</xdr:rowOff>
    </xdr:from>
    <xdr:to>
      <xdr:col>76</xdr:col>
      <xdr:colOff>165100</xdr:colOff>
      <xdr:row>56</xdr:row>
      <xdr:rowOff>103910</xdr:rowOff>
    </xdr:to>
    <xdr:sp macro="" textlink="">
      <xdr:nvSpPr>
        <xdr:cNvPr id="602" name="楕円 601"/>
        <xdr:cNvSpPr/>
      </xdr:nvSpPr>
      <xdr:spPr>
        <a:xfrm>
          <a:off x="14541500" y="96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95037</xdr:rowOff>
    </xdr:from>
    <xdr:ext cx="534377" cy="259045"/>
    <xdr:sp macro="" textlink="">
      <xdr:nvSpPr>
        <xdr:cNvPr id="603" name="テキスト ボックス 602"/>
        <xdr:cNvSpPr txBox="1"/>
      </xdr:nvSpPr>
      <xdr:spPr>
        <a:xfrm>
          <a:off x="14325111" y="96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146915</xdr:rowOff>
    </xdr:from>
    <xdr:to>
      <xdr:col>72</xdr:col>
      <xdr:colOff>38100</xdr:colOff>
      <xdr:row>57</xdr:row>
      <xdr:rowOff>77065</xdr:rowOff>
    </xdr:to>
    <xdr:sp macro="" textlink="">
      <xdr:nvSpPr>
        <xdr:cNvPr id="604" name="楕円 603"/>
        <xdr:cNvSpPr/>
      </xdr:nvSpPr>
      <xdr:spPr>
        <a:xfrm>
          <a:off x="13652500" y="97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68192</xdr:rowOff>
    </xdr:from>
    <xdr:ext cx="534377" cy="259045"/>
    <xdr:sp macro="" textlink="">
      <xdr:nvSpPr>
        <xdr:cNvPr id="605" name="テキスト ボックス 604"/>
        <xdr:cNvSpPr txBox="1"/>
      </xdr:nvSpPr>
      <xdr:spPr>
        <a:xfrm>
          <a:off x="13436111" y="98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36844</xdr:rowOff>
    </xdr:from>
    <xdr:to>
      <xdr:col>67</xdr:col>
      <xdr:colOff>101600</xdr:colOff>
      <xdr:row>56</xdr:row>
      <xdr:rowOff>138444</xdr:rowOff>
    </xdr:to>
    <xdr:sp macro="" textlink="">
      <xdr:nvSpPr>
        <xdr:cNvPr id="606" name="楕円 605"/>
        <xdr:cNvSpPr/>
      </xdr:nvSpPr>
      <xdr:spPr>
        <a:xfrm>
          <a:off x="12763500" y="96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129571</xdr:rowOff>
    </xdr:from>
    <xdr:ext cx="534377" cy="259045"/>
    <xdr:sp macro="" textlink="">
      <xdr:nvSpPr>
        <xdr:cNvPr id="607" name="テキスト ボックス 606"/>
        <xdr:cNvSpPr txBox="1"/>
      </xdr:nvSpPr>
      <xdr:spPr>
        <a:xfrm>
          <a:off x="12547111" y="97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37192</xdr:rowOff>
    </xdr:from>
    <xdr:to>
      <xdr:col>85</xdr:col>
      <xdr:colOff>127000</xdr:colOff>
      <xdr:row>79</xdr:row>
      <xdr:rowOff>43631</xdr:rowOff>
    </xdr:to>
    <xdr:cxnSp macro="">
      <xdr:nvCxnSpPr>
        <xdr:cNvPr id="636" name="直線コネクタ 635"/>
        <xdr:cNvCxnSpPr/>
      </xdr:nvCxnSpPr>
      <xdr:spPr>
        <a:xfrm flipV="1">
          <a:off x="15481300" y="13581742"/>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43631</xdr:rowOff>
    </xdr:from>
    <xdr:to>
      <xdr:col>81</xdr:col>
      <xdr:colOff>50800</xdr:colOff>
      <xdr:row>79</xdr:row>
      <xdr:rowOff>44450</xdr:rowOff>
    </xdr:to>
    <xdr:cxnSp macro="">
      <xdr:nvCxnSpPr>
        <xdr:cNvPr id="639" name="直線コネクタ 638"/>
        <xdr:cNvCxnSpPr/>
      </xdr:nvCxnSpPr>
      <xdr:spPr>
        <a:xfrm flipV="1">
          <a:off x="14592300" y="1358818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157842</xdr:rowOff>
    </xdr:from>
    <xdr:to>
      <xdr:col>85</xdr:col>
      <xdr:colOff>177800</xdr:colOff>
      <xdr:row>79</xdr:row>
      <xdr:rowOff>87992</xdr:rowOff>
    </xdr:to>
    <xdr:sp macro="" textlink="">
      <xdr:nvSpPr>
        <xdr:cNvPr id="655" name="楕円 654"/>
        <xdr:cNvSpPr/>
      </xdr:nvSpPr>
      <xdr:spPr>
        <a:xfrm>
          <a:off x="162687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72769</xdr:rowOff>
    </xdr:from>
    <xdr:ext cx="378565" cy="259045"/>
    <xdr:sp macro="" textlink="">
      <xdr:nvSpPr>
        <xdr:cNvPr id="656" name="災害復旧費該当値テキスト"/>
        <xdr:cNvSpPr txBox="1"/>
      </xdr:nvSpPr>
      <xdr:spPr>
        <a:xfrm>
          <a:off x="16370300" y="1344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164281</xdr:rowOff>
    </xdr:from>
    <xdr:to>
      <xdr:col>81</xdr:col>
      <xdr:colOff>101600</xdr:colOff>
      <xdr:row>79</xdr:row>
      <xdr:rowOff>94431</xdr:rowOff>
    </xdr:to>
    <xdr:sp macro="" textlink="">
      <xdr:nvSpPr>
        <xdr:cNvPr id="657" name="楕円 656"/>
        <xdr:cNvSpPr/>
      </xdr:nvSpPr>
      <xdr:spPr>
        <a:xfrm>
          <a:off x="15430500" y="135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85558</xdr:rowOff>
    </xdr:from>
    <xdr:ext cx="313932" cy="259045"/>
    <xdr:sp macro="" textlink="">
      <xdr:nvSpPr>
        <xdr:cNvPr id="658" name="テキスト ボックス 657"/>
        <xdr:cNvSpPr txBox="1"/>
      </xdr:nvSpPr>
      <xdr:spPr>
        <a:xfrm>
          <a:off x="15324333" y="1363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51245</xdr:rowOff>
    </xdr:from>
    <xdr:to>
      <xdr:col>85</xdr:col>
      <xdr:colOff>127000</xdr:colOff>
      <xdr:row>99</xdr:row>
      <xdr:rowOff>53442</xdr:rowOff>
    </xdr:to>
    <xdr:cxnSp macro="">
      <xdr:nvCxnSpPr>
        <xdr:cNvPr id="694" name="直線コネクタ 693"/>
        <xdr:cNvCxnSpPr/>
      </xdr:nvCxnSpPr>
      <xdr:spPr>
        <a:xfrm>
          <a:off x="15481300" y="17024795"/>
          <a:ext cx="8382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5" name="公債費平均値テキスト"/>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51245</xdr:rowOff>
    </xdr:from>
    <xdr:to>
      <xdr:col>81</xdr:col>
      <xdr:colOff>50800</xdr:colOff>
      <xdr:row>99</xdr:row>
      <xdr:rowOff>85686</xdr:rowOff>
    </xdr:to>
    <xdr:cxnSp macro="">
      <xdr:nvCxnSpPr>
        <xdr:cNvPr id="697" name="直線コネクタ 696"/>
        <xdr:cNvCxnSpPr/>
      </xdr:nvCxnSpPr>
      <xdr:spPr>
        <a:xfrm flipV="1">
          <a:off x="14592300" y="17024795"/>
          <a:ext cx="889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85686</xdr:rowOff>
    </xdr:from>
    <xdr:to>
      <xdr:col>76</xdr:col>
      <xdr:colOff>114300</xdr:colOff>
      <xdr:row>99</xdr:row>
      <xdr:rowOff>98489</xdr:rowOff>
    </xdr:to>
    <xdr:cxnSp macro="">
      <xdr:nvCxnSpPr>
        <xdr:cNvPr id="700" name="直線コネクタ 699"/>
        <xdr:cNvCxnSpPr/>
      </xdr:nvCxnSpPr>
      <xdr:spPr>
        <a:xfrm flipV="1">
          <a:off x="13703300" y="17059236"/>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91160</xdr:rowOff>
    </xdr:from>
    <xdr:to>
      <xdr:col>71</xdr:col>
      <xdr:colOff>177800</xdr:colOff>
      <xdr:row>99</xdr:row>
      <xdr:rowOff>98489</xdr:rowOff>
    </xdr:to>
    <xdr:cxnSp macro="">
      <xdr:nvCxnSpPr>
        <xdr:cNvPr id="703" name="直線コネクタ 702"/>
        <xdr:cNvCxnSpPr/>
      </xdr:nvCxnSpPr>
      <xdr:spPr>
        <a:xfrm>
          <a:off x="12814300" y="17064710"/>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2642</xdr:rowOff>
    </xdr:from>
    <xdr:to>
      <xdr:col>85</xdr:col>
      <xdr:colOff>177800</xdr:colOff>
      <xdr:row>99</xdr:row>
      <xdr:rowOff>104242</xdr:rowOff>
    </xdr:to>
    <xdr:sp macro="" textlink="">
      <xdr:nvSpPr>
        <xdr:cNvPr id="713" name="楕円 712"/>
        <xdr:cNvSpPr/>
      </xdr:nvSpPr>
      <xdr:spPr>
        <a:xfrm>
          <a:off x="16268700" y="169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89019</xdr:rowOff>
    </xdr:from>
    <xdr:ext cx="534377" cy="259045"/>
    <xdr:sp macro="" textlink="">
      <xdr:nvSpPr>
        <xdr:cNvPr id="714" name="公債費該当値テキスト"/>
        <xdr:cNvSpPr txBox="1"/>
      </xdr:nvSpPr>
      <xdr:spPr>
        <a:xfrm>
          <a:off x="16370300" y="168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445</xdr:rowOff>
    </xdr:from>
    <xdr:to>
      <xdr:col>81</xdr:col>
      <xdr:colOff>101600</xdr:colOff>
      <xdr:row>99</xdr:row>
      <xdr:rowOff>102045</xdr:rowOff>
    </xdr:to>
    <xdr:sp macro="" textlink="">
      <xdr:nvSpPr>
        <xdr:cNvPr id="715" name="楕円 714"/>
        <xdr:cNvSpPr/>
      </xdr:nvSpPr>
      <xdr:spPr>
        <a:xfrm>
          <a:off x="15430500" y="169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93172</xdr:rowOff>
    </xdr:from>
    <xdr:ext cx="534377" cy="259045"/>
    <xdr:sp macro="" textlink="">
      <xdr:nvSpPr>
        <xdr:cNvPr id="716" name="テキスト ボックス 715"/>
        <xdr:cNvSpPr txBox="1"/>
      </xdr:nvSpPr>
      <xdr:spPr>
        <a:xfrm>
          <a:off x="15214111" y="170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34886</xdr:rowOff>
    </xdr:from>
    <xdr:to>
      <xdr:col>76</xdr:col>
      <xdr:colOff>165100</xdr:colOff>
      <xdr:row>99</xdr:row>
      <xdr:rowOff>136486</xdr:rowOff>
    </xdr:to>
    <xdr:sp macro="" textlink="">
      <xdr:nvSpPr>
        <xdr:cNvPr id="717" name="楕円 716"/>
        <xdr:cNvSpPr/>
      </xdr:nvSpPr>
      <xdr:spPr>
        <a:xfrm>
          <a:off x="14541500" y="170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127613</xdr:rowOff>
    </xdr:from>
    <xdr:ext cx="534377" cy="259045"/>
    <xdr:sp macro="" textlink="">
      <xdr:nvSpPr>
        <xdr:cNvPr id="718" name="テキスト ボックス 717"/>
        <xdr:cNvSpPr txBox="1"/>
      </xdr:nvSpPr>
      <xdr:spPr>
        <a:xfrm>
          <a:off x="14325111" y="1710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47689</xdr:rowOff>
    </xdr:from>
    <xdr:to>
      <xdr:col>72</xdr:col>
      <xdr:colOff>38100</xdr:colOff>
      <xdr:row>99</xdr:row>
      <xdr:rowOff>149289</xdr:rowOff>
    </xdr:to>
    <xdr:sp macro="" textlink="">
      <xdr:nvSpPr>
        <xdr:cNvPr id="719" name="楕円 718"/>
        <xdr:cNvSpPr/>
      </xdr:nvSpPr>
      <xdr:spPr>
        <a:xfrm>
          <a:off x="13652500" y="170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140416</xdr:rowOff>
    </xdr:from>
    <xdr:ext cx="534377" cy="259045"/>
    <xdr:sp macro="" textlink="">
      <xdr:nvSpPr>
        <xdr:cNvPr id="720" name="テキスト ボックス 719"/>
        <xdr:cNvSpPr txBox="1"/>
      </xdr:nvSpPr>
      <xdr:spPr>
        <a:xfrm>
          <a:off x="13436111" y="171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40360</xdr:rowOff>
    </xdr:from>
    <xdr:to>
      <xdr:col>67</xdr:col>
      <xdr:colOff>101600</xdr:colOff>
      <xdr:row>99</xdr:row>
      <xdr:rowOff>141960</xdr:rowOff>
    </xdr:to>
    <xdr:sp macro="" textlink="">
      <xdr:nvSpPr>
        <xdr:cNvPr id="721" name="楕円 720"/>
        <xdr:cNvSpPr/>
      </xdr:nvSpPr>
      <xdr:spPr>
        <a:xfrm>
          <a:off x="12763500" y="170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133087</xdr:rowOff>
    </xdr:from>
    <xdr:ext cx="534377" cy="259045"/>
    <xdr:sp macro="" textlink="">
      <xdr:nvSpPr>
        <xdr:cNvPr id="722" name="テキスト ボックス 721"/>
        <xdr:cNvSpPr txBox="1"/>
      </xdr:nvSpPr>
      <xdr:spPr>
        <a:xfrm>
          <a:off x="12547111" y="1710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経費節減などにより、ほぼ全ての費目で類似団体平均を下回っている。民生費は、保育士・給食調理員を中心に臨時職員が増加しており、また、全保育園の空調設置、生涯活躍交流センター建設などの大型事業があったため、前年度より増加し、類似団体平均を上回った。商工費は、地方創生拠点整備交付金によりコテージ増設等の事業を行ったため増加した。また、教育費は、小中学校空調設備設置工事、学校施設整備基金積立により増加した。公債費は、近年の人口増対策事業に伴い多額の起債をしているため、今後は元金償還開始により増加していく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近年の人口増に伴う保育園、小学校の増改築工事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、臨時保育士等の増加など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により財政状況が厳しくなって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おり、近年は実質単年度収支がマイナスとなることが多くなっている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。人口増に伴う経常経費増、既存施設の老朽化対策事業など、今後も厳しい財政運営となることが見込まれるが、財政状況と事業のバランスを見極めながら計画的な事業の推進を図るよう努める。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公共下水道事業は、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年度に使用料の引き上げを行い、財政基盤の強化を図った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ところであるが、起債償還費の増などにより、令和元年度は赤字となった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一般会計からの財政支援により赤字を解消するとともに、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経営戦略を踏まえ、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経費節減や定期的な使用料の見直しなどにより、財政の健全化を図る。特別会計についても、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健全財政の範囲内で推移している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・高齢者増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等に伴い、ほとんどの会計で経常経費は増加傾向である。保険料の改定なども視野に入れ、引き続き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健全財政を維持していく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6582615</v>
      </c>
      <c r="BO4" s="462"/>
      <c r="BP4" s="462"/>
      <c r="BQ4" s="462"/>
      <c r="BR4" s="462"/>
      <c r="BS4" s="462"/>
      <c r="BT4" s="462"/>
      <c r="BU4" s="463"/>
      <c r="BV4" s="461">
        <v>6553260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7.4</v>
      </c>
      <c r="CU4" s="646"/>
      <c r="CV4" s="646"/>
      <c r="CW4" s="646"/>
      <c r="CX4" s="646"/>
      <c r="CY4" s="646"/>
      <c r="CZ4" s="646"/>
      <c r="DA4" s="647"/>
      <c r="DB4" s="645">
        <v>7.7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6177910</v>
      </c>
      <c r="BO5" s="467"/>
      <c r="BP5" s="467"/>
      <c r="BQ5" s="467"/>
      <c r="BR5" s="467"/>
      <c r="BS5" s="467"/>
      <c r="BT5" s="467"/>
      <c r="BU5" s="468"/>
      <c r="BV5" s="466">
        <v>6071283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74.599999999999994</v>
      </c>
      <c r="CU5" s="437"/>
      <c r="CV5" s="437"/>
      <c r="CW5" s="437"/>
      <c r="CX5" s="437"/>
      <c r="CY5" s="437"/>
      <c r="CZ5" s="437"/>
      <c r="DA5" s="438"/>
      <c r="DB5" s="436">
        <v>73.599999999999994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404705</v>
      </c>
      <c r="BO6" s="467"/>
      <c r="BP6" s="467"/>
      <c r="BQ6" s="467"/>
      <c r="BR6" s="467"/>
      <c r="BS6" s="467"/>
      <c r="BT6" s="467"/>
      <c r="BU6" s="468"/>
      <c r="BV6" s="466">
        <v>481977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78.7</v>
      </c>
      <c r="CU6" s="620"/>
      <c r="CV6" s="620"/>
      <c r="CW6" s="620"/>
      <c r="CX6" s="620"/>
      <c r="CY6" s="620"/>
      <c r="CZ6" s="620"/>
      <c r="DA6" s="621"/>
      <c r="DB6" s="619">
        <v>78.400000000000006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93237</v>
      </c>
      <c r="BO7" s="467"/>
      <c r="BP7" s="467"/>
      <c r="BQ7" s="467"/>
      <c r="BR7" s="467"/>
      <c r="BS7" s="467"/>
      <c r="BT7" s="467"/>
      <c r="BU7" s="468"/>
      <c r="BV7" s="466">
        <v>157536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4233625</v>
      </c>
      <c r="CU7" s="467"/>
      <c r="CV7" s="467"/>
      <c r="CW7" s="467"/>
      <c r="CX7" s="467"/>
      <c r="CY7" s="467"/>
      <c r="CZ7" s="467"/>
      <c r="DA7" s="468"/>
      <c r="DB7" s="466">
        <v>4201449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311468</v>
      </c>
      <c r="BO8" s="467"/>
      <c r="BP8" s="467"/>
      <c r="BQ8" s="467"/>
      <c r="BR8" s="467"/>
      <c r="BS8" s="467"/>
      <c r="BT8" s="467"/>
      <c r="BU8" s="468"/>
      <c r="BV8" s="466">
        <v>324441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v>
      </c>
      <c r="CU8" s="580"/>
      <c r="CV8" s="580"/>
      <c r="CW8" s="580"/>
      <c r="CX8" s="580"/>
      <c r="CY8" s="580"/>
      <c r="CZ8" s="580"/>
      <c r="DA8" s="581"/>
      <c r="DB8" s="579">
        <v>0.6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15063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-12973</v>
      </c>
      <c r="BO9" s="467"/>
      <c r="BP9" s="467"/>
      <c r="BQ9" s="467"/>
      <c r="BR9" s="467"/>
      <c r="BS9" s="467"/>
      <c r="BT9" s="467"/>
      <c r="BU9" s="468"/>
      <c r="BV9" s="466">
        <v>-68423</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8.8000000000000007</v>
      </c>
      <c r="CU9" s="437"/>
      <c r="CV9" s="437"/>
      <c r="CW9" s="437"/>
      <c r="CX9" s="437"/>
      <c r="CY9" s="437"/>
      <c r="CZ9" s="437"/>
      <c r="DA9" s="438"/>
      <c r="DB9" s="436">
        <v>8.8000000000000007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14543</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105</v>
      </c>
      <c r="AV10" s="524"/>
      <c r="AW10" s="524"/>
      <c r="AX10" s="524"/>
      <c r="AY10" s="446" t="s">
        <v>119</v>
      </c>
      <c r="AZ10" s="447"/>
      <c r="BA10" s="447"/>
      <c r="BB10" s="447"/>
      <c r="BC10" s="447"/>
      <c r="BD10" s="447"/>
      <c r="BE10" s="447"/>
      <c r="BF10" s="447"/>
      <c r="BG10" s="447"/>
      <c r="BH10" s="447"/>
      <c r="BI10" s="447"/>
      <c r="BJ10" s="447"/>
      <c r="BK10" s="447"/>
      <c r="BL10" s="447"/>
      <c r="BM10" s="448"/>
      <c r="BN10" s="466">
        <v>1784</v>
      </c>
      <c r="BO10" s="467"/>
      <c r="BP10" s="467"/>
      <c r="BQ10" s="467"/>
      <c r="BR10" s="467"/>
      <c r="BS10" s="467"/>
      <c r="BT10" s="467"/>
      <c r="BU10" s="468"/>
      <c r="BV10" s="466">
        <v>1474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15647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15314</v>
      </c>
      <c r="S13" s="570"/>
      <c r="T13" s="570"/>
      <c r="U13" s="570"/>
      <c r="V13" s="571"/>
      <c r="W13" s="557" t="s">
        <v>139</v>
      </c>
      <c r="X13" s="479"/>
      <c r="Y13" s="479"/>
      <c r="Z13" s="479"/>
      <c r="AA13" s="479"/>
      <c r="AB13" s="480"/>
      <c r="AC13" s="442">
        <v>509</v>
      </c>
      <c r="AD13" s="443"/>
      <c r="AE13" s="443"/>
      <c r="AF13" s="443"/>
      <c r="AG13" s="444"/>
      <c r="AH13" s="442">
        <v>545</v>
      </c>
      <c r="AI13" s="443"/>
      <c r="AJ13" s="443"/>
      <c r="AK13" s="443"/>
      <c r="AL13" s="445"/>
      <c r="AM13" s="535" t="s">
        <v>140</v>
      </c>
      <c r="AN13" s="440"/>
      <c r="AO13" s="440"/>
      <c r="AP13" s="440"/>
      <c r="AQ13" s="440"/>
      <c r="AR13" s="440"/>
      <c r="AS13" s="440"/>
      <c r="AT13" s="441"/>
      <c r="AU13" s="523" t="s">
        <v>134</v>
      </c>
      <c r="AV13" s="524"/>
      <c r="AW13" s="524"/>
      <c r="AX13" s="524"/>
      <c r="AY13" s="446" t="s">
        <v>141</v>
      </c>
      <c r="AZ13" s="447"/>
      <c r="BA13" s="447"/>
      <c r="BB13" s="447"/>
      <c r="BC13" s="447"/>
      <c r="BD13" s="447"/>
      <c r="BE13" s="447"/>
      <c r="BF13" s="447"/>
      <c r="BG13" s="447"/>
      <c r="BH13" s="447"/>
      <c r="BI13" s="447"/>
      <c r="BJ13" s="447"/>
      <c r="BK13" s="447"/>
      <c r="BL13" s="447"/>
      <c r="BM13" s="448"/>
      <c r="BN13" s="466">
        <v>-11189</v>
      </c>
      <c r="BO13" s="467"/>
      <c r="BP13" s="467"/>
      <c r="BQ13" s="467"/>
      <c r="BR13" s="467"/>
      <c r="BS13" s="467"/>
      <c r="BT13" s="467"/>
      <c r="BU13" s="468"/>
      <c r="BV13" s="466">
        <v>-66949</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6.6</v>
      </c>
      <c r="CU13" s="437"/>
      <c r="CV13" s="437"/>
      <c r="CW13" s="437"/>
      <c r="CX13" s="437"/>
      <c r="CY13" s="437"/>
      <c r="CZ13" s="437"/>
      <c r="DA13" s="438"/>
      <c r="DB13" s="436">
        <v>6.3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15496</v>
      </c>
      <c r="S14" s="570"/>
      <c r="T14" s="570"/>
      <c r="U14" s="570"/>
      <c r="V14" s="571"/>
      <c r="W14" s="572"/>
      <c r="X14" s="482"/>
      <c r="Y14" s="482"/>
      <c r="Z14" s="482"/>
      <c r="AA14" s="482"/>
      <c r="AB14" s="483"/>
      <c r="AC14" s="562">
        <v>6.8</v>
      </c>
      <c r="AD14" s="563"/>
      <c r="AE14" s="563"/>
      <c r="AF14" s="563"/>
      <c r="AG14" s="564"/>
      <c r="AH14" s="562">
        <v>7.5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12.6</v>
      </c>
      <c r="CU14" s="574"/>
      <c r="CV14" s="574"/>
      <c r="CW14" s="574"/>
      <c r="CX14" s="574"/>
      <c r="CY14" s="574"/>
      <c r="CZ14" s="574"/>
      <c r="DA14" s="575"/>
      <c r="DB14" s="573">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15179</v>
      </c>
      <c r="S15" s="570"/>
      <c r="T15" s="570"/>
      <c r="U15" s="570"/>
      <c r="V15" s="571"/>
      <c r="W15" s="557" t="s">
        <v>146</v>
      </c>
      <c r="X15" s="479"/>
      <c r="Y15" s="479"/>
      <c r="Z15" s="479"/>
      <c r="AA15" s="479"/>
      <c r="AB15" s="480"/>
      <c r="AC15" s="442">
        <v>2863</v>
      </c>
      <c r="AD15" s="443"/>
      <c r="AE15" s="443"/>
      <c r="AF15" s="443"/>
      <c r="AG15" s="444"/>
      <c r="AH15" s="442">
        <v>2882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2061918</v>
      </c>
      <c r="BO15" s="462"/>
      <c r="BP15" s="462"/>
      <c r="BQ15" s="462"/>
      <c r="BR15" s="462"/>
      <c r="BS15" s="462"/>
      <c r="BT15" s="462"/>
      <c r="BU15" s="463"/>
      <c r="BV15" s="461">
        <v>2055844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38.4</v>
      </c>
      <c r="AD16" s="563"/>
      <c r="AE16" s="563"/>
      <c r="AF16" s="563"/>
      <c r="AG16" s="564"/>
      <c r="AH16" s="562">
        <v>39.5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3442864</v>
      </c>
      <c r="BO16" s="467"/>
      <c r="BP16" s="467"/>
      <c r="BQ16" s="467"/>
      <c r="BR16" s="467"/>
      <c r="BS16" s="467"/>
      <c r="BT16" s="467"/>
      <c r="BU16" s="468"/>
      <c r="BV16" s="466">
        <v>3364765</v>
      </c>
      <c r="BW16" s="467"/>
      <c r="BX16" s="467"/>
      <c r="BY16" s="467"/>
      <c r="BZ16" s="467"/>
      <c r="CA16" s="467"/>
      <c r="CB16" s="467"/>
      <c r="CC16" s="468"/>
      <c r="CD16" s="201"/>
      <c r="CE16" s="464" t="s">
        <v>152</v>
      </c>
      <c r="CF16" s="464"/>
      <c r="CG16" s="464"/>
      <c r="CH16" s="464"/>
      <c r="CI16" s="464"/>
      <c r="CJ16" s="464"/>
      <c r="CK16" s="464"/>
      <c r="CL16" s="464"/>
      <c r="CM16" s="464"/>
      <c r="CN16" s="464"/>
      <c r="CO16" s="464"/>
      <c r="CP16" s="464"/>
      <c r="CQ16" s="464"/>
      <c r="CR16" s="464"/>
      <c r="CS16" s="465"/>
      <c r="CT16" s="436">
        <v>5.2</v>
      </c>
      <c r="CU16" s="437"/>
      <c r="CV16" s="437"/>
      <c r="CW16" s="437"/>
      <c r="CX16" s="437"/>
      <c r="CY16" s="437"/>
      <c r="CZ16" s="437"/>
      <c r="DA16" s="438"/>
      <c r="DB16" s="436" t="s">
        <v>137</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4093</v>
      </c>
      <c r="AD17" s="443"/>
      <c r="AE17" s="443"/>
      <c r="AF17" s="443"/>
      <c r="AG17" s="444"/>
      <c r="AH17" s="442">
        <v>3871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2628548</v>
      </c>
      <c r="BO17" s="467"/>
      <c r="BP17" s="467"/>
      <c r="BQ17" s="467"/>
      <c r="BR17" s="467"/>
      <c r="BS17" s="467"/>
      <c r="BT17" s="467"/>
      <c r="BU17" s="468"/>
      <c r="BV17" s="466">
        <v>2618733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40.99</v>
      </c>
      <c r="M18" s="531"/>
      <c r="N18" s="531"/>
      <c r="O18" s="531"/>
      <c r="P18" s="531"/>
      <c r="Q18" s="531"/>
      <c r="R18" s="532"/>
      <c r="S18" s="532"/>
      <c r="T18" s="532"/>
      <c r="U18" s="532"/>
      <c r="V18" s="533"/>
      <c r="W18" s="547"/>
      <c r="X18" s="548"/>
      <c r="Y18" s="548"/>
      <c r="Z18" s="548"/>
      <c r="AA18" s="548"/>
      <c r="AB18" s="558"/>
      <c r="AC18" s="430">
        <v>54.8</v>
      </c>
      <c r="AD18" s="431"/>
      <c r="AE18" s="431"/>
      <c r="AF18" s="431"/>
      <c r="AG18" s="534"/>
      <c r="AH18" s="430">
        <v>53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3268281</v>
      </c>
      <c r="BO18" s="467"/>
      <c r="BP18" s="467"/>
      <c r="BQ18" s="467"/>
      <c r="BR18" s="467"/>
      <c r="BS18" s="467"/>
      <c r="BT18" s="467"/>
      <c r="BU18" s="468"/>
      <c r="BV18" s="466">
        <v>3187332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367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5206660</v>
      </c>
      <c r="BO19" s="467"/>
      <c r="BP19" s="467"/>
      <c r="BQ19" s="467"/>
      <c r="BR19" s="467"/>
      <c r="BS19" s="467"/>
      <c r="BT19" s="467"/>
      <c r="BU19" s="468"/>
      <c r="BV19" s="466">
        <v>5163347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5839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5450596</v>
      </c>
      <c r="BO23" s="467"/>
      <c r="BP23" s="467"/>
      <c r="BQ23" s="467"/>
      <c r="BR23" s="467"/>
      <c r="BS23" s="467"/>
      <c r="BT23" s="467"/>
      <c r="BU23" s="468"/>
      <c r="BV23" s="466">
        <v>5403987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7622</v>
      </c>
      <c r="R24" s="443"/>
      <c r="S24" s="443"/>
      <c r="T24" s="443"/>
      <c r="U24" s="443"/>
      <c r="V24" s="444"/>
      <c r="W24" s="508"/>
      <c r="X24" s="499"/>
      <c r="Y24" s="500"/>
      <c r="Z24" s="439" t="s">
        <v>171</v>
      </c>
      <c r="AA24" s="440"/>
      <c r="AB24" s="440"/>
      <c r="AC24" s="440"/>
      <c r="AD24" s="440"/>
      <c r="AE24" s="440"/>
      <c r="AF24" s="440"/>
      <c r="AG24" s="441"/>
      <c r="AH24" s="442">
        <v>153</v>
      </c>
      <c r="AI24" s="443"/>
      <c r="AJ24" s="443"/>
      <c r="AK24" s="443"/>
      <c r="AL24" s="444"/>
      <c r="AM24" s="442">
        <v>425952</v>
      </c>
      <c r="AN24" s="443"/>
      <c r="AO24" s="443"/>
      <c r="AP24" s="443"/>
      <c r="AQ24" s="443"/>
      <c r="AR24" s="444"/>
      <c r="AS24" s="442">
        <v>2784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4238095</v>
      </c>
      <c r="BO24" s="467"/>
      <c r="BP24" s="467"/>
      <c r="BQ24" s="467"/>
      <c r="BR24" s="467"/>
      <c r="BS24" s="467"/>
      <c r="BT24" s="467"/>
      <c r="BU24" s="468"/>
      <c r="BV24" s="466">
        <v>4099614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6478</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4225</v>
      </c>
      <c r="BO25" s="462"/>
      <c r="BP25" s="462"/>
      <c r="BQ25" s="462"/>
      <c r="BR25" s="462"/>
      <c r="BS25" s="462"/>
      <c r="BT25" s="462"/>
      <c r="BU25" s="463"/>
      <c r="BV25" s="461">
        <v>4322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5520</v>
      </c>
      <c r="R26" s="443"/>
      <c r="S26" s="443"/>
      <c r="T26" s="443"/>
      <c r="U26" s="443"/>
      <c r="V26" s="444"/>
      <c r="W26" s="508"/>
      <c r="X26" s="499"/>
      <c r="Y26" s="500"/>
      <c r="Z26" s="439" t="s">
        <v>177</v>
      </c>
      <c r="AA26" s="521"/>
      <c r="AB26" s="521"/>
      <c r="AC26" s="521"/>
      <c r="AD26" s="521"/>
      <c r="AE26" s="521"/>
      <c r="AF26" s="521"/>
      <c r="AG26" s="522"/>
      <c r="AH26" s="442">
        <v>3</v>
      </c>
      <c r="AI26" s="443"/>
      <c r="AJ26" s="443"/>
      <c r="AK26" s="443"/>
      <c r="AL26" s="444"/>
      <c r="AM26" s="442">
        <v>8415</v>
      </c>
      <c r="AN26" s="443"/>
      <c r="AO26" s="443"/>
      <c r="AP26" s="443"/>
      <c r="AQ26" s="443"/>
      <c r="AR26" s="444"/>
      <c r="AS26" s="442">
        <v>2805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3080</v>
      </c>
      <c r="R27" s="443"/>
      <c r="S27" s="443"/>
      <c r="T27" s="443"/>
      <c r="U27" s="443"/>
      <c r="V27" s="444"/>
      <c r="W27" s="508"/>
      <c r="X27" s="499"/>
      <c r="Y27" s="500"/>
      <c r="Z27" s="439" t="s">
        <v>180</v>
      </c>
      <c r="AA27" s="440"/>
      <c r="AB27" s="440"/>
      <c r="AC27" s="440"/>
      <c r="AD27" s="440"/>
      <c r="AE27" s="440"/>
      <c r="AF27" s="440"/>
      <c r="AG27" s="441"/>
      <c r="AH27" s="442" t="s">
        <v>137</v>
      </c>
      <c r="AI27" s="443"/>
      <c r="AJ27" s="443"/>
      <c r="AK27" s="443"/>
      <c r="AL27" s="444"/>
      <c r="AM27" s="442" t="s">
        <v>137</v>
      </c>
      <c r="AN27" s="443"/>
      <c r="AO27" s="443"/>
      <c r="AP27" s="443"/>
      <c r="AQ27" s="443"/>
      <c r="AR27" s="444"/>
      <c r="AS27" s="442" t="s">
        <v>137</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2410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2163797</v>
      </c>
      <c r="BO28" s="462"/>
      <c r="BP28" s="462"/>
      <c r="BQ28" s="462"/>
      <c r="BR28" s="462"/>
      <c r="BS28" s="462"/>
      <c r="BT28" s="462"/>
      <c r="BU28" s="463"/>
      <c r="BV28" s="461">
        <v>2162013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8</v>
      </c>
      <c r="M29" s="443"/>
      <c r="N29" s="443"/>
      <c r="O29" s="443"/>
      <c r="P29" s="444"/>
      <c r="Q29" s="442">
        <v>2215</v>
      </c>
      <c r="R29" s="443"/>
      <c r="S29" s="443"/>
      <c r="T29" s="443"/>
      <c r="U29" s="443"/>
      <c r="V29" s="444"/>
      <c r="W29" s="509"/>
      <c r="X29" s="510"/>
      <c r="Y29" s="511"/>
      <c r="Z29" s="439" t="s">
        <v>186</v>
      </c>
      <c r="AA29" s="440"/>
      <c r="AB29" s="440"/>
      <c r="AC29" s="440"/>
      <c r="AD29" s="440"/>
      <c r="AE29" s="440"/>
      <c r="AF29" s="440"/>
      <c r="AG29" s="441"/>
      <c r="AH29" s="442">
        <v>153</v>
      </c>
      <c r="AI29" s="443"/>
      <c r="AJ29" s="443"/>
      <c r="AK29" s="443"/>
      <c r="AL29" s="444"/>
      <c r="AM29" s="442">
        <v>425952</v>
      </c>
      <c r="AN29" s="443"/>
      <c r="AO29" s="443"/>
      <c r="AP29" s="443"/>
      <c r="AQ29" s="443"/>
      <c r="AR29" s="444"/>
      <c r="AS29" s="442">
        <v>2784</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158999</v>
      </c>
      <c r="BO29" s="467"/>
      <c r="BP29" s="467"/>
      <c r="BQ29" s="467"/>
      <c r="BR29" s="467"/>
      <c r="BS29" s="467"/>
      <c r="BT29" s="467"/>
      <c r="BU29" s="468"/>
      <c r="BV29" s="466">
        <v>158962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676967</v>
      </c>
      <c r="BO30" s="470"/>
      <c r="BP30" s="470"/>
      <c r="BQ30" s="470"/>
      <c r="BR30" s="470"/>
      <c r="BS30" s="470"/>
      <c r="BT30" s="470"/>
      <c r="BU30" s="471"/>
      <c r="BV30" s="469">
        <v>581081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上伊那広域連合（一般会計）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南箕輪村開発公社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上伊那広域連合（消防事業特別会計）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南箕輪村土地開発公社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長野県上伊那広域水道用水企業団（水道用水供給事業会計）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長野県後期高齢者医療広域連合（一般会計）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長野県後期高齢者医療広域連合（後期高齢者医療事業会計）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伊那中央行政組合（一般会計）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伊那中央行政組合（伊那中央病院会計）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長野県市町村総合事務組合（一般会計）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長野県市町村総合事務組合（非常勤職員公務災害補償特別会計）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長野県市町村自治振興組合（一般会計）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1FTPfhOUXvvI4OPAIKRDuf2pIfIrUCHmk48P1nkl0NX4u0G+SFaEA+8kWjBpIb8AnElfH/G3uisATG/Mg4DZhg==" saltValue="EMF7kIQQjfyjMhuJg/Z7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567</v>
      </c>
      <c r="D34" s="1248"/>
      <c r="E34" s="1249"/>
      <c r="F34" s="32">
        <v>0.66</v>
      </c>
      <c r="G34" s="33">
        <v>0.72</v>
      </c>
      <c r="H34" s="33">
        <v>0.98</v>
      </c>
      <c r="I34" s="33">
        <v>0.63</v>
      </c>
      <c r="J34" s="34" t="s">
        <v>568</v>
      </c>
      <c r="K34" s="22"/>
      <c r="L34" s="22"/>
      <c r="M34" s="22"/>
      <c r="N34" s="22"/>
      <c r="O34" s="22"/>
      <c r="P34" s="22"/>
    </row>
    <row r="35" spans="1:16" ht="39" customHeight="1" x14ac:dyDescent="0.15">
      <c r="A35" s="22"/>
      <c r="B35" s="35"/>
      <c r="C35" s="1242" t="s">
        <v>569</v>
      </c>
      <c r="D35" s="1243"/>
      <c r="E35" s="1244"/>
      <c r="F35" s="36">
        <v>18.329999999999998</v>
      </c>
      <c r="G35" s="37">
        <v>18.38</v>
      </c>
      <c r="H35" s="37">
        <v>18.21</v>
      </c>
      <c r="I35" s="37">
        <v>19.059999999999999</v>
      </c>
      <c r="J35" s="38">
        <v>17.559999999999999</v>
      </c>
      <c r="K35" s="22"/>
      <c r="L35" s="22"/>
      <c r="M35" s="22"/>
      <c r="N35" s="22"/>
      <c r="O35" s="22"/>
      <c r="P35" s="22"/>
    </row>
    <row r="36" spans="1:16" ht="39" customHeight="1" x14ac:dyDescent="0.15">
      <c r="A36" s="22"/>
      <c r="B36" s="35"/>
      <c r="C36" s="1242" t="s">
        <v>570</v>
      </c>
      <c r="D36" s="1243"/>
      <c r="E36" s="1244"/>
      <c r="F36" s="36">
        <v>7.29</v>
      </c>
      <c r="G36" s="37">
        <v>8.64</v>
      </c>
      <c r="H36" s="37">
        <v>9.58</v>
      </c>
      <c r="I36" s="37">
        <v>7.72</v>
      </c>
      <c r="J36" s="38">
        <v>7.35</v>
      </c>
      <c r="K36" s="22"/>
      <c r="L36" s="22"/>
      <c r="M36" s="22"/>
      <c r="N36" s="22"/>
      <c r="O36" s="22"/>
      <c r="P36" s="22"/>
    </row>
    <row r="37" spans="1:16" ht="39" customHeight="1" x14ac:dyDescent="0.15">
      <c r="A37" s="22"/>
      <c r="B37" s="35"/>
      <c r="C37" s="1242" t="s">
        <v>571</v>
      </c>
      <c r="D37" s="1243"/>
      <c r="E37" s="1244"/>
      <c r="F37" s="36">
        <v>0.94</v>
      </c>
      <c r="G37" s="37">
        <v>1.05</v>
      </c>
      <c r="H37" s="37">
        <v>0.77</v>
      </c>
      <c r="I37" s="37">
        <v>1.33</v>
      </c>
      <c r="J37" s="38">
        <v>1.47</v>
      </c>
      <c r="K37" s="22"/>
      <c r="L37" s="22"/>
      <c r="M37" s="22"/>
      <c r="N37" s="22"/>
      <c r="O37" s="22"/>
      <c r="P37" s="22"/>
    </row>
    <row r="38" spans="1:16" ht="39" customHeight="1" x14ac:dyDescent="0.15">
      <c r="A38" s="22"/>
      <c r="B38" s="35"/>
      <c r="C38" s="1242" t="s">
        <v>572</v>
      </c>
      <c r="D38" s="1243"/>
      <c r="E38" s="1244"/>
      <c r="F38" s="36">
        <v>0.03</v>
      </c>
      <c r="G38" s="37">
        <v>0.05</v>
      </c>
      <c r="H38" s="37">
        <v>0.06</v>
      </c>
      <c r="I38" s="37">
        <v>0.09</v>
      </c>
      <c r="J38" s="38">
        <v>0.05</v>
      </c>
      <c r="K38" s="22"/>
      <c r="L38" s="22"/>
      <c r="M38" s="22"/>
      <c r="N38" s="22"/>
      <c r="O38" s="22"/>
      <c r="P38" s="22"/>
    </row>
    <row r="39" spans="1:16" ht="39" customHeight="1" x14ac:dyDescent="0.15">
      <c r="A39" s="22"/>
      <c r="B39" s="35"/>
      <c r="C39" s="1242" t="s">
        <v>573</v>
      </c>
      <c r="D39" s="1243"/>
      <c r="E39" s="1244"/>
      <c r="F39" s="36">
        <v>0</v>
      </c>
      <c r="G39" s="37">
        <v>0.49</v>
      </c>
      <c r="H39" s="37">
        <v>1.02</v>
      </c>
      <c r="I39" s="37">
        <v>0.22</v>
      </c>
      <c r="J39" s="38">
        <v>0.04</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575</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8OMHdNx7ysVxwGrUplxBIi+6jeL3BeIx2zr8/cMVldKXUngIDt7TtaQ0ST0Ogm3QcaYiAcRa4xi3l54ncj8og==" saltValue="lAT3bhNO/FFaR4UO+v1j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399</v>
      </c>
      <c r="L45" s="60">
        <v>394</v>
      </c>
      <c r="M45" s="60">
        <v>412</v>
      </c>
      <c r="N45" s="60">
        <v>457</v>
      </c>
      <c r="O45" s="61">
        <v>458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279</v>
      </c>
      <c r="L48" s="64">
        <v>284</v>
      </c>
      <c r="M48" s="64">
        <v>297</v>
      </c>
      <c r="N48" s="64">
        <v>268</v>
      </c>
      <c r="O48" s="65">
        <v>271</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100</v>
      </c>
      <c r="L49" s="64">
        <v>97</v>
      </c>
      <c r="M49" s="64">
        <v>118</v>
      </c>
      <c r="N49" s="64">
        <v>130</v>
      </c>
      <c r="O49" s="65">
        <v>96</v>
      </c>
      <c r="P49" s="48"/>
      <c r="Q49" s="48"/>
      <c r="R49" s="48"/>
      <c r="S49" s="48"/>
      <c r="T49" s="48"/>
      <c r="U49" s="48"/>
    </row>
    <row r="50" spans="1:21" ht="30.75" customHeight="1" x14ac:dyDescent="0.15">
      <c r="A50" s="48"/>
      <c r="B50" s="1270"/>
      <c r="C50" s="1271"/>
      <c r="D50" s="62"/>
      <c r="E50" s="1252" t="s">
        <v>17</v>
      </c>
      <c r="F50" s="1252"/>
      <c r="G50" s="1252"/>
      <c r="H50" s="1252"/>
      <c r="I50" s="1252"/>
      <c r="J50" s="1253"/>
      <c r="K50" s="63">
        <v>6</v>
      </c>
      <c r="L50" s="64">
        <v>4</v>
      </c>
      <c r="M50" s="64">
        <v>4</v>
      </c>
      <c r="N50" s="64">
        <v>4</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516</v>
      </c>
      <c r="L51" s="64" t="s">
        <v>516</v>
      </c>
      <c r="M51" s="64" t="s">
        <v>516</v>
      </c>
      <c r="N51" s="64">
        <v>0</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606</v>
      </c>
      <c r="L52" s="64">
        <v>608</v>
      </c>
      <c r="M52" s="64">
        <v>590</v>
      </c>
      <c r="N52" s="64">
        <v>603</v>
      </c>
      <c r="O52" s="65">
        <v>612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178</v>
      </c>
      <c r="L53" s="69">
        <v>171</v>
      </c>
      <c r="M53" s="69">
        <v>241</v>
      </c>
      <c r="N53" s="69">
        <v>256</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582</v>
      </c>
      <c r="L57" s="84" t="s">
        <v>582</v>
      </c>
      <c r="M57" s="84" t="s">
        <v>582</v>
      </c>
      <c r="N57" s="84" t="s">
        <v>582</v>
      </c>
      <c r="O57" s="85" t="s">
        <v>582</v>
      </c>
    </row>
    <row r="58" spans="1:21" ht="31.5" customHeight="1" thickBot="1" x14ac:dyDescent="0.2">
      <c r="B58" s="1260"/>
      <c r="C58" s="1261"/>
      <c r="D58" s="1265" t="s">
        <v>27</v>
      </c>
      <c r="E58" s="1266"/>
      <c r="F58" s="1266"/>
      <c r="G58" s="1266"/>
      <c r="H58" s="1266"/>
      <c r="I58" s="1266"/>
      <c r="J58" s="1267"/>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4+KmsgDuC0g00PPGEVv5qN8+vN/h2GWwQgjjgY6Gv5OXewbZp3qrAc09kcW45mr5yB/EbSPC+2B5GYXjnc6Ug==" saltValue="H0i3lyb4rnQ/k3jGMMMU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4695</v>
      </c>
      <c r="J41" s="104">
        <v>4844</v>
      </c>
      <c r="K41" s="104">
        <v>5366</v>
      </c>
      <c r="L41" s="104">
        <v>5404</v>
      </c>
      <c r="M41" s="105">
        <v>5451</v>
      </c>
    </row>
    <row r="42" spans="2:13" ht="27.75" customHeight="1" x14ac:dyDescent="0.15">
      <c r="B42" s="1278"/>
      <c r="C42" s="1279"/>
      <c r="D42" s="106"/>
      <c r="E42" s="1282" t="s">
        <v>32</v>
      </c>
      <c r="F42" s="1282"/>
      <c r="G42" s="1282"/>
      <c r="H42" s="1283"/>
      <c r="I42" s="107">
        <v>17</v>
      </c>
      <c r="J42" s="108">
        <v>13</v>
      </c>
      <c r="K42" s="108">
        <v>9</v>
      </c>
      <c r="L42" s="108">
        <v>7</v>
      </c>
      <c r="M42" s="109">
        <v>1</v>
      </c>
    </row>
    <row r="43" spans="2:13" ht="27.75" customHeight="1" x14ac:dyDescent="0.15">
      <c r="B43" s="1278"/>
      <c r="C43" s="1279"/>
      <c r="D43" s="106"/>
      <c r="E43" s="1282" t="s">
        <v>33</v>
      </c>
      <c r="F43" s="1282"/>
      <c r="G43" s="1282"/>
      <c r="H43" s="1283"/>
      <c r="I43" s="107">
        <v>3457</v>
      </c>
      <c r="J43" s="108">
        <v>3272</v>
      </c>
      <c r="K43" s="108">
        <v>3153</v>
      </c>
      <c r="L43" s="108">
        <v>2898</v>
      </c>
      <c r="M43" s="109">
        <v>2640</v>
      </c>
    </row>
    <row r="44" spans="2:13" ht="27.75" customHeight="1" x14ac:dyDescent="0.15">
      <c r="B44" s="1278"/>
      <c r="C44" s="1279"/>
      <c r="D44" s="106"/>
      <c r="E44" s="1282" t="s">
        <v>34</v>
      </c>
      <c r="F44" s="1282"/>
      <c r="G44" s="1282"/>
      <c r="H44" s="1283"/>
      <c r="I44" s="107">
        <v>472</v>
      </c>
      <c r="J44" s="108">
        <v>558</v>
      </c>
      <c r="K44" s="108">
        <v>589</v>
      </c>
      <c r="L44" s="108">
        <v>883</v>
      </c>
      <c r="M44" s="109">
        <v>836</v>
      </c>
    </row>
    <row r="45" spans="2:13" ht="27.75" customHeight="1" x14ac:dyDescent="0.15">
      <c r="B45" s="1278"/>
      <c r="C45" s="1279"/>
      <c r="D45" s="106"/>
      <c r="E45" s="1282" t="s">
        <v>35</v>
      </c>
      <c r="F45" s="1282"/>
      <c r="G45" s="1282"/>
      <c r="H45" s="1283"/>
      <c r="I45" s="107">
        <v>770</v>
      </c>
      <c r="J45" s="108">
        <v>794</v>
      </c>
      <c r="K45" s="108">
        <v>767</v>
      </c>
      <c r="L45" s="108">
        <v>704</v>
      </c>
      <c r="M45" s="109">
        <v>765</v>
      </c>
    </row>
    <row r="46" spans="2:13" ht="27.75" customHeight="1" x14ac:dyDescent="0.15">
      <c r="B46" s="1278"/>
      <c r="C46" s="1279"/>
      <c r="D46" s="110"/>
      <c r="E46" s="1282" t="s">
        <v>36</v>
      </c>
      <c r="F46" s="1282"/>
      <c r="G46" s="1282"/>
      <c r="H46" s="1283"/>
      <c r="I46" s="107">
        <v>121</v>
      </c>
      <c r="J46" s="108">
        <v>296</v>
      </c>
      <c r="K46" s="108">
        <v>530</v>
      </c>
      <c r="L46" s="108">
        <v>700</v>
      </c>
      <c r="M46" s="109">
        <v>691</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3086</v>
      </c>
      <c r="J50" s="108">
        <v>2918</v>
      </c>
      <c r="K50" s="108">
        <v>2914</v>
      </c>
      <c r="L50" s="108">
        <v>3023</v>
      </c>
      <c r="M50" s="109">
        <v>3110</v>
      </c>
    </row>
    <row r="51" spans="2:13" ht="27.75" customHeight="1" x14ac:dyDescent="0.15">
      <c r="B51" s="1278"/>
      <c r="C51" s="1279"/>
      <c r="D51" s="106"/>
      <c r="E51" s="1282" t="s">
        <v>42</v>
      </c>
      <c r="F51" s="1282"/>
      <c r="G51" s="1282"/>
      <c r="H51" s="1283"/>
      <c r="I51" s="107" t="s">
        <v>516</v>
      </c>
      <c r="J51" s="108" t="s">
        <v>516</v>
      </c>
      <c r="K51" s="108">
        <v>21</v>
      </c>
      <c r="L51" s="108">
        <v>21</v>
      </c>
      <c r="M51" s="109">
        <v>21</v>
      </c>
    </row>
    <row r="52" spans="2:13" ht="27.75" customHeight="1" x14ac:dyDescent="0.15">
      <c r="B52" s="1280"/>
      <c r="C52" s="1281"/>
      <c r="D52" s="106"/>
      <c r="E52" s="1282" t="s">
        <v>43</v>
      </c>
      <c r="F52" s="1282"/>
      <c r="G52" s="1282"/>
      <c r="H52" s="1283"/>
      <c r="I52" s="107">
        <v>6989</v>
      </c>
      <c r="J52" s="108">
        <v>6928</v>
      </c>
      <c r="K52" s="108">
        <v>6859</v>
      </c>
      <c r="L52" s="108">
        <v>7056</v>
      </c>
      <c r="M52" s="109">
        <v>6795</v>
      </c>
    </row>
    <row r="53" spans="2:13" ht="27.75" customHeight="1" thickBot="1" x14ac:dyDescent="0.2">
      <c r="B53" s="1284" t="s">
        <v>44</v>
      </c>
      <c r="C53" s="1285"/>
      <c r="D53" s="113"/>
      <c r="E53" s="1286" t="s">
        <v>45</v>
      </c>
      <c r="F53" s="1286"/>
      <c r="G53" s="1286"/>
      <c r="H53" s="1287"/>
      <c r="I53" s="114">
        <v>-542</v>
      </c>
      <c r="J53" s="115">
        <v>-70</v>
      </c>
      <c r="K53" s="115">
        <v>619</v>
      </c>
      <c r="L53" s="115">
        <v>497</v>
      </c>
      <c r="M53" s="116">
        <v>458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op3s4VxbZsyfyOALpIM761C7fPYNfWbl2HwhaJtGzjaL4rJuIsQJRL3EbAV790OiBQlf7AMLoae/grU99AmA==" saltValue="rb2dGsdOel9ydNQc+P/e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2161</v>
      </c>
      <c r="G55" s="128">
        <v>2162</v>
      </c>
      <c r="H55" s="129">
        <v>2164</v>
      </c>
    </row>
    <row r="56" spans="2:8" ht="52.5" customHeight="1" x14ac:dyDescent="0.15">
      <c r="B56" s="130"/>
      <c r="C56" s="1305" t="s">
        <v>49</v>
      </c>
      <c r="D56" s="1305"/>
      <c r="E56" s="1306"/>
      <c r="F56" s="131">
        <v>159</v>
      </c>
      <c r="G56" s="131">
        <v>159</v>
      </c>
      <c r="H56" s="132">
        <v>159</v>
      </c>
    </row>
    <row r="57" spans="2:8" ht="53.25" customHeight="1" x14ac:dyDescent="0.15">
      <c r="B57" s="130"/>
      <c r="C57" s="1307" t="s">
        <v>50</v>
      </c>
      <c r="D57" s="1307"/>
      <c r="E57" s="1308"/>
      <c r="F57" s="133">
        <v>484</v>
      </c>
      <c r="G57" s="133">
        <v>581</v>
      </c>
      <c r="H57" s="134">
        <v>677</v>
      </c>
    </row>
    <row r="58" spans="2:8" ht="45.75" customHeight="1" x14ac:dyDescent="0.15">
      <c r="B58" s="135"/>
      <c r="C58" s="1295" t="s">
        <v>584</v>
      </c>
      <c r="D58" s="1296"/>
      <c r="E58" s="1297"/>
      <c r="F58" s="136">
        <v>322</v>
      </c>
      <c r="G58" s="136">
        <v>422</v>
      </c>
      <c r="H58" s="137">
        <v>522</v>
      </c>
    </row>
    <row r="59" spans="2:8" ht="45.75" customHeight="1" x14ac:dyDescent="0.15">
      <c r="B59" s="135"/>
      <c r="C59" s="1295" t="s">
        <v>585</v>
      </c>
      <c r="D59" s="1296"/>
      <c r="E59" s="1297"/>
      <c r="F59" s="136">
        <v>102</v>
      </c>
      <c r="G59" s="136">
        <v>102</v>
      </c>
      <c r="H59" s="137">
        <v>102</v>
      </c>
    </row>
    <row r="60" spans="2:8" ht="45.75" customHeight="1" x14ac:dyDescent="0.15">
      <c r="B60" s="135"/>
      <c r="C60" s="1295" t="s">
        <v>586</v>
      </c>
      <c r="D60" s="1296"/>
      <c r="E60" s="1297"/>
      <c r="F60" s="136">
        <v>54</v>
      </c>
      <c r="G60" s="136">
        <v>51</v>
      </c>
      <c r="H60" s="137">
        <v>47</v>
      </c>
    </row>
    <row r="61" spans="2:8" ht="45.75" customHeight="1" x14ac:dyDescent="0.15">
      <c r="B61" s="135"/>
      <c r="C61" s="1295" t="s">
        <v>587</v>
      </c>
      <c r="D61" s="1296"/>
      <c r="E61" s="1297"/>
      <c r="F61" s="136">
        <v>6</v>
      </c>
      <c r="G61" s="136">
        <v>6</v>
      </c>
      <c r="H61" s="137">
        <v>6</v>
      </c>
    </row>
    <row r="62" spans="2:8" ht="45.75" customHeight="1" thickBot="1" x14ac:dyDescent="0.2">
      <c r="B62" s="138"/>
      <c r="C62" s="1298" t="s">
        <v>588</v>
      </c>
      <c r="D62" s="1299"/>
      <c r="E62" s="1300"/>
      <c r="F62" s="139" t="s">
        <v>583</v>
      </c>
      <c r="G62" s="139" t="s">
        <v>583</v>
      </c>
      <c r="H62" s="140" t="s">
        <v>589</v>
      </c>
    </row>
    <row r="63" spans="2:8" ht="52.5" customHeight="1" thickBot="1" x14ac:dyDescent="0.2">
      <c r="B63" s="141"/>
      <c r="C63" s="1301" t="s">
        <v>51</v>
      </c>
      <c r="D63" s="1301"/>
      <c r="E63" s="1302"/>
      <c r="F63" s="142">
        <v>2803</v>
      </c>
      <c r="G63" s="142">
        <v>2902</v>
      </c>
      <c r="H63" s="143">
        <v>3000</v>
      </c>
    </row>
    <row r="64" spans="2:8" ht="15" customHeight="1" x14ac:dyDescent="0.15"/>
  </sheetData>
  <sheetProtection algorithmName="SHA-512" hashValue="pUkqeNicxo546mg1YNSEbJgLepcwCt0kLoCSS3qsmufX0ddvl7l7lNpcL/1Z826uGf235H3R7eeAFzI+1VCt/A==" saltValue="LZKmndhgufz6hMEpk3uE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R82" sqref="BR8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558</v>
      </c>
      <c r="BQ50" s="1314"/>
      <c r="BR50" s="1314"/>
      <c r="BS50" s="1314"/>
      <c r="BT50" s="1314"/>
      <c r="BU50" s="1314"/>
      <c r="BV50" s="1314"/>
      <c r="BW50" s="1314"/>
      <c r="BX50" s="1314" t="s">
        <v>559</v>
      </c>
      <c r="BY50" s="1314"/>
      <c r="BZ50" s="1314"/>
      <c r="CA50" s="1314"/>
      <c r="CB50" s="1314"/>
      <c r="CC50" s="1314"/>
      <c r="CD50" s="1314"/>
      <c r="CE50" s="1314"/>
      <c r="CF50" s="1314" t="s">
        <v>560</v>
      </c>
      <c r="CG50" s="1314"/>
      <c r="CH50" s="1314"/>
      <c r="CI50" s="1314"/>
      <c r="CJ50" s="1314"/>
      <c r="CK50" s="1314"/>
      <c r="CL50" s="1314"/>
      <c r="CM50" s="1314"/>
      <c r="CN50" s="1314" t="s">
        <v>561</v>
      </c>
      <c r="CO50" s="1314"/>
      <c r="CP50" s="1314"/>
      <c r="CQ50" s="1314"/>
      <c r="CR50" s="1314"/>
      <c r="CS50" s="1314"/>
      <c r="CT50" s="1314"/>
      <c r="CU50" s="1314"/>
      <c r="CV50" s="1314" t="s">
        <v>562</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611</v>
      </c>
      <c r="AO51" s="1312"/>
      <c r="AP51" s="1312"/>
      <c r="AQ51" s="1312"/>
      <c r="AR51" s="1312"/>
      <c r="AS51" s="1312"/>
      <c r="AT51" s="1312"/>
      <c r="AU51" s="1312"/>
      <c r="AV51" s="1312"/>
      <c r="AW51" s="1312"/>
      <c r="AX51" s="1312"/>
      <c r="AY51" s="1312"/>
      <c r="AZ51" s="1312"/>
      <c r="BA51" s="1312"/>
      <c r="BB51" s="1312" t="s">
        <v>612</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v>17.600000000000001</v>
      </c>
      <c r="CG51" s="1309"/>
      <c r="CH51" s="1309"/>
      <c r="CI51" s="1309"/>
      <c r="CJ51" s="1309"/>
      <c r="CK51" s="1309"/>
      <c r="CL51" s="1309"/>
      <c r="CM51" s="1309"/>
      <c r="CN51" s="1309">
        <v>13.7</v>
      </c>
      <c r="CO51" s="1309"/>
      <c r="CP51" s="1309"/>
      <c r="CQ51" s="1309"/>
      <c r="CR51" s="1309"/>
      <c r="CS51" s="1309"/>
      <c r="CT51" s="1309"/>
      <c r="CU51" s="1309"/>
      <c r="CV51" s="1309">
        <v>12.6</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09">
        <v>59.7</v>
      </c>
      <c r="BQ53" s="1309"/>
      <c r="BR53" s="1309"/>
      <c r="BS53" s="1309"/>
      <c r="BT53" s="1309"/>
      <c r="BU53" s="1309"/>
      <c r="BV53" s="1309"/>
      <c r="BW53" s="1309"/>
      <c r="BX53" s="1309">
        <v>60.6</v>
      </c>
      <c r="BY53" s="1309"/>
      <c r="BZ53" s="1309"/>
      <c r="CA53" s="1309"/>
      <c r="CB53" s="1309"/>
      <c r="CC53" s="1309"/>
      <c r="CD53" s="1309"/>
      <c r="CE53" s="1309"/>
      <c r="CF53" s="1309">
        <v>61.1</v>
      </c>
      <c r="CG53" s="1309"/>
      <c r="CH53" s="1309"/>
      <c r="CI53" s="1309"/>
      <c r="CJ53" s="1309"/>
      <c r="CK53" s="1309"/>
      <c r="CL53" s="1309"/>
      <c r="CM53" s="1309"/>
      <c r="CN53" s="1309">
        <v>62.5</v>
      </c>
      <c r="CO53" s="1309"/>
      <c r="CP53" s="1309"/>
      <c r="CQ53" s="1309"/>
      <c r="CR53" s="1309"/>
      <c r="CS53" s="1309"/>
      <c r="CT53" s="1309"/>
      <c r="CU53" s="1309"/>
      <c r="CV53" s="1309">
        <v>64.3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614</v>
      </c>
      <c r="AO55" s="1314"/>
      <c r="AP55" s="1314"/>
      <c r="AQ55" s="1314"/>
      <c r="AR55" s="1314"/>
      <c r="AS55" s="1314"/>
      <c r="AT55" s="1314"/>
      <c r="AU55" s="1314"/>
      <c r="AV55" s="1314"/>
      <c r="AW55" s="1314"/>
      <c r="AX55" s="1314"/>
      <c r="AY55" s="1314"/>
      <c r="AZ55" s="1314"/>
      <c r="BA55" s="1314"/>
      <c r="BB55" s="1312" t="s">
        <v>612</v>
      </c>
      <c r="BC55" s="1312"/>
      <c r="BD55" s="1312"/>
      <c r="BE55" s="1312"/>
      <c r="BF55" s="1312"/>
      <c r="BG55" s="1312"/>
      <c r="BH55" s="1312"/>
      <c r="BI55" s="1312"/>
      <c r="BJ55" s="1312"/>
      <c r="BK55" s="1312"/>
      <c r="BL55" s="1312"/>
      <c r="BM55" s="1312"/>
      <c r="BN55" s="1312"/>
      <c r="BO55" s="1312"/>
      <c r="BP55" s="1309">
        <v>44.9</v>
      </c>
      <c r="BQ55" s="1309"/>
      <c r="BR55" s="1309"/>
      <c r="BS55" s="1309"/>
      <c r="BT55" s="1309"/>
      <c r="BU55" s="1309"/>
      <c r="BV55" s="1309"/>
      <c r="BW55" s="1309"/>
      <c r="BX55" s="1309">
        <v>44.9</v>
      </c>
      <c r="BY55" s="1309"/>
      <c r="BZ55" s="1309"/>
      <c r="CA55" s="1309"/>
      <c r="CB55" s="1309"/>
      <c r="CC55" s="1309"/>
      <c r="CD55" s="1309"/>
      <c r="CE55" s="1309"/>
      <c r="CF55" s="1309">
        <v>40.799999999999997</v>
      </c>
      <c r="CG55" s="1309"/>
      <c r="CH55" s="1309"/>
      <c r="CI55" s="1309"/>
      <c r="CJ55" s="1309"/>
      <c r="CK55" s="1309"/>
      <c r="CL55" s="1309"/>
      <c r="CM55" s="1309"/>
      <c r="CN55" s="1309">
        <v>38.5</v>
      </c>
      <c r="CO55" s="1309"/>
      <c r="CP55" s="1309"/>
      <c r="CQ55" s="1309"/>
      <c r="CR55" s="1309"/>
      <c r="CS55" s="1309"/>
      <c r="CT55" s="1309"/>
      <c r="CU55" s="1309"/>
      <c r="CV55" s="1309">
        <v>35.5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613</v>
      </c>
      <c r="BC57" s="1312"/>
      <c r="BD57" s="1312"/>
      <c r="BE57" s="1312"/>
      <c r="BF57" s="1312"/>
      <c r="BG57" s="1312"/>
      <c r="BH57" s="1312"/>
      <c r="BI57" s="1312"/>
      <c r="BJ57" s="1312"/>
      <c r="BK57" s="1312"/>
      <c r="BL57" s="1312"/>
      <c r="BM57" s="1312"/>
      <c r="BN57" s="1312"/>
      <c r="BO57" s="1312"/>
      <c r="BP57" s="1309">
        <v>61.9</v>
      </c>
      <c r="BQ57" s="1309"/>
      <c r="BR57" s="1309"/>
      <c r="BS57" s="1309"/>
      <c r="BT57" s="1309"/>
      <c r="BU57" s="1309"/>
      <c r="BV57" s="1309"/>
      <c r="BW57" s="1309"/>
      <c r="BX57" s="1309">
        <v>62.6</v>
      </c>
      <c r="BY57" s="1309"/>
      <c r="BZ57" s="1309"/>
      <c r="CA57" s="1309"/>
      <c r="CB57" s="1309"/>
      <c r="CC57" s="1309"/>
      <c r="CD57" s="1309"/>
      <c r="CE57" s="1309"/>
      <c r="CF57" s="1309">
        <v>63.5</v>
      </c>
      <c r="CG57" s="1309"/>
      <c r="CH57" s="1309"/>
      <c r="CI57" s="1309"/>
      <c r="CJ57" s="1309"/>
      <c r="CK57" s="1309"/>
      <c r="CL57" s="1309"/>
      <c r="CM57" s="1309"/>
      <c r="CN57" s="1309">
        <v>66</v>
      </c>
      <c r="CO57" s="1309"/>
      <c r="CP57" s="1309"/>
      <c r="CQ57" s="1309"/>
      <c r="CR57" s="1309"/>
      <c r="CS57" s="1309"/>
      <c r="CT57" s="1309"/>
      <c r="CU57" s="1309"/>
      <c r="CV57" s="1309">
        <v>66.3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558</v>
      </c>
      <c r="BQ72" s="1314"/>
      <c r="BR72" s="1314"/>
      <c r="BS72" s="1314"/>
      <c r="BT72" s="1314"/>
      <c r="BU72" s="1314"/>
      <c r="BV72" s="1314"/>
      <c r="BW72" s="1314"/>
      <c r="BX72" s="1314" t="s">
        <v>559</v>
      </c>
      <c r="BY72" s="1314"/>
      <c r="BZ72" s="1314"/>
      <c r="CA72" s="1314"/>
      <c r="CB72" s="1314"/>
      <c r="CC72" s="1314"/>
      <c r="CD72" s="1314"/>
      <c r="CE72" s="1314"/>
      <c r="CF72" s="1314" t="s">
        <v>560</v>
      </c>
      <c r="CG72" s="1314"/>
      <c r="CH72" s="1314"/>
      <c r="CI72" s="1314"/>
      <c r="CJ72" s="1314"/>
      <c r="CK72" s="1314"/>
      <c r="CL72" s="1314"/>
      <c r="CM72" s="1314"/>
      <c r="CN72" s="1314" t="s">
        <v>561</v>
      </c>
      <c r="CO72" s="1314"/>
      <c r="CP72" s="1314"/>
      <c r="CQ72" s="1314"/>
      <c r="CR72" s="1314"/>
      <c r="CS72" s="1314"/>
      <c r="CT72" s="1314"/>
      <c r="CU72" s="1314"/>
      <c r="CV72" s="1314" t="s">
        <v>562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611</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v>17.600000000000001</v>
      </c>
      <c r="CG73" s="1309"/>
      <c r="CH73" s="1309"/>
      <c r="CI73" s="1309"/>
      <c r="CJ73" s="1309"/>
      <c r="CK73" s="1309"/>
      <c r="CL73" s="1309"/>
      <c r="CM73" s="1309"/>
      <c r="CN73" s="1309">
        <v>13.7</v>
      </c>
      <c r="CO73" s="1309"/>
      <c r="CP73" s="1309"/>
      <c r="CQ73" s="1309"/>
      <c r="CR73" s="1309"/>
      <c r="CS73" s="1309"/>
      <c r="CT73" s="1309"/>
      <c r="CU73" s="1309"/>
      <c r="CV73" s="1309">
        <v>12.6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09">
        <v>5.4</v>
      </c>
      <c r="BQ75" s="1309"/>
      <c r="BR75" s="1309"/>
      <c r="BS75" s="1309"/>
      <c r="BT75" s="1309"/>
      <c r="BU75" s="1309"/>
      <c r="BV75" s="1309"/>
      <c r="BW75" s="1309"/>
      <c r="BX75" s="1309">
        <v>5.3</v>
      </c>
      <c r="BY75" s="1309"/>
      <c r="BZ75" s="1309"/>
      <c r="CA75" s="1309"/>
      <c r="CB75" s="1309"/>
      <c r="CC75" s="1309"/>
      <c r="CD75" s="1309"/>
      <c r="CE75" s="1309"/>
      <c r="CF75" s="1309">
        <v>5.7</v>
      </c>
      <c r="CG75" s="1309"/>
      <c r="CH75" s="1309"/>
      <c r="CI75" s="1309"/>
      <c r="CJ75" s="1309"/>
      <c r="CK75" s="1309"/>
      <c r="CL75" s="1309"/>
      <c r="CM75" s="1309"/>
      <c r="CN75" s="1309">
        <v>6.3</v>
      </c>
      <c r="CO75" s="1309"/>
      <c r="CP75" s="1309"/>
      <c r="CQ75" s="1309"/>
      <c r="CR75" s="1309"/>
      <c r="CS75" s="1309"/>
      <c r="CT75" s="1309"/>
      <c r="CU75" s="1309"/>
      <c r="CV75" s="1309">
        <v>6.6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614</v>
      </c>
      <c r="AO77" s="1314"/>
      <c r="AP77" s="1314"/>
      <c r="AQ77" s="1314"/>
      <c r="AR77" s="1314"/>
      <c r="AS77" s="1314"/>
      <c r="AT77" s="1314"/>
      <c r="AU77" s="1314"/>
      <c r="AV77" s="1314"/>
      <c r="AW77" s="1314"/>
      <c r="AX77" s="1314"/>
      <c r="AY77" s="1314"/>
      <c r="AZ77" s="1314"/>
      <c r="BA77" s="1314"/>
      <c r="BB77" s="1312" t="s">
        <v>612</v>
      </c>
      <c r="BC77" s="1312"/>
      <c r="BD77" s="1312"/>
      <c r="BE77" s="1312"/>
      <c r="BF77" s="1312"/>
      <c r="BG77" s="1312"/>
      <c r="BH77" s="1312"/>
      <c r="BI77" s="1312"/>
      <c r="BJ77" s="1312"/>
      <c r="BK77" s="1312"/>
      <c r="BL77" s="1312"/>
      <c r="BM77" s="1312"/>
      <c r="BN77" s="1312"/>
      <c r="BO77" s="1312"/>
      <c r="BP77" s="1309">
        <v>44.9</v>
      </c>
      <c r="BQ77" s="1309"/>
      <c r="BR77" s="1309"/>
      <c r="BS77" s="1309"/>
      <c r="BT77" s="1309"/>
      <c r="BU77" s="1309"/>
      <c r="BV77" s="1309"/>
      <c r="BW77" s="1309"/>
      <c r="BX77" s="1309">
        <v>44.9</v>
      </c>
      <c r="BY77" s="1309"/>
      <c r="BZ77" s="1309"/>
      <c r="CA77" s="1309"/>
      <c r="CB77" s="1309"/>
      <c r="CC77" s="1309"/>
      <c r="CD77" s="1309"/>
      <c r="CE77" s="1309"/>
      <c r="CF77" s="1309">
        <v>40.799999999999997</v>
      </c>
      <c r="CG77" s="1309"/>
      <c r="CH77" s="1309"/>
      <c r="CI77" s="1309"/>
      <c r="CJ77" s="1309"/>
      <c r="CK77" s="1309"/>
      <c r="CL77" s="1309"/>
      <c r="CM77" s="1309"/>
      <c r="CN77" s="1309">
        <v>38.5</v>
      </c>
      <c r="CO77" s="1309"/>
      <c r="CP77" s="1309"/>
      <c r="CQ77" s="1309"/>
      <c r="CR77" s="1309"/>
      <c r="CS77" s="1309"/>
      <c r="CT77" s="1309"/>
      <c r="CU77" s="1309"/>
      <c r="CV77" s="1309">
        <v>35.5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8.5</v>
      </c>
      <c r="BQ79" s="1309"/>
      <c r="BR79" s="1309"/>
      <c r="BS79" s="1309"/>
      <c r="BT79" s="1309"/>
      <c r="BU79" s="1309"/>
      <c r="BV79" s="1309"/>
      <c r="BW79" s="1309"/>
      <c r="BX79" s="1309">
        <v>9.1</v>
      </c>
      <c r="BY79" s="1309"/>
      <c r="BZ79" s="1309"/>
      <c r="CA79" s="1309"/>
      <c r="CB79" s="1309"/>
      <c r="CC79" s="1309"/>
      <c r="CD79" s="1309"/>
      <c r="CE79" s="1309"/>
      <c r="CF79" s="1309">
        <v>8.9</v>
      </c>
      <c r="CG79" s="1309"/>
      <c r="CH79" s="1309"/>
      <c r="CI79" s="1309"/>
      <c r="CJ79" s="1309"/>
      <c r="CK79" s="1309"/>
      <c r="CL79" s="1309"/>
      <c r="CM79" s="1309"/>
      <c r="CN79" s="1309">
        <v>8.9</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RZ0HT8JndNTrSvdW1sK31WM/CRNq9UKmYxgsWq+HRYcgOqSWoZWR2TM0SztzN7n/9eIeiFIX2/0MtrGl+sBA==" saltValue="RqX2Y68S5ZHVxFi5R0fo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jqncaoFQmSRhV4u8O+Bz0k8w71ar47ZSm1/S7h/p+3/Aia5UT77W2857VQBQn7HPmFYdwuDGNkpPS/2s0jGjQw==" saltValue="+ddvVUxHQ/4YRStDyhh0g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I64" sqref="BI6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9M1aniE2sFNNe99R0i030ITLw+iH3NxatNhq3FnWEylFrwxdRQBCQZf3XjeYvnjN6Cm+5l88fL/vE6lcFykF/g==" saltValue="EBVrsO2eBgwbH9+NXrzQ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71983</v>
      </c>
      <c r="E3" s="162"/>
      <c r="F3" s="163">
        <v>77577</v>
      </c>
      <c r="G3" s="164"/>
      <c r="H3" s="165"/>
    </row>
    <row r="4" spans="1:8" x14ac:dyDescent="0.15">
      <c r="A4" s="166"/>
      <c r="B4" s="167"/>
      <c r="C4" s="168"/>
      <c r="D4" s="169">
        <v>59606</v>
      </c>
      <c r="E4" s="170"/>
      <c r="F4" s="171">
        <v>40870</v>
      </c>
      <c r="G4" s="172"/>
      <c r="H4" s="173"/>
    </row>
    <row r="5" spans="1:8" x14ac:dyDescent="0.15">
      <c r="A5" s="154" t="s">
        <v>550</v>
      </c>
      <c r="B5" s="159"/>
      <c r="C5" s="160"/>
      <c r="D5" s="161">
        <v>81245</v>
      </c>
      <c r="E5" s="162"/>
      <c r="F5" s="163">
        <v>115123</v>
      </c>
      <c r="G5" s="164"/>
      <c r="H5" s="165"/>
    </row>
    <row r="6" spans="1:8" x14ac:dyDescent="0.15">
      <c r="A6" s="166"/>
      <c r="B6" s="167"/>
      <c r="C6" s="168"/>
      <c r="D6" s="169">
        <v>63351</v>
      </c>
      <c r="E6" s="170"/>
      <c r="F6" s="171">
        <v>46026</v>
      </c>
      <c r="G6" s="172"/>
      <c r="H6" s="173"/>
    </row>
    <row r="7" spans="1:8" x14ac:dyDescent="0.15">
      <c r="A7" s="154" t="s">
        <v>551</v>
      </c>
      <c r="B7" s="159"/>
      <c r="C7" s="160"/>
      <c r="D7" s="161">
        <v>111073</v>
      </c>
      <c r="E7" s="162"/>
      <c r="F7" s="163">
        <v>98899</v>
      </c>
      <c r="G7" s="164"/>
      <c r="H7" s="165"/>
    </row>
    <row r="8" spans="1:8" x14ac:dyDescent="0.15">
      <c r="A8" s="166"/>
      <c r="B8" s="167"/>
      <c r="C8" s="168"/>
      <c r="D8" s="169">
        <v>78750</v>
      </c>
      <c r="E8" s="170"/>
      <c r="F8" s="171">
        <v>43734</v>
      </c>
      <c r="G8" s="172"/>
      <c r="H8" s="173"/>
    </row>
    <row r="9" spans="1:8" x14ac:dyDescent="0.15">
      <c r="A9" s="154" t="s">
        <v>552</v>
      </c>
      <c r="B9" s="159"/>
      <c r="C9" s="160"/>
      <c r="D9" s="161">
        <v>53578</v>
      </c>
      <c r="E9" s="162"/>
      <c r="F9" s="163">
        <v>96462</v>
      </c>
      <c r="G9" s="164"/>
      <c r="H9" s="165"/>
    </row>
    <row r="10" spans="1:8" x14ac:dyDescent="0.15">
      <c r="A10" s="166"/>
      <c r="B10" s="167"/>
      <c r="C10" s="168"/>
      <c r="D10" s="169">
        <v>27905</v>
      </c>
      <c r="E10" s="170"/>
      <c r="F10" s="171">
        <v>39886</v>
      </c>
      <c r="G10" s="172"/>
      <c r="H10" s="173"/>
    </row>
    <row r="11" spans="1:8" x14ac:dyDescent="0.15">
      <c r="A11" s="154" t="s">
        <v>553</v>
      </c>
      <c r="B11" s="159"/>
      <c r="C11" s="160"/>
      <c r="D11" s="161">
        <v>53174</v>
      </c>
      <c r="E11" s="162"/>
      <c r="F11" s="163">
        <v>83103</v>
      </c>
      <c r="G11" s="164"/>
      <c r="H11" s="165"/>
    </row>
    <row r="12" spans="1:8" x14ac:dyDescent="0.15">
      <c r="A12" s="166"/>
      <c r="B12" s="167"/>
      <c r="C12" s="174"/>
      <c r="D12" s="169">
        <v>24204</v>
      </c>
      <c r="E12" s="170"/>
      <c r="F12" s="171">
        <v>41378</v>
      </c>
      <c r="G12" s="172"/>
      <c r="H12" s="173"/>
    </row>
    <row r="13" spans="1:8" x14ac:dyDescent="0.15">
      <c r="A13" s="154"/>
      <c r="B13" s="159"/>
      <c r="C13" s="175"/>
      <c r="D13" s="176">
        <v>74211</v>
      </c>
      <c r="E13" s="177"/>
      <c r="F13" s="178">
        <v>94233</v>
      </c>
      <c r="G13" s="179"/>
      <c r="H13" s="165"/>
    </row>
    <row r="14" spans="1:8" x14ac:dyDescent="0.15">
      <c r="A14" s="166"/>
      <c r="B14" s="167"/>
      <c r="C14" s="168"/>
      <c r="D14" s="169">
        <v>50763</v>
      </c>
      <c r="E14" s="170"/>
      <c r="F14" s="171">
        <v>42379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7.29</v>
      </c>
      <c r="C19" s="180">
        <f>ROUND(VALUE(SUBSTITUTE(実質収支比率等に係る経年分析!G$48,"▲","-")),2)</f>
        <v>8.64</v>
      </c>
      <c r="D19" s="180">
        <f>ROUND(VALUE(SUBSTITUTE(実質収支比率等に係る経年分析!H$48,"▲","-")),2)</f>
        <v>9.58</v>
      </c>
      <c r="E19" s="180">
        <f>ROUND(VALUE(SUBSTITUTE(実質収支比率等に係る経年分析!I$48,"▲","-")),2)</f>
        <v>7.72</v>
      </c>
      <c r="F19" s="180">
        <f>ROUND(VALUE(SUBSTITUTE(実質収支比率等に係る経年分析!J$48,"▲","-")),2)</f>
        <v>7.36</v>
      </c>
    </row>
    <row r="20" spans="1:11" x14ac:dyDescent="0.15">
      <c r="A20" s="180" t="s">
        <v>55</v>
      </c>
      <c r="B20" s="180">
        <f>ROUND(VALUE(SUBSTITUTE(実質収支比率等に係る経年分析!F$47,"▲","-")),2)</f>
        <v>56.61</v>
      </c>
      <c r="C20" s="180">
        <f>ROUND(VALUE(SUBSTITUTE(実質収支比率等に係る経年分析!G$47,"▲","-")),2)</f>
        <v>53.52</v>
      </c>
      <c r="D20" s="180">
        <f>ROUND(VALUE(SUBSTITUTE(実質収支比率等に係る経年分析!H$47,"▲","-")),2)</f>
        <v>52.7</v>
      </c>
      <c r="E20" s="180">
        <f>ROUND(VALUE(SUBSTITUTE(実質収支比率等に係る経年分析!I$47,"▲","-")),2)</f>
        <v>51.46</v>
      </c>
      <c r="F20" s="180">
        <f>ROUND(VALUE(SUBSTITUTE(実質収支比率等に係る経年分析!J$47,"▲","-")),2)</f>
        <v>51.11</v>
      </c>
    </row>
    <row r="21" spans="1:11" x14ac:dyDescent="0.15">
      <c r="A21" s="180" t="s">
        <v>56</v>
      </c>
      <c r="B21" s="180">
        <f>IF(ISNUMBER(VALUE(SUBSTITUTE(実質収支比率等に係る経年分析!F$49,"▲","-"))),ROUND(VALUE(SUBSTITUTE(実質収支比率等に係る経年分析!F$49,"▲","-")),2),NA())</f>
        <v>-4.78</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1.1100000000000001</v>
      </c>
      <c r="E21" s="180">
        <f>IF(ISNUMBER(VALUE(SUBSTITUTE(実質収支比率等に係る経年分析!I$49,"▲","-"))),ROUND(VALUE(SUBSTITUTE(実質収支比率等に係る経年分析!I$49,"▲","-")),2),NA())</f>
        <v>-1.59</v>
      </c>
      <c r="F21" s="180">
        <f>IF(ISNUMBER(VALUE(SUBSTITUTE(実質収支比率等に係る経年分析!J$49,"▲","-"))),ROUND(VALUE(SUBSTITUTE(実質収支比率等に係る経年分析!J$49,"▲","-")),2),NA())</f>
        <v>-0.26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7.35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18.329999999999998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19.059999999999999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17.559999999999999</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0.63</v>
      </c>
      <c r="J36" s="181">
        <f>IF(ROUND(VALUE(SUBSTITUTE(連結実質赤字比率に係る赤字・黒字の構成分析!J$34,"▲", "-")), 2) &lt; 0, ABS(ROUND(VALUE(SUBSTITUTE(連結実質赤字比率に係る赤字・黒字の構成分析!J$34,"▲", "-")), 2)), NA())</f>
        <v>0.31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606</v>
      </c>
      <c r="E42" s="182"/>
      <c r="F42" s="182"/>
      <c r="G42" s="182">
        <f>'実質公債費比率（分子）の構造'!L$52</f>
        <v>608</v>
      </c>
      <c r="H42" s="182"/>
      <c r="I42" s="182"/>
      <c r="J42" s="182">
        <f>'実質公債費比率（分子）の構造'!M$52</f>
        <v>590</v>
      </c>
      <c r="K42" s="182"/>
      <c r="L42" s="182"/>
      <c r="M42" s="182">
        <f>'実質公債費比率（分子）の構造'!N$52</f>
        <v>603</v>
      </c>
      <c r="N42" s="182"/>
      <c r="O42" s="182"/>
      <c r="P42" s="182">
        <f>'実質公債費比率（分子）の構造'!O$52</f>
        <v>612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1</v>
      </c>
      <c r="O44" s="182"/>
      <c r="P44" s="182"/>
    </row>
    <row r="45" spans="1:16" x14ac:dyDescent="0.15">
      <c r="A45" s="182" t="s">
        <v>66</v>
      </c>
      <c r="B45" s="182">
        <f>'実質公債費比率（分子）の構造'!K$49</f>
        <v>100</v>
      </c>
      <c r="C45" s="182"/>
      <c r="D45" s="182"/>
      <c r="E45" s="182">
        <f>'実質公債費比率（分子）の構造'!L$49</f>
        <v>97</v>
      </c>
      <c r="F45" s="182"/>
      <c r="G45" s="182"/>
      <c r="H45" s="182">
        <f>'実質公債費比率（分子）の構造'!M$49</f>
        <v>118</v>
      </c>
      <c r="I45" s="182"/>
      <c r="J45" s="182"/>
      <c r="K45" s="182">
        <f>'実質公債費比率（分子）の構造'!N$49</f>
        <v>130</v>
      </c>
      <c r="L45" s="182"/>
      <c r="M45" s="182"/>
      <c r="N45" s="182">
        <f>'実質公債費比率（分子）の構造'!O$49</f>
        <v>96</v>
      </c>
      <c r="O45" s="182"/>
      <c r="P45" s="182"/>
    </row>
    <row r="46" spans="1:16" x14ac:dyDescent="0.15">
      <c r="A46" s="182" t="s">
        <v>67</v>
      </c>
      <c r="B46" s="182">
        <f>'実質公債費比率（分子）の構造'!K$48</f>
        <v>279</v>
      </c>
      <c r="C46" s="182"/>
      <c r="D46" s="182"/>
      <c r="E46" s="182">
        <f>'実質公債費比率（分子）の構造'!L$48</f>
        <v>284</v>
      </c>
      <c r="F46" s="182"/>
      <c r="G46" s="182"/>
      <c r="H46" s="182">
        <f>'実質公債費比率（分子）の構造'!M$48</f>
        <v>297</v>
      </c>
      <c r="I46" s="182"/>
      <c r="J46" s="182"/>
      <c r="K46" s="182">
        <f>'実質公債費比率（分子）の構造'!N$48</f>
        <v>268</v>
      </c>
      <c r="L46" s="182"/>
      <c r="M46" s="182"/>
      <c r="N46" s="182">
        <f>'実質公債費比率（分子）の構造'!O$48</f>
        <v>271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399</v>
      </c>
      <c r="C49" s="182"/>
      <c r="D49" s="182"/>
      <c r="E49" s="182">
        <f>'実質公債費比率（分子）の構造'!L$45</f>
        <v>394</v>
      </c>
      <c r="F49" s="182"/>
      <c r="G49" s="182"/>
      <c r="H49" s="182">
        <f>'実質公債費比率（分子）の構造'!M$45</f>
        <v>412</v>
      </c>
      <c r="I49" s="182"/>
      <c r="J49" s="182"/>
      <c r="K49" s="182">
        <f>'実質公債費比率（分子）の構造'!N$45</f>
        <v>457</v>
      </c>
      <c r="L49" s="182"/>
      <c r="M49" s="182"/>
      <c r="N49" s="182">
        <f>'実質公債費比率（分子）の構造'!O$45</f>
        <v>458</v>
      </c>
      <c r="O49" s="182"/>
      <c r="P49" s="182"/>
    </row>
    <row r="50" spans="1:16" x14ac:dyDescent="0.15">
      <c r="A50" s="182" t="s">
        <v>71</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171</v>
      </c>
      <c r="G50" s="182" t="e">
        <f>NA()</f>
        <v>#N/A</v>
      </c>
      <c r="H50" s="182" t="e">
        <f>NA()</f>
        <v>#N/A</v>
      </c>
      <c r="I50" s="182">
        <f>IF(ISNUMBER('実質公債費比率（分子）の構造'!M$53),'実質公債費比率（分子）の構造'!M$53,NA())</f>
        <v>241</v>
      </c>
      <c r="J50" s="182" t="e">
        <f>NA()</f>
        <v>#N/A</v>
      </c>
      <c r="K50" s="182" t="e">
        <f>NA()</f>
        <v>#N/A</v>
      </c>
      <c r="L50" s="182">
        <f>IF(ISNUMBER('実質公債費比率（分子）の構造'!N$53),'実質公債費比率（分子）の構造'!N$53,NA())</f>
        <v>256</v>
      </c>
      <c r="M50" s="182" t="e">
        <f>NA()</f>
        <v>#N/A</v>
      </c>
      <c r="N50" s="182" t="e">
        <f>NA()</f>
        <v>#N/A</v>
      </c>
      <c r="O50" s="182">
        <f>IF(ISNUMBER('実質公債費比率（分子）の構造'!O$53),'実質公債費比率（分子）の構造'!O$53,NA())</f>
        <v>214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6989</v>
      </c>
      <c r="E56" s="181"/>
      <c r="F56" s="181"/>
      <c r="G56" s="181">
        <f>'将来負担比率（分子）の構造'!J$52</f>
        <v>6928</v>
      </c>
      <c r="H56" s="181"/>
      <c r="I56" s="181"/>
      <c r="J56" s="181">
        <f>'将来負担比率（分子）の構造'!K$52</f>
        <v>6859</v>
      </c>
      <c r="K56" s="181"/>
      <c r="L56" s="181"/>
      <c r="M56" s="181">
        <f>'将来負担比率（分子）の構造'!L$52</f>
        <v>7056</v>
      </c>
      <c r="N56" s="181"/>
      <c r="O56" s="181"/>
      <c r="P56" s="181">
        <f>'将来負担比率（分子）の構造'!M$52</f>
        <v>6795</v>
      </c>
    </row>
    <row r="57" spans="1:16" x14ac:dyDescent="0.15">
      <c r="A57" s="181" t="s">
        <v>42</v>
      </c>
      <c r="B57" s="181"/>
      <c r="C57" s="181"/>
      <c r="D57" s="181" t="str">
        <f>'将来負担比率（分子）の構造'!I$51</f>
        <v>-</v>
      </c>
      <c r="E57" s="181"/>
      <c r="F57" s="181"/>
      <c r="G57" s="181" t="str">
        <f>'将来負担比率（分子）の構造'!J$51</f>
        <v>-</v>
      </c>
      <c r="H57" s="181"/>
      <c r="I57" s="181"/>
      <c r="J57" s="181">
        <f>'将来負担比率（分子）の構造'!K$51</f>
        <v>21</v>
      </c>
      <c r="K57" s="181"/>
      <c r="L57" s="181"/>
      <c r="M57" s="181">
        <f>'将来負担比率（分子）の構造'!L$51</f>
        <v>21</v>
      </c>
      <c r="N57" s="181"/>
      <c r="O57" s="181"/>
      <c r="P57" s="181">
        <f>'将来負担比率（分子）の構造'!M$51</f>
        <v>21</v>
      </c>
    </row>
    <row r="58" spans="1:16" x14ac:dyDescent="0.15">
      <c r="A58" s="181" t="s">
        <v>41</v>
      </c>
      <c r="B58" s="181"/>
      <c r="C58" s="181"/>
      <c r="D58" s="181">
        <f>'将来負担比率（分子）の構造'!I$50</f>
        <v>3086</v>
      </c>
      <c r="E58" s="181"/>
      <c r="F58" s="181"/>
      <c r="G58" s="181">
        <f>'将来負担比率（分子）の構造'!J$50</f>
        <v>2918</v>
      </c>
      <c r="H58" s="181"/>
      <c r="I58" s="181"/>
      <c r="J58" s="181">
        <f>'将来負担比率（分子）の構造'!K$50</f>
        <v>2914</v>
      </c>
      <c r="K58" s="181"/>
      <c r="L58" s="181"/>
      <c r="M58" s="181">
        <f>'将来負担比率（分子）の構造'!L$50</f>
        <v>3023</v>
      </c>
      <c r="N58" s="181"/>
      <c r="O58" s="181"/>
      <c r="P58" s="181">
        <f>'将来負担比率（分子）の構造'!M$50</f>
        <v>3110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121</v>
      </c>
      <c r="C61" s="181"/>
      <c r="D61" s="181"/>
      <c r="E61" s="181">
        <f>'将来負担比率（分子）の構造'!J$46</f>
        <v>296</v>
      </c>
      <c r="F61" s="181"/>
      <c r="G61" s="181"/>
      <c r="H61" s="181">
        <f>'将来負担比率（分子）の構造'!K$46</f>
        <v>530</v>
      </c>
      <c r="I61" s="181"/>
      <c r="J61" s="181"/>
      <c r="K61" s="181">
        <f>'将来負担比率（分子）の構造'!L$46</f>
        <v>700</v>
      </c>
      <c r="L61" s="181"/>
      <c r="M61" s="181"/>
      <c r="N61" s="181">
        <f>'将来負担比率（分子）の構造'!M$46</f>
        <v>691</v>
      </c>
      <c r="O61" s="181"/>
      <c r="P61" s="181"/>
    </row>
    <row r="62" spans="1:16" x14ac:dyDescent="0.15">
      <c r="A62" s="181" t="s">
        <v>35</v>
      </c>
      <c r="B62" s="181">
        <f>'将来負担比率（分子）の構造'!I$45</f>
        <v>770</v>
      </c>
      <c r="C62" s="181"/>
      <c r="D62" s="181"/>
      <c r="E62" s="181">
        <f>'将来負担比率（分子）の構造'!J$45</f>
        <v>794</v>
      </c>
      <c r="F62" s="181"/>
      <c r="G62" s="181"/>
      <c r="H62" s="181">
        <f>'将来負担比率（分子）の構造'!K$45</f>
        <v>767</v>
      </c>
      <c r="I62" s="181"/>
      <c r="J62" s="181"/>
      <c r="K62" s="181">
        <f>'将来負担比率（分子）の構造'!L$45</f>
        <v>704</v>
      </c>
      <c r="L62" s="181"/>
      <c r="M62" s="181"/>
      <c r="N62" s="181">
        <f>'将来負担比率（分子）の構造'!M$45</f>
        <v>765</v>
      </c>
      <c r="O62" s="181"/>
      <c r="P62" s="181"/>
    </row>
    <row r="63" spans="1:16" x14ac:dyDescent="0.15">
      <c r="A63" s="181" t="s">
        <v>34</v>
      </c>
      <c r="B63" s="181">
        <f>'将来負担比率（分子）の構造'!I$44</f>
        <v>472</v>
      </c>
      <c r="C63" s="181"/>
      <c r="D63" s="181"/>
      <c r="E63" s="181">
        <f>'将来負担比率（分子）の構造'!J$44</f>
        <v>558</v>
      </c>
      <c r="F63" s="181"/>
      <c r="G63" s="181"/>
      <c r="H63" s="181">
        <f>'将来負担比率（分子）の構造'!K$44</f>
        <v>589</v>
      </c>
      <c r="I63" s="181"/>
      <c r="J63" s="181"/>
      <c r="K63" s="181">
        <f>'将来負担比率（分子）の構造'!L$44</f>
        <v>883</v>
      </c>
      <c r="L63" s="181"/>
      <c r="M63" s="181"/>
      <c r="N63" s="181">
        <f>'将来負担比率（分子）の構造'!M$44</f>
        <v>836</v>
      </c>
      <c r="O63" s="181"/>
      <c r="P63" s="181"/>
    </row>
    <row r="64" spans="1:16" x14ac:dyDescent="0.15">
      <c r="A64" s="181" t="s">
        <v>33</v>
      </c>
      <c r="B64" s="181">
        <f>'将来負担比率（分子）の構造'!I$43</f>
        <v>3457</v>
      </c>
      <c r="C64" s="181"/>
      <c r="D64" s="181"/>
      <c r="E64" s="181">
        <f>'将来負担比率（分子）の構造'!J$43</f>
        <v>3272</v>
      </c>
      <c r="F64" s="181"/>
      <c r="G64" s="181"/>
      <c r="H64" s="181">
        <f>'将来負担比率（分子）の構造'!K$43</f>
        <v>3153</v>
      </c>
      <c r="I64" s="181"/>
      <c r="J64" s="181"/>
      <c r="K64" s="181">
        <f>'将来負担比率（分子）の構造'!L$43</f>
        <v>2898</v>
      </c>
      <c r="L64" s="181"/>
      <c r="M64" s="181"/>
      <c r="N64" s="181">
        <f>'将来負担比率（分子）の構造'!M$43</f>
        <v>2640</v>
      </c>
      <c r="O64" s="181"/>
      <c r="P64" s="181"/>
    </row>
    <row r="65" spans="1:16" x14ac:dyDescent="0.15">
      <c r="A65" s="181" t="s">
        <v>32</v>
      </c>
      <c r="B65" s="181">
        <f>'将来負担比率（分子）の構造'!I$42</f>
        <v>17</v>
      </c>
      <c r="C65" s="181"/>
      <c r="D65" s="181"/>
      <c r="E65" s="181">
        <f>'将来負担比率（分子）の構造'!J$42</f>
        <v>13</v>
      </c>
      <c r="F65" s="181"/>
      <c r="G65" s="181"/>
      <c r="H65" s="181">
        <f>'将来負担比率（分子）の構造'!K$42</f>
        <v>9</v>
      </c>
      <c r="I65" s="181"/>
      <c r="J65" s="181"/>
      <c r="K65" s="181">
        <f>'将来負担比率（分子）の構造'!L$42</f>
        <v>7</v>
      </c>
      <c r="L65" s="181"/>
      <c r="M65" s="181"/>
      <c r="N65" s="181">
        <f>'将来負担比率（分子）の構造'!M$42</f>
        <v>1</v>
      </c>
      <c r="O65" s="181"/>
      <c r="P65" s="181"/>
    </row>
    <row r="66" spans="1:16" x14ac:dyDescent="0.15">
      <c r="A66" s="181" t="s">
        <v>31</v>
      </c>
      <c r="B66" s="181">
        <f>'将来負担比率（分子）の構造'!I$41</f>
        <v>4695</v>
      </c>
      <c r="C66" s="181"/>
      <c r="D66" s="181"/>
      <c r="E66" s="181">
        <f>'将来負担比率（分子）の構造'!J$41</f>
        <v>4844</v>
      </c>
      <c r="F66" s="181"/>
      <c r="G66" s="181"/>
      <c r="H66" s="181">
        <f>'将来負担比率（分子）の構造'!K$41</f>
        <v>5366</v>
      </c>
      <c r="I66" s="181"/>
      <c r="J66" s="181"/>
      <c r="K66" s="181">
        <f>'将来負担比率（分子）の構造'!L$41</f>
        <v>5404</v>
      </c>
      <c r="L66" s="181"/>
      <c r="M66" s="181"/>
      <c r="N66" s="181">
        <f>'将来負担比率（分子）の構造'!M$41</f>
        <v>5451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619</v>
      </c>
      <c r="J67" s="181" t="e">
        <f>NA()</f>
        <v>#N/A</v>
      </c>
      <c r="K67" s="181" t="e">
        <f>NA()</f>
        <v>#N/A</v>
      </c>
      <c r="L67" s="181">
        <f>IF(ISNUMBER('将来負担比率（分子）の構造'!L$53), IF('将来負担比率（分子）の構造'!L$53 &lt; 0, 0, '将来負担比率（分子）の構造'!L$53), NA())</f>
        <v>497</v>
      </c>
      <c r="M67" s="181" t="e">
        <f>NA()</f>
        <v>#N/A</v>
      </c>
      <c r="N67" s="181" t="e">
        <f>NA()</f>
        <v>#N/A</v>
      </c>
      <c r="O67" s="181">
        <f>IF(ISNUMBER('将来負担比率（分子）の構造'!M$53), IF('将来負担比率（分子）の構造'!M$53 &lt; 0, 0, '将来負担比率（分子）の構造'!M$53), NA())</f>
        <v>458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2161</v>
      </c>
      <c r="C72" s="185">
        <f>基金残高に係る経年分析!G55</f>
        <v>2162</v>
      </c>
      <c r="D72" s="185">
        <f>基金残高に係る経年分析!H55</f>
        <v>2164</v>
      </c>
    </row>
    <row r="73" spans="1:16" x14ac:dyDescent="0.15">
      <c r="A73" s="184" t="s">
        <v>78</v>
      </c>
      <c r="B73" s="185">
        <f>基金残高に係る経年分析!F56</f>
        <v>159</v>
      </c>
      <c r="C73" s="185">
        <f>基金残高に係る経年分析!G56</f>
        <v>159</v>
      </c>
      <c r="D73" s="185">
        <f>基金残高に係る経年分析!H56</f>
        <v>159</v>
      </c>
    </row>
    <row r="74" spans="1:16" x14ac:dyDescent="0.15">
      <c r="A74" s="184" t="s">
        <v>79</v>
      </c>
      <c r="B74" s="185">
        <f>基金残高に係る経年分析!F57</f>
        <v>484</v>
      </c>
      <c r="C74" s="185">
        <f>基金残高に係る経年分析!G57</f>
        <v>581</v>
      </c>
      <c r="D74" s="185">
        <f>基金残高に係る経年分析!H57</f>
        <v>677</v>
      </c>
    </row>
  </sheetData>
  <sheetProtection algorithmName="SHA-512" hashValue="/5e0iOP9cee4SNrMSgqKoRAGQmelp+wyFB3Tl16JE7rv+9i13YstxNbGyZ4Dq8MssCPJqTesRhND4nd/yOD25A==" saltValue="ASsD7dGpc/gsKFe16lc4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2233850</v>
      </c>
      <c r="S5" s="734"/>
      <c r="T5" s="734"/>
      <c r="U5" s="734"/>
      <c r="V5" s="734"/>
      <c r="W5" s="734"/>
      <c r="X5" s="734"/>
      <c r="Y5" s="777"/>
      <c r="Z5" s="795">
        <v>33.9</v>
      </c>
      <c r="AA5" s="795"/>
      <c r="AB5" s="795"/>
      <c r="AC5" s="795"/>
      <c r="AD5" s="796">
        <v>2233850</v>
      </c>
      <c r="AE5" s="796"/>
      <c r="AF5" s="796"/>
      <c r="AG5" s="796"/>
      <c r="AH5" s="796"/>
      <c r="AI5" s="796"/>
      <c r="AJ5" s="796"/>
      <c r="AK5" s="796"/>
      <c r="AL5" s="778">
        <v>53.8</v>
      </c>
      <c r="AM5" s="749"/>
      <c r="AN5" s="749"/>
      <c r="AO5" s="779"/>
      <c r="AP5" s="744" t="s">
        <v>224</v>
      </c>
      <c r="AQ5" s="745"/>
      <c r="AR5" s="745"/>
      <c r="AS5" s="745"/>
      <c r="AT5" s="745"/>
      <c r="AU5" s="745"/>
      <c r="AV5" s="745"/>
      <c r="AW5" s="745"/>
      <c r="AX5" s="745"/>
      <c r="AY5" s="745"/>
      <c r="AZ5" s="745"/>
      <c r="BA5" s="745"/>
      <c r="BB5" s="745"/>
      <c r="BC5" s="745"/>
      <c r="BD5" s="745"/>
      <c r="BE5" s="745"/>
      <c r="BF5" s="746"/>
      <c r="BG5" s="678">
        <v>2195287</v>
      </c>
      <c r="BH5" s="679"/>
      <c r="BI5" s="679"/>
      <c r="BJ5" s="679"/>
      <c r="BK5" s="679"/>
      <c r="BL5" s="679"/>
      <c r="BM5" s="679"/>
      <c r="BN5" s="680"/>
      <c r="BO5" s="715">
        <v>98.3</v>
      </c>
      <c r="BP5" s="715"/>
      <c r="BQ5" s="715"/>
      <c r="BR5" s="715"/>
      <c r="BS5" s="716" t="s">
        <v>225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75673</v>
      </c>
      <c r="S6" s="679"/>
      <c r="T6" s="679"/>
      <c r="U6" s="679"/>
      <c r="V6" s="679"/>
      <c r="W6" s="679"/>
      <c r="X6" s="679"/>
      <c r="Y6" s="680"/>
      <c r="Z6" s="715">
        <v>1.1000000000000001</v>
      </c>
      <c r="AA6" s="715"/>
      <c r="AB6" s="715"/>
      <c r="AC6" s="715"/>
      <c r="AD6" s="716">
        <v>75673</v>
      </c>
      <c r="AE6" s="716"/>
      <c r="AF6" s="716"/>
      <c r="AG6" s="716"/>
      <c r="AH6" s="716"/>
      <c r="AI6" s="716"/>
      <c r="AJ6" s="716"/>
      <c r="AK6" s="716"/>
      <c r="AL6" s="681">
        <v>1.8</v>
      </c>
      <c r="AM6" s="682"/>
      <c r="AN6" s="682"/>
      <c r="AO6" s="717"/>
      <c r="AP6" s="675" t="s">
        <v>230</v>
      </c>
      <c r="AQ6" s="676"/>
      <c r="AR6" s="676"/>
      <c r="AS6" s="676"/>
      <c r="AT6" s="676"/>
      <c r="AU6" s="676"/>
      <c r="AV6" s="676"/>
      <c r="AW6" s="676"/>
      <c r="AX6" s="676"/>
      <c r="AY6" s="676"/>
      <c r="AZ6" s="676"/>
      <c r="BA6" s="676"/>
      <c r="BB6" s="676"/>
      <c r="BC6" s="676"/>
      <c r="BD6" s="676"/>
      <c r="BE6" s="676"/>
      <c r="BF6" s="677"/>
      <c r="BG6" s="678">
        <v>2195287</v>
      </c>
      <c r="BH6" s="679"/>
      <c r="BI6" s="679"/>
      <c r="BJ6" s="679"/>
      <c r="BK6" s="679"/>
      <c r="BL6" s="679"/>
      <c r="BM6" s="679"/>
      <c r="BN6" s="680"/>
      <c r="BO6" s="715">
        <v>98.3</v>
      </c>
      <c r="BP6" s="715"/>
      <c r="BQ6" s="715"/>
      <c r="BR6" s="715"/>
      <c r="BS6" s="716" t="s">
        <v>225</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67050</v>
      </c>
      <c r="CS6" s="679"/>
      <c r="CT6" s="679"/>
      <c r="CU6" s="679"/>
      <c r="CV6" s="679"/>
      <c r="CW6" s="679"/>
      <c r="CX6" s="679"/>
      <c r="CY6" s="680"/>
      <c r="CZ6" s="778">
        <v>1.1000000000000001</v>
      </c>
      <c r="DA6" s="749"/>
      <c r="DB6" s="749"/>
      <c r="DC6" s="781"/>
      <c r="DD6" s="684" t="s">
        <v>225</v>
      </c>
      <c r="DE6" s="679"/>
      <c r="DF6" s="679"/>
      <c r="DG6" s="679"/>
      <c r="DH6" s="679"/>
      <c r="DI6" s="679"/>
      <c r="DJ6" s="679"/>
      <c r="DK6" s="679"/>
      <c r="DL6" s="679"/>
      <c r="DM6" s="679"/>
      <c r="DN6" s="679"/>
      <c r="DO6" s="679"/>
      <c r="DP6" s="680"/>
      <c r="DQ6" s="684">
        <v>67050</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1810</v>
      </c>
      <c r="S7" s="679"/>
      <c r="T7" s="679"/>
      <c r="U7" s="679"/>
      <c r="V7" s="679"/>
      <c r="W7" s="679"/>
      <c r="X7" s="679"/>
      <c r="Y7" s="680"/>
      <c r="Z7" s="715">
        <v>0</v>
      </c>
      <c r="AA7" s="715"/>
      <c r="AB7" s="715"/>
      <c r="AC7" s="715"/>
      <c r="AD7" s="716">
        <v>1810</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1023059</v>
      </c>
      <c r="BH7" s="679"/>
      <c r="BI7" s="679"/>
      <c r="BJ7" s="679"/>
      <c r="BK7" s="679"/>
      <c r="BL7" s="679"/>
      <c r="BM7" s="679"/>
      <c r="BN7" s="680"/>
      <c r="BO7" s="715">
        <v>45.8</v>
      </c>
      <c r="BP7" s="715"/>
      <c r="BQ7" s="715"/>
      <c r="BR7" s="715"/>
      <c r="BS7" s="716" t="s">
        <v>225</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928084</v>
      </c>
      <c r="CS7" s="679"/>
      <c r="CT7" s="679"/>
      <c r="CU7" s="679"/>
      <c r="CV7" s="679"/>
      <c r="CW7" s="679"/>
      <c r="CX7" s="679"/>
      <c r="CY7" s="680"/>
      <c r="CZ7" s="715">
        <v>15</v>
      </c>
      <c r="DA7" s="715"/>
      <c r="DB7" s="715"/>
      <c r="DC7" s="715"/>
      <c r="DD7" s="684">
        <v>7710</v>
      </c>
      <c r="DE7" s="679"/>
      <c r="DF7" s="679"/>
      <c r="DG7" s="679"/>
      <c r="DH7" s="679"/>
      <c r="DI7" s="679"/>
      <c r="DJ7" s="679"/>
      <c r="DK7" s="679"/>
      <c r="DL7" s="679"/>
      <c r="DM7" s="679"/>
      <c r="DN7" s="679"/>
      <c r="DO7" s="679"/>
      <c r="DP7" s="680"/>
      <c r="DQ7" s="684">
        <v>851506</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8017</v>
      </c>
      <c r="S8" s="679"/>
      <c r="T8" s="679"/>
      <c r="U8" s="679"/>
      <c r="V8" s="679"/>
      <c r="W8" s="679"/>
      <c r="X8" s="679"/>
      <c r="Y8" s="680"/>
      <c r="Z8" s="715">
        <v>0.1</v>
      </c>
      <c r="AA8" s="715"/>
      <c r="AB8" s="715"/>
      <c r="AC8" s="715"/>
      <c r="AD8" s="716">
        <v>8017</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28713</v>
      </c>
      <c r="BH8" s="679"/>
      <c r="BI8" s="679"/>
      <c r="BJ8" s="679"/>
      <c r="BK8" s="679"/>
      <c r="BL8" s="679"/>
      <c r="BM8" s="679"/>
      <c r="BN8" s="680"/>
      <c r="BO8" s="715">
        <v>1.3</v>
      </c>
      <c r="BP8" s="715"/>
      <c r="BQ8" s="715"/>
      <c r="BR8" s="715"/>
      <c r="BS8" s="684" t="s">
        <v>225</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2252443</v>
      </c>
      <c r="CS8" s="679"/>
      <c r="CT8" s="679"/>
      <c r="CU8" s="679"/>
      <c r="CV8" s="679"/>
      <c r="CW8" s="679"/>
      <c r="CX8" s="679"/>
      <c r="CY8" s="680"/>
      <c r="CZ8" s="715">
        <v>36.5</v>
      </c>
      <c r="DA8" s="715"/>
      <c r="DB8" s="715"/>
      <c r="DC8" s="715"/>
      <c r="DD8" s="684">
        <v>138922</v>
      </c>
      <c r="DE8" s="679"/>
      <c r="DF8" s="679"/>
      <c r="DG8" s="679"/>
      <c r="DH8" s="679"/>
      <c r="DI8" s="679"/>
      <c r="DJ8" s="679"/>
      <c r="DK8" s="679"/>
      <c r="DL8" s="679"/>
      <c r="DM8" s="679"/>
      <c r="DN8" s="679"/>
      <c r="DO8" s="679"/>
      <c r="DP8" s="680"/>
      <c r="DQ8" s="684">
        <v>1352650</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4657</v>
      </c>
      <c r="S9" s="679"/>
      <c r="T9" s="679"/>
      <c r="U9" s="679"/>
      <c r="V9" s="679"/>
      <c r="W9" s="679"/>
      <c r="X9" s="679"/>
      <c r="Y9" s="680"/>
      <c r="Z9" s="715">
        <v>0.1</v>
      </c>
      <c r="AA9" s="715"/>
      <c r="AB9" s="715"/>
      <c r="AC9" s="715"/>
      <c r="AD9" s="716">
        <v>4657</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774368</v>
      </c>
      <c r="BH9" s="679"/>
      <c r="BI9" s="679"/>
      <c r="BJ9" s="679"/>
      <c r="BK9" s="679"/>
      <c r="BL9" s="679"/>
      <c r="BM9" s="679"/>
      <c r="BN9" s="680"/>
      <c r="BO9" s="715">
        <v>34.700000000000003</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344127</v>
      </c>
      <c r="CS9" s="679"/>
      <c r="CT9" s="679"/>
      <c r="CU9" s="679"/>
      <c r="CV9" s="679"/>
      <c r="CW9" s="679"/>
      <c r="CX9" s="679"/>
      <c r="CY9" s="680"/>
      <c r="CZ9" s="715">
        <v>5.6</v>
      </c>
      <c r="DA9" s="715"/>
      <c r="DB9" s="715"/>
      <c r="DC9" s="715"/>
      <c r="DD9" s="684">
        <v>53410</v>
      </c>
      <c r="DE9" s="679"/>
      <c r="DF9" s="679"/>
      <c r="DG9" s="679"/>
      <c r="DH9" s="679"/>
      <c r="DI9" s="679"/>
      <c r="DJ9" s="679"/>
      <c r="DK9" s="679"/>
      <c r="DL9" s="679"/>
      <c r="DM9" s="679"/>
      <c r="DN9" s="679"/>
      <c r="DO9" s="679"/>
      <c r="DP9" s="680"/>
      <c r="DQ9" s="684">
        <v>321452</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225</v>
      </c>
      <c r="AA10" s="715"/>
      <c r="AB10" s="715"/>
      <c r="AC10" s="715"/>
      <c r="AD10" s="716" t="s">
        <v>225</v>
      </c>
      <c r="AE10" s="716"/>
      <c r="AF10" s="716"/>
      <c r="AG10" s="716"/>
      <c r="AH10" s="716"/>
      <c r="AI10" s="716"/>
      <c r="AJ10" s="716"/>
      <c r="AK10" s="716"/>
      <c r="AL10" s="681" t="s">
        <v>225</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56998</v>
      </c>
      <c r="BH10" s="679"/>
      <c r="BI10" s="679"/>
      <c r="BJ10" s="679"/>
      <c r="BK10" s="679"/>
      <c r="BL10" s="679"/>
      <c r="BM10" s="679"/>
      <c r="BN10" s="680"/>
      <c r="BO10" s="715">
        <v>2.6</v>
      </c>
      <c r="BP10" s="715"/>
      <c r="BQ10" s="715"/>
      <c r="BR10" s="715"/>
      <c r="BS10" s="684" t="s">
        <v>137</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225</v>
      </c>
      <c r="CS10" s="679"/>
      <c r="CT10" s="679"/>
      <c r="CU10" s="679"/>
      <c r="CV10" s="679"/>
      <c r="CW10" s="679"/>
      <c r="CX10" s="679"/>
      <c r="CY10" s="680"/>
      <c r="CZ10" s="715" t="s">
        <v>225</v>
      </c>
      <c r="DA10" s="715"/>
      <c r="DB10" s="715"/>
      <c r="DC10" s="715"/>
      <c r="DD10" s="684" t="s">
        <v>225</v>
      </c>
      <c r="DE10" s="679"/>
      <c r="DF10" s="679"/>
      <c r="DG10" s="679"/>
      <c r="DH10" s="679"/>
      <c r="DI10" s="679"/>
      <c r="DJ10" s="679"/>
      <c r="DK10" s="679"/>
      <c r="DL10" s="679"/>
      <c r="DM10" s="679"/>
      <c r="DN10" s="679"/>
      <c r="DO10" s="679"/>
      <c r="DP10" s="680"/>
      <c r="DQ10" s="684" t="s">
        <v>225</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278853</v>
      </c>
      <c r="S11" s="679"/>
      <c r="T11" s="679"/>
      <c r="U11" s="679"/>
      <c r="V11" s="679"/>
      <c r="W11" s="679"/>
      <c r="X11" s="679"/>
      <c r="Y11" s="680"/>
      <c r="Z11" s="681">
        <v>4.2</v>
      </c>
      <c r="AA11" s="682"/>
      <c r="AB11" s="682"/>
      <c r="AC11" s="683"/>
      <c r="AD11" s="684">
        <v>278853</v>
      </c>
      <c r="AE11" s="679"/>
      <c r="AF11" s="679"/>
      <c r="AG11" s="679"/>
      <c r="AH11" s="679"/>
      <c r="AI11" s="679"/>
      <c r="AJ11" s="679"/>
      <c r="AK11" s="680"/>
      <c r="AL11" s="681">
        <v>6.7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162980</v>
      </c>
      <c r="BH11" s="679"/>
      <c r="BI11" s="679"/>
      <c r="BJ11" s="679"/>
      <c r="BK11" s="679"/>
      <c r="BL11" s="679"/>
      <c r="BM11" s="679"/>
      <c r="BN11" s="680"/>
      <c r="BO11" s="715">
        <v>7.3</v>
      </c>
      <c r="BP11" s="715"/>
      <c r="BQ11" s="715"/>
      <c r="BR11" s="715"/>
      <c r="BS11" s="684" t="s">
        <v>225</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164600</v>
      </c>
      <c r="CS11" s="679"/>
      <c r="CT11" s="679"/>
      <c r="CU11" s="679"/>
      <c r="CV11" s="679"/>
      <c r="CW11" s="679"/>
      <c r="CX11" s="679"/>
      <c r="CY11" s="680"/>
      <c r="CZ11" s="715">
        <v>2.7</v>
      </c>
      <c r="DA11" s="715"/>
      <c r="DB11" s="715"/>
      <c r="DC11" s="715"/>
      <c r="DD11" s="684">
        <v>14929</v>
      </c>
      <c r="DE11" s="679"/>
      <c r="DF11" s="679"/>
      <c r="DG11" s="679"/>
      <c r="DH11" s="679"/>
      <c r="DI11" s="679"/>
      <c r="DJ11" s="679"/>
      <c r="DK11" s="679"/>
      <c r="DL11" s="679"/>
      <c r="DM11" s="679"/>
      <c r="DN11" s="679"/>
      <c r="DO11" s="679"/>
      <c r="DP11" s="680"/>
      <c r="DQ11" s="684">
        <v>123896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5565</v>
      </c>
      <c r="S12" s="679"/>
      <c r="T12" s="679"/>
      <c r="U12" s="679"/>
      <c r="V12" s="679"/>
      <c r="W12" s="679"/>
      <c r="X12" s="679"/>
      <c r="Y12" s="680"/>
      <c r="Z12" s="715">
        <v>0.1</v>
      </c>
      <c r="AA12" s="715"/>
      <c r="AB12" s="715"/>
      <c r="AC12" s="715"/>
      <c r="AD12" s="716">
        <v>5565</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1001607</v>
      </c>
      <c r="BH12" s="679"/>
      <c r="BI12" s="679"/>
      <c r="BJ12" s="679"/>
      <c r="BK12" s="679"/>
      <c r="BL12" s="679"/>
      <c r="BM12" s="679"/>
      <c r="BN12" s="680"/>
      <c r="BO12" s="715">
        <v>44.8</v>
      </c>
      <c r="BP12" s="715"/>
      <c r="BQ12" s="715"/>
      <c r="BR12" s="715"/>
      <c r="BS12" s="684" t="s">
        <v>225</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208266</v>
      </c>
      <c r="CS12" s="679"/>
      <c r="CT12" s="679"/>
      <c r="CU12" s="679"/>
      <c r="CV12" s="679"/>
      <c r="CW12" s="679"/>
      <c r="CX12" s="679"/>
      <c r="CY12" s="680"/>
      <c r="CZ12" s="715">
        <v>3.4</v>
      </c>
      <c r="DA12" s="715"/>
      <c r="DB12" s="715"/>
      <c r="DC12" s="715"/>
      <c r="DD12" s="684">
        <v>109959</v>
      </c>
      <c r="DE12" s="679"/>
      <c r="DF12" s="679"/>
      <c r="DG12" s="679"/>
      <c r="DH12" s="679"/>
      <c r="DI12" s="679"/>
      <c r="DJ12" s="679"/>
      <c r="DK12" s="679"/>
      <c r="DL12" s="679"/>
      <c r="DM12" s="679"/>
      <c r="DN12" s="679"/>
      <c r="DO12" s="679"/>
      <c r="DP12" s="680"/>
      <c r="DQ12" s="684">
        <v>141007</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225</v>
      </c>
      <c r="S13" s="679"/>
      <c r="T13" s="679"/>
      <c r="U13" s="679"/>
      <c r="V13" s="679"/>
      <c r="W13" s="679"/>
      <c r="X13" s="679"/>
      <c r="Y13" s="680"/>
      <c r="Z13" s="715" t="s">
        <v>225</v>
      </c>
      <c r="AA13" s="715"/>
      <c r="AB13" s="715"/>
      <c r="AC13" s="715"/>
      <c r="AD13" s="716" t="s">
        <v>225</v>
      </c>
      <c r="AE13" s="716"/>
      <c r="AF13" s="716"/>
      <c r="AG13" s="716"/>
      <c r="AH13" s="716"/>
      <c r="AI13" s="716"/>
      <c r="AJ13" s="716"/>
      <c r="AK13" s="716"/>
      <c r="AL13" s="681" t="s">
        <v>225</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1000130</v>
      </c>
      <c r="BH13" s="679"/>
      <c r="BI13" s="679"/>
      <c r="BJ13" s="679"/>
      <c r="BK13" s="679"/>
      <c r="BL13" s="679"/>
      <c r="BM13" s="679"/>
      <c r="BN13" s="680"/>
      <c r="BO13" s="715">
        <v>44.8</v>
      </c>
      <c r="BP13" s="715"/>
      <c r="BQ13" s="715"/>
      <c r="BR13" s="715"/>
      <c r="BS13" s="684" t="s">
        <v>225</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591736</v>
      </c>
      <c r="CS13" s="679"/>
      <c r="CT13" s="679"/>
      <c r="CU13" s="679"/>
      <c r="CV13" s="679"/>
      <c r="CW13" s="679"/>
      <c r="CX13" s="679"/>
      <c r="CY13" s="680"/>
      <c r="CZ13" s="715">
        <v>9.6</v>
      </c>
      <c r="DA13" s="715"/>
      <c r="DB13" s="715"/>
      <c r="DC13" s="715"/>
      <c r="DD13" s="684">
        <v>123743</v>
      </c>
      <c r="DE13" s="679"/>
      <c r="DF13" s="679"/>
      <c r="DG13" s="679"/>
      <c r="DH13" s="679"/>
      <c r="DI13" s="679"/>
      <c r="DJ13" s="679"/>
      <c r="DK13" s="679"/>
      <c r="DL13" s="679"/>
      <c r="DM13" s="679"/>
      <c r="DN13" s="679"/>
      <c r="DO13" s="679"/>
      <c r="DP13" s="680"/>
      <c r="DQ13" s="684">
        <v>553073</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10413</v>
      </c>
      <c r="S14" s="679"/>
      <c r="T14" s="679"/>
      <c r="U14" s="679"/>
      <c r="V14" s="679"/>
      <c r="W14" s="679"/>
      <c r="X14" s="679"/>
      <c r="Y14" s="680"/>
      <c r="Z14" s="715">
        <v>0.2</v>
      </c>
      <c r="AA14" s="715"/>
      <c r="AB14" s="715"/>
      <c r="AC14" s="715"/>
      <c r="AD14" s="716">
        <v>10413</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58603</v>
      </c>
      <c r="BH14" s="679"/>
      <c r="BI14" s="679"/>
      <c r="BJ14" s="679"/>
      <c r="BK14" s="679"/>
      <c r="BL14" s="679"/>
      <c r="BM14" s="679"/>
      <c r="BN14" s="680"/>
      <c r="BO14" s="715">
        <v>2.6</v>
      </c>
      <c r="BP14" s="715"/>
      <c r="BQ14" s="715"/>
      <c r="BR14" s="715"/>
      <c r="BS14" s="684" t="s">
        <v>225</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223332</v>
      </c>
      <c r="CS14" s="679"/>
      <c r="CT14" s="679"/>
      <c r="CU14" s="679"/>
      <c r="CV14" s="679"/>
      <c r="CW14" s="679"/>
      <c r="CX14" s="679"/>
      <c r="CY14" s="680"/>
      <c r="CZ14" s="715">
        <v>3.6</v>
      </c>
      <c r="DA14" s="715"/>
      <c r="DB14" s="715"/>
      <c r="DC14" s="715"/>
      <c r="DD14" s="684">
        <v>17161</v>
      </c>
      <c r="DE14" s="679"/>
      <c r="DF14" s="679"/>
      <c r="DG14" s="679"/>
      <c r="DH14" s="679"/>
      <c r="DI14" s="679"/>
      <c r="DJ14" s="679"/>
      <c r="DK14" s="679"/>
      <c r="DL14" s="679"/>
      <c r="DM14" s="679"/>
      <c r="DN14" s="679"/>
      <c r="DO14" s="679"/>
      <c r="DP14" s="680"/>
      <c r="DQ14" s="684">
        <v>208002</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225</v>
      </c>
      <c r="S15" s="679"/>
      <c r="T15" s="679"/>
      <c r="U15" s="679"/>
      <c r="V15" s="679"/>
      <c r="W15" s="679"/>
      <c r="X15" s="679"/>
      <c r="Y15" s="680"/>
      <c r="Z15" s="715" t="s">
        <v>225</v>
      </c>
      <c r="AA15" s="715"/>
      <c r="AB15" s="715"/>
      <c r="AC15" s="715"/>
      <c r="AD15" s="716" t="s">
        <v>240</v>
      </c>
      <c r="AE15" s="716"/>
      <c r="AF15" s="716"/>
      <c r="AG15" s="716"/>
      <c r="AH15" s="716"/>
      <c r="AI15" s="716"/>
      <c r="AJ15" s="716"/>
      <c r="AK15" s="716"/>
      <c r="AL15" s="681" t="s">
        <v>225</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112018</v>
      </c>
      <c r="BH15" s="679"/>
      <c r="BI15" s="679"/>
      <c r="BJ15" s="679"/>
      <c r="BK15" s="679"/>
      <c r="BL15" s="679"/>
      <c r="BM15" s="679"/>
      <c r="BN15" s="680"/>
      <c r="BO15" s="715">
        <v>5</v>
      </c>
      <c r="BP15" s="715"/>
      <c r="BQ15" s="715"/>
      <c r="BR15" s="715"/>
      <c r="BS15" s="684" t="s">
        <v>137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933982</v>
      </c>
      <c r="CS15" s="679"/>
      <c r="CT15" s="679"/>
      <c r="CU15" s="679"/>
      <c r="CV15" s="679"/>
      <c r="CW15" s="679"/>
      <c r="CX15" s="679"/>
      <c r="CY15" s="680"/>
      <c r="CZ15" s="715">
        <v>15.1</v>
      </c>
      <c r="DA15" s="715"/>
      <c r="DB15" s="715"/>
      <c r="DC15" s="715"/>
      <c r="DD15" s="684">
        <v>366176</v>
      </c>
      <c r="DE15" s="679"/>
      <c r="DF15" s="679"/>
      <c r="DG15" s="679"/>
      <c r="DH15" s="679"/>
      <c r="DI15" s="679"/>
      <c r="DJ15" s="679"/>
      <c r="DK15" s="679"/>
      <c r="DL15" s="679"/>
      <c r="DM15" s="679"/>
      <c r="DN15" s="679"/>
      <c r="DO15" s="679"/>
      <c r="DP15" s="680"/>
      <c r="DQ15" s="684">
        <v>719079</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2526</v>
      </c>
      <c r="S16" s="679"/>
      <c r="T16" s="679"/>
      <c r="U16" s="679"/>
      <c r="V16" s="679"/>
      <c r="W16" s="679"/>
      <c r="X16" s="679"/>
      <c r="Y16" s="680"/>
      <c r="Z16" s="715">
        <v>0</v>
      </c>
      <c r="AA16" s="715"/>
      <c r="AB16" s="715"/>
      <c r="AC16" s="715"/>
      <c r="AD16" s="716">
        <v>2526</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225</v>
      </c>
      <c r="BH16" s="679"/>
      <c r="BI16" s="679"/>
      <c r="BJ16" s="679"/>
      <c r="BK16" s="679"/>
      <c r="BL16" s="679"/>
      <c r="BM16" s="679"/>
      <c r="BN16" s="680"/>
      <c r="BO16" s="715" t="s">
        <v>225</v>
      </c>
      <c r="BP16" s="715"/>
      <c r="BQ16" s="715"/>
      <c r="BR16" s="715"/>
      <c r="BS16" s="684" t="s">
        <v>262</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5955</v>
      </c>
      <c r="CS16" s="679"/>
      <c r="CT16" s="679"/>
      <c r="CU16" s="679"/>
      <c r="CV16" s="679"/>
      <c r="CW16" s="679"/>
      <c r="CX16" s="679"/>
      <c r="CY16" s="680"/>
      <c r="CZ16" s="715">
        <v>0.1</v>
      </c>
      <c r="DA16" s="715"/>
      <c r="DB16" s="715"/>
      <c r="DC16" s="715"/>
      <c r="DD16" s="684" t="s">
        <v>225</v>
      </c>
      <c r="DE16" s="679"/>
      <c r="DF16" s="679"/>
      <c r="DG16" s="679"/>
      <c r="DH16" s="679"/>
      <c r="DI16" s="679"/>
      <c r="DJ16" s="679"/>
      <c r="DK16" s="679"/>
      <c r="DL16" s="679"/>
      <c r="DM16" s="679"/>
      <c r="DN16" s="679"/>
      <c r="DO16" s="679"/>
      <c r="DP16" s="680"/>
      <c r="DQ16" s="684">
        <v>5955</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114524</v>
      </c>
      <c r="S17" s="679"/>
      <c r="T17" s="679"/>
      <c r="U17" s="679"/>
      <c r="V17" s="679"/>
      <c r="W17" s="679"/>
      <c r="X17" s="679"/>
      <c r="Y17" s="680"/>
      <c r="Z17" s="715">
        <v>1.7</v>
      </c>
      <c r="AA17" s="715"/>
      <c r="AB17" s="715"/>
      <c r="AC17" s="715"/>
      <c r="AD17" s="716">
        <v>114524</v>
      </c>
      <c r="AE17" s="716"/>
      <c r="AF17" s="716"/>
      <c r="AG17" s="716"/>
      <c r="AH17" s="716"/>
      <c r="AI17" s="716"/>
      <c r="AJ17" s="716"/>
      <c r="AK17" s="716"/>
      <c r="AL17" s="681">
        <v>2.8</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225</v>
      </c>
      <c r="BH17" s="679"/>
      <c r="BI17" s="679"/>
      <c r="BJ17" s="679"/>
      <c r="BK17" s="679"/>
      <c r="BL17" s="679"/>
      <c r="BM17" s="679"/>
      <c r="BN17" s="680"/>
      <c r="BO17" s="715" t="s">
        <v>225</v>
      </c>
      <c r="BP17" s="715"/>
      <c r="BQ17" s="715"/>
      <c r="BR17" s="715"/>
      <c r="BS17" s="684" t="s">
        <v>225</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458335</v>
      </c>
      <c r="CS17" s="679"/>
      <c r="CT17" s="679"/>
      <c r="CU17" s="679"/>
      <c r="CV17" s="679"/>
      <c r="CW17" s="679"/>
      <c r="CX17" s="679"/>
      <c r="CY17" s="680"/>
      <c r="CZ17" s="715">
        <v>7.4</v>
      </c>
      <c r="DA17" s="715"/>
      <c r="DB17" s="715"/>
      <c r="DC17" s="715"/>
      <c r="DD17" s="684" t="s">
        <v>240</v>
      </c>
      <c r="DE17" s="679"/>
      <c r="DF17" s="679"/>
      <c r="DG17" s="679"/>
      <c r="DH17" s="679"/>
      <c r="DI17" s="679"/>
      <c r="DJ17" s="679"/>
      <c r="DK17" s="679"/>
      <c r="DL17" s="679"/>
      <c r="DM17" s="679"/>
      <c r="DN17" s="679"/>
      <c r="DO17" s="679"/>
      <c r="DP17" s="680"/>
      <c r="DQ17" s="684">
        <v>458285</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19824</v>
      </c>
      <c r="S18" s="679"/>
      <c r="T18" s="679"/>
      <c r="U18" s="679"/>
      <c r="V18" s="679"/>
      <c r="W18" s="679"/>
      <c r="X18" s="679"/>
      <c r="Y18" s="680"/>
      <c r="Z18" s="715">
        <v>0.3</v>
      </c>
      <c r="AA18" s="715"/>
      <c r="AB18" s="715"/>
      <c r="AC18" s="715"/>
      <c r="AD18" s="716">
        <v>19824</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225</v>
      </c>
      <c r="BP18" s="715"/>
      <c r="BQ18" s="715"/>
      <c r="BR18" s="715"/>
      <c r="BS18" s="684" t="s">
        <v>225</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225</v>
      </c>
      <c r="CS18" s="679"/>
      <c r="CT18" s="679"/>
      <c r="CU18" s="679"/>
      <c r="CV18" s="679"/>
      <c r="CW18" s="679"/>
      <c r="CX18" s="679"/>
      <c r="CY18" s="680"/>
      <c r="CZ18" s="715" t="s">
        <v>225</v>
      </c>
      <c r="DA18" s="715"/>
      <c r="DB18" s="715"/>
      <c r="DC18" s="715"/>
      <c r="DD18" s="684" t="s">
        <v>225</v>
      </c>
      <c r="DE18" s="679"/>
      <c r="DF18" s="679"/>
      <c r="DG18" s="679"/>
      <c r="DH18" s="679"/>
      <c r="DI18" s="679"/>
      <c r="DJ18" s="679"/>
      <c r="DK18" s="679"/>
      <c r="DL18" s="679"/>
      <c r="DM18" s="679"/>
      <c r="DN18" s="679"/>
      <c r="DO18" s="679"/>
      <c r="DP18" s="680"/>
      <c r="DQ18" s="684" t="s">
        <v>225</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1341</v>
      </c>
      <c r="S19" s="679"/>
      <c r="T19" s="679"/>
      <c r="U19" s="679"/>
      <c r="V19" s="679"/>
      <c r="W19" s="679"/>
      <c r="X19" s="679"/>
      <c r="Y19" s="680"/>
      <c r="Z19" s="715">
        <v>0</v>
      </c>
      <c r="AA19" s="715"/>
      <c r="AB19" s="715"/>
      <c r="AC19" s="715"/>
      <c r="AD19" s="716">
        <v>1341</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38563</v>
      </c>
      <c r="BH19" s="679"/>
      <c r="BI19" s="679"/>
      <c r="BJ19" s="679"/>
      <c r="BK19" s="679"/>
      <c r="BL19" s="679"/>
      <c r="BM19" s="679"/>
      <c r="BN19" s="680"/>
      <c r="BO19" s="715">
        <v>1.7</v>
      </c>
      <c r="BP19" s="715"/>
      <c r="BQ19" s="715"/>
      <c r="BR19" s="715"/>
      <c r="BS19" s="684" t="s">
        <v>225</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225</v>
      </c>
      <c r="CS19" s="679"/>
      <c r="CT19" s="679"/>
      <c r="CU19" s="679"/>
      <c r="CV19" s="679"/>
      <c r="CW19" s="679"/>
      <c r="CX19" s="679"/>
      <c r="CY19" s="680"/>
      <c r="CZ19" s="715" t="s">
        <v>225</v>
      </c>
      <c r="DA19" s="715"/>
      <c r="DB19" s="715"/>
      <c r="DC19" s="715"/>
      <c r="DD19" s="684" t="s">
        <v>137</v>
      </c>
      <c r="DE19" s="679"/>
      <c r="DF19" s="679"/>
      <c r="DG19" s="679"/>
      <c r="DH19" s="679"/>
      <c r="DI19" s="679"/>
      <c r="DJ19" s="679"/>
      <c r="DK19" s="679"/>
      <c r="DL19" s="679"/>
      <c r="DM19" s="679"/>
      <c r="DN19" s="679"/>
      <c r="DO19" s="679"/>
      <c r="DP19" s="680"/>
      <c r="DQ19" s="684" t="s">
        <v>225</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569</v>
      </c>
      <c r="S20" s="679"/>
      <c r="T20" s="679"/>
      <c r="U20" s="679"/>
      <c r="V20" s="679"/>
      <c r="W20" s="679"/>
      <c r="X20" s="679"/>
      <c r="Y20" s="680"/>
      <c r="Z20" s="715">
        <v>0</v>
      </c>
      <c r="AA20" s="715"/>
      <c r="AB20" s="715"/>
      <c r="AC20" s="715"/>
      <c r="AD20" s="716">
        <v>569</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38563</v>
      </c>
      <c r="BH20" s="679"/>
      <c r="BI20" s="679"/>
      <c r="BJ20" s="679"/>
      <c r="BK20" s="679"/>
      <c r="BL20" s="679"/>
      <c r="BM20" s="679"/>
      <c r="BN20" s="680"/>
      <c r="BO20" s="715">
        <v>1.7</v>
      </c>
      <c r="BP20" s="715"/>
      <c r="BQ20" s="715"/>
      <c r="BR20" s="715"/>
      <c r="BS20" s="684" t="s">
        <v>225</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6177910</v>
      </c>
      <c r="CS20" s="679"/>
      <c r="CT20" s="679"/>
      <c r="CU20" s="679"/>
      <c r="CV20" s="679"/>
      <c r="CW20" s="679"/>
      <c r="CX20" s="679"/>
      <c r="CY20" s="680"/>
      <c r="CZ20" s="715">
        <v>100</v>
      </c>
      <c r="DA20" s="715"/>
      <c r="DB20" s="715"/>
      <c r="DC20" s="715"/>
      <c r="DD20" s="684">
        <v>832010</v>
      </c>
      <c r="DE20" s="679"/>
      <c r="DF20" s="679"/>
      <c r="DG20" s="679"/>
      <c r="DH20" s="679"/>
      <c r="DI20" s="679"/>
      <c r="DJ20" s="679"/>
      <c r="DK20" s="679"/>
      <c r="DL20" s="679"/>
      <c r="DM20" s="679"/>
      <c r="DN20" s="679"/>
      <c r="DO20" s="679"/>
      <c r="DP20" s="680"/>
      <c r="DQ20" s="684">
        <v>4801955</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92790</v>
      </c>
      <c r="S21" s="679"/>
      <c r="T21" s="679"/>
      <c r="U21" s="679"/>
      <c r="V21" s="679"/>
      <c r="W21" s="679"/>
      <c r="X21" s="679"/>
      <c r="Y21" s="680"/>
      <c r="Z21" s="715">
        <v>1.4</v>
      </c>
      <c r="AA21" s="715"/>
      <c r="AB21" s="715"/>
      <c r="AC21" s="715"/>
      <c r="AD21" s="716">
        <v>92790</v>
      </c>
      <c r="AE21" s="716"/>
      <c r="AF21" s="716"/>
      <c r="AG21" s="716"/>
      <c r="AH21" s="716"/>
      <c r="AI21" s="716"/>
      <c r="AJ21" s="716"/>
      <c r="AK21" s="716"/>
      <c r="AL21" s="681">
        <v>2.2000000000000002</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38563</v>
      </c>
      <c r="BH21" s="679"/>
      <c r="BI21" s="679"/>
      <c r="BJ21" s="679"/>
      <c r="BK21" s="679"/>
      <c r="BL21" s="679"/>
      <c r="BM21" s="679"/>
      <c r="BN21" s="680"/>
      <c r="BO21" s="715">
        <v>1.7</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1562592</v>
      </c>
      <c r="S22" s="679"/>
      <c r="T22" s="679"/>
      <c r="U22" s="679"/>
      <c r="V22" s="679"/>
      <c r="W22" s="679"/>
      <c r="X22" s="679"/>
      <c r="Y22" s="680"/>
      <c r="Z22" s="715">
        <v>23.7</v>
      </c>
      <c r="AA22" s="715"/>
      <c r="AB22" s="715"/>
      <c r="AC22" s="715"/>
      <c r="AD22" s="716">
        <v>1377914</v>
      </c>
      <c r="AE22" s="716"/>
      <c r="AF22" s="716"/>
      <c r="AG22" s="716"/>
      <c r="AH22" s="716"/>
      <c r="AI22" s="716"/>
      <c r="AJ22" s="716"/>
      <c r="AK22" s="716"/>
      <c r="AL22" s="681">
        <v>33.200000000000003</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240</v>
      </c>
      <c r="BH22" s="679"/>
      <c r="BI22" s="679"/>
      <c r="BJ22" s="679"/>
      <c r="BK22" s="679"/>
      <c r="BL22" s="679"/>
      <c r="BM22" s="679"/>
      <c r="BN22" s="680"/>
      <c r="BO22" s="715" t="s">
        <v>225</v>
      </c>
      <c r="BP22" s="715"/>
      <c r="BQ22" s="715"/>
      <c r="BR22" s="715"/>
      <c r="BS22" s="684" t="s">
        <v>225</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1377914</v>
      </c>
      <c r="S23" s="679"/>
      <c r="T23" s="679"/>
      <c r="U23" s="679"/>
      <c r="V23" s="679"/>
      <c r="W23" s="679"/>
      <c r="X23" s="679"/>
      <c r="Y23" s="680"/>
      <c r="Z23" s="715">
        <v>20.9</v>
      </c>
      <c r="AA23" s="715"/>
      <c r="AB23" s="715"/>
      <c r="AC23" s="715"/>
      <c r="AD23" s="716">
        <v>1377914</v>
      </c>
      <c r="AE23" s="716"/>
      <c r="AF23" s="716"/>
      <c r="AG23" s="716"/>
      <c r="AH23" s="716"/>
      <c r="AI23" s="716"/>
      <c r="AJ23" s="716"/>
      <c r="AK23" s="716"/>
      <c r="AL23" s="681">
        <v>33.200000000000003</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225</v>
      </c>
      <c r="BH23" s="679"/>
      <c r="BI23" s="679"/>
      <c r="BJ23" s="679"/>
      <c r="BK23" s="679"/>
      <c r="BL23" s="679"/>
      <c r="BM23" s="679"/>
      <c r="BN23" s="680"/>
      <c r="BO23" s="715" t="s">
        <v>225</v>
      </c>
      <c r="BP23" s="715"/>
      <c r="BQ23" s="715"/>
      <c r="BR23" s="715"/>
      <c r="BS23" s="684" t="s">
        <v>225</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184678</v>
      </c>
      <c r="S24" s="679"/>
      <c r="T24" s="679"/>
      <c r="U24" s="679"/>
      <c r="V24" s="679"/>
      <c r="W24" s="679"/>
      <c r="X24" s="679"/>
      <c r="Y24" s="680"/>
      <c r="Z24" s="715">
        <v>2.8</v>
      </c>
      <c r="AA24" s="715"/>
      <c r="AB24" s="715"/>
      <c r="AC24" s="715"/>
      <c r="AD24" s="716" t="s">
        <v>225</v>
      </c>
      <c r="AE24" s="716"/>
      <c r="AF24" s="716"/>
      <c r="AG24" s="716"/>
      <c r="AH24" s="716"/>
      <c r="AI24" s="716"/>
      <c r="AJ24" s="716"/>
      <c r="AK24" s="716"/>
      <c r="AL24" s="681" t="s">
        <v>240</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225</v>
      </c>
      <c r="BH24" s="679"/>
      <c r="BI24" s="679"/>
      <c r="BJ24" s="679"/>
      <c r="BK24" s="679"/>
      <c r="BL24" s="679"/>
      <c r="BM24" s="679"/>
      <c r="BN24" s="680"/>
      <c r="BO24" s="715" t="s">
        <v>240</v>
      </c>
      <c r="BP24" s="715"/>
      <c r="BQ24" s="715"/>
      <c r="BR24" s="715"/>
      <c r="BS24" s="684" t="s">
        <v>225</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2339620</v>
      </c>
      <c r="CS24" s="734"/>
      <c r="CT24" s="734"/>
      <c r="CU24" s="734"/>
      <c r="CV24" s="734"/>
      <c r="CW24" s="734"/>
      <c r="CX24" s="734"/>
      <c r="CY24" s="777"/>
      <c r="CZ24" s="778">
        <v>37.9</v>
      </c>
      <c r="DA24" s="749"/>
      <c r="DB24" s="749"/>
      <c r="DC24" s="781"/>
      <c r="DD24" s="776">
        <v>1619079</v>
      </c>
      <c r="DE24" s="734"/>
      <c r="DF24" s="734"/>
      <c r="DG24" s="734"/>
      <c r="DH24" s="734"/>
      <c r="DI24" s="734"/>
      <c r="DJ24" s="734"/>
      <c r="DK24" s="777"/>
      <c r="DL24" s="776">
        <v>1613038</v>
      </c>
      <c r="DM24" s="734"/>
      <c r="DN24" s="734"/>
      <c r="DO24" s="734"/>
      <c r="DP24" s="734"/>
      <c r="DQ24" s="734"/>
      <c r="DR24" s="734"/>
      <c r="DS24" s="734"/>
      <c r="DT24" s="734"/>
      <c r="DU24" s="734"/>
      <c r="DV24" s="777"/>
      <c r="DW24" s="778">
        <v>36.799999999999997</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225</v>
      </c>
      <c r="S25" s="679"/>
      <c r="T25" s="679"/>
      <c r="U25" s="679"/>
      <c r="V25" s="679"/>
      <c r="W25" s="679"/>
      <c r="X25" s="679"/>
      <c r="Y25" s="680"/>
      <c r="Z25" s="715" t="s">
        <v>225</v>
      </c>
      <c r="AA25" s="715"/>
      <c r="AB25" s="715"/>
      <c r="AC25" s="715"/>
      <c r="AD25" s="716" t="s">
        <v>225</v>
      </c>
      <c r="AE25" s="716"/>
      <c r="AF25" s="716"/>
      <c r="AG25" s="716"/>
      <c r="AH25" s="716"/>
      <c r="AI25" s="716"/>
      <c r="AJ25" s="716"/>
      <c r="AK25" s="716"/>
      <c r="AL25" s="681" t="s">
        <v>225</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225</v>
      </c>
      <c r="BH25" s="679"/>
      <c r="BI25" s="679"/>
      <c r="BJ25" s="679"/>
      <c r="BK25" s="679"/>
      <c r="BL25" s="679"/>
      <c r="BM25" s="679"/>
      <c r="BN25" s="680"/>
      <c r="BO25" s="715" t="s">
        <v>137</v>
      </c>
      <c r="BP25" s="715"/>
      <c r="BQ25" s="715"/>
      <c r="BR25" s="715"/>
      <c r="BS25" s="684" t="s">
        <v>225</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1082940</v>
      </c>
      <c r="CS25" s="697"/>
      <c r="CT25" s="697"/>
      <c r="CU25" s="697"/>
      <c r="CV25" s="697"/>
      <c r="CW25" s="697"/>
      <c r="CX25" s="697"/>
      <c r="CY25" s="698"/>
      <c r="CZ25" s="681">
        <v>17.5</v>
      </c>
      <c r="DA25" s="699"/>
      <c r="DB25" s="699"/>
      <c r="DC25" s="700"/>
      <c r="DD25" s="684">
        <v>895404</v>
      </c>
      <c r="DE25" s="697"/>
      <c r="DF25" s="697"/>
      <c r="DG25" s="697"/>
      <c r="DH25" s="697"/>
      <c r="DI25" s="697"/>
      <c r="DJ25" s="697"/>
      <c r="DK25" s="698"/>
      <c r="DL25" s="684">
        <v>892175</v>
      </c>
      <c r="DM25" s="697"/>
      <c r="DN25" s="697"/>
      <c r="DO25" s="697"/>
      <c r="DP25" s="697"/>
      <c r="DQ25" s="697"/>
      <c r="DR25" s="697"/>
      <c r="DS25" s="697"/>
      <c r="DT25" s="697"/>
      <c r="DU25" s="697"/>
      <c r="DV25" s="698"/>
      <c r="DW25" s="681">
        <v>20.399999999999999</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4298480</v>
      </c>
      <c r="S26" s="679"/>
      <c r="T26" s="679"/>
      <c r="U26" s="679"/>
      <c r="V26" s="679"/>
      <c r="W26" s="679"/>
      <c r="X26" s="679"/>
      <c r="Y26" s="680"/>
      <c r="Z26" s="715">
        <v>65.3</v>
      </c>
      <c r="AA26" s="715"/>
      <c r="AB26" s="715"/>
      <c r="AC26" s="715"/>
      <c r="AD26" s="716">
        <v>4113802</v>
      </c>
      <c r="AE26" s="716"/>
      <c r="AF26" s="716"/>
      <c r="AG26" s="716"/>
      <c r="AH26" s="716"/>
      <c r="AI26" s="716"/>
      <c r="AJ26" s="716"/>
      <c r="AK26" s="716"/>
      <c r="AL26" s="681">
        <v>99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225</v>
      </c>
      <c r="BH26" s="679"/>
      <c r="BI26" s="679"/>
      <c r="BJ26" s="679"/>
      <c r="BK26" s="679"/>
      <c r="BL26" s="679"/>
      <c r="BM26" s="679"/>
      <c r="BN26" s="680"/>
      <c r="BO26" s="715" t="s">
        <v>225</v>
      </c>
      <c r="BP26" s="715"/>
      <c r="BQ26" s="715"/>
      <c r="BR26" s="715"/>
      <c r="BS26" s="684" t="s">
        <v>225</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711230</v>
      </c>
      <c r="CS26" s="679"/>
      <c r="CT26" s="679"/>
      <c r="CU26" s="679"/>
      <c r="CV26" s="679"/>
      <c r="CW26" s="679"/>
      <c r="CX26" s="679"/>
      <c r="CY26" s="680"/>
      <c r="CZ26" s="681">
        <v>11.5</v>
      </c>
      <c r="DA26" s="699"/>
      <c r="DB26" s="699"/>
      <c r="DC26" s="700"/>
      <c r="DD26" s="684">
        <v>533610</v>
      </c>
      <c r="DE26" s="679"/>
      <c r="DF26" s="679"/>
      <c r="DG26" s="679"/>
      <c r="DH26" s="679"/>
      <c r="DI26" s="679"/>
      <c r="DJ26" s="679"/>
      <c r="DK26" s="680"/>
      <c r="DL26" s="684" t="s">
        <v>225</v>
      </c>
      <c r="DM26" s="679"/>
      <c r="DN26" s="679"/>
      <c r="DO26" s="679"/>
      <c r="DP26" s="679"/>
      <c r="DQ26" s="679"/>
      <c r="DR26" s="679"/>
      <c r="DS26" s="679"/>
      <c r="DT26" s="679"/>
      <c r="DU26" s="679"/>
      <c r="DV26" s="680"/>
      <c r="DW26" s="681" t="s">
        <v>225</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1177</v>
      </c>
      <c r="S27" s="679"/>
      <c r="T27" s="679"/>
      <c r="U27" s="679"/>
      <c r="V27" s="679"/>
      <c r="W27" s="679"/>
      <c r="X27" s="679"/>
      <c r="Y27" s="680"/>
      <c r="Z27" s="715">
        <v>0</v>
      </c>
      <c r="AA27" s="715"/>
      <c r="AB27" s="715"/>
      <c r="AC27" s="715"/>
      <c r="AD27" s="716">
        <v>1177</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2233850</v>
      </c>
      <c r="BH27" s="679"/>
      <c r="BI27" s="679"/>
      <c r="BJ27" s="679"/>
      <c r="BK27" s="679"/>
      <c r="BL27" s="679"/>
      <c r="BM27" s="679"/>
      <c r="BN27" s="680"/>
      <c r="BO27" s="715">
        <v>100</v>
      </c>
      <c r="BP27" s="715"/>
      <c r="BQ27" s="715"/>
      <c r="BR27" s="715"/>
      <c r="BS27" s="684" t="s">
        <v>225</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798345</v>
      </c>
      <c r="CS27" s="697"/>
      <c r="CT27" s="697"/>
      <c r="CU27" s="697"/>
      <c r="CV27" s="697"/>
      <c r="CW27" s="697"/>
      <c r="CX27" s="697"/>
      <c r="CY27" s="698"/>
      <c r="CZ27" s="681">
        <v>12.9</v>
      </c>
      <c r="DA27" s="699"/>
      <c r="DB27" s="699"/>
      <c r="DC27" s="700"/>
      <c r="DD27" s="684">
        <v>265390</v>
      </c>
      <c r="DE27" s="697"/>
      <c r="DF27" s="697"/>
      <c r="DG27" s="697"/>
      <c r="DH27" s="697"/>
      <c r="DI27" s="697"/>
      <c r="DJ27" s="697"/>
      <c r="DK27" s="698"/>
      <c r="DL27" s="684">
        <v>262578</v>
      </c>
      <c r="DM27" s="697"/>
      <c r="DN27" s="697"/>
      <c r="DO27" s="697"/>
      <c r="DP27" s="697"/>
      <c r="DQ27" s="697"/>
      <c r="DR27" s="697"/>
      <c r="DS27" s="697"/>
      <c r="DT27" s="697"/>
      <c r="DU27" s="697"/>
      <c r="DV27" s="698"/>
      <c r="DW27" s="681">
        <v>6</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52203</v>
      </c>
      <c r="S28" s="679"/>
      <c r="T28" s="679"/>
      <c r="U28" s="679"/>
      <c r="V28" s="679"/>
      <c r="W28" s="679"/>
      <c r="X28" s="679"/>
      <c r="Y28" s="680"/>
      <c r="Z28" s="715">
        <v>0.8</v>
      </c>
      <c r="AA28" s="715"/>
      <c r="AB28" s="715"/>
      <c r="AC28" s="715"/>
      <c r="AD28" s="716" t="s">
        <v>225</v>
      </c>
      <c r="AE28" s="716"/>
      <c r="AF28" s="716"/>
      <c r="AG28" s="716"/>
      <c r="AH28" s="716"/>
      <c r="AI28" s="716"/>
      <c r="AJ28" s="716"/>
      <c r="AK28" s="716"/>
      <c r="AL28" s="681" t="s">
        <v>225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458335</v>
      </c>
      <c r="CS28" s="679"/>
      <c r="CT28" s="679"/>
      <c r="CU28" s="679"/>
      <c r="CV28" s="679"/>
      <c r="CW28" s="679"/>
      <c r="CX28" s="679"/>
      <c r="CY28" s="680"/>
      <c r="CZ28" s="681">
        <v>7.4</v>
      </c>
      <c r="DA28" s="699"/>
      <c r="DB28" s="699"/>
      <c r="DC28" s="700"/>
      <c r="DD28" s="684">
        <v>458285</v>
      </c>
      <c r="DE28" s="679"/>
      <c r="DF28" s="679"/>
      <c r="DG28" s="679"/>
      <c r="DH28" s="679"/>
      <c r="DI28" s="679"/>
      <c r="DJ28" s="679"/>
      <c r="DK28" s="680"/>
      <c r="DL28" s="684">
        <v>458285</v>
      </c>
      <c r="DM28" s="679"/>
      <c r="DN28" s="679"/>
      <c r="DO28" s="679"/>
      <c r="DP28" s="679"/>
      <c r="DQ28" s="679"/>
      <c r="DR28" s="679"/>
      <c r="DS28" s="679"/>
      <c r="DT28" s="679"/>
      <c r="DU28" s="679"/>
      <c r="DV28" s="680"/>
      <c r="DW28" s="681">
        <v>10.5</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114080</v>
      </c>
      <c r="S29" s="679"/>
      <c r="T29" s="679"/>
      <c r="U29" s="679"/>
      <c r="V29" s="679"/>
      <c r="W29" s="679"/>
      <c r="X29" s="679"/>
      <c r="Y29" s="680"/>
      <c r="Z29" s="715">
        <v>1.7</v>
      </c>
      <c r="AA29" s="715"/>
      <c r="AB29" s="715"/>
      <c r="AC29" s="715"/>
      <c r="AD29" s="716">
        <v>6465</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70</v>
      </c>
      <c r="CG29" s="712"/>
      <c r="CH29" s="712"/>
      <c r="CI29" s="712"/>
      <c r="CJ29" s="712"/>
      <c r="CK29" s="712"/>
      <c r="CL29" s="712"/>
      <c r="CM29" s="712"/>
      <c r="CN29" s="712"/>
      <c r="CO29" s="712"/>
      <c r="CP29" s="712"/>
      <c r="CQ29" s="713"/>
      <c r="CR29" s="678">
        <v>458335</v>
      </c>
      <c r="CS29" s="697"/>
      <c r="CT29" s="697"/>
      <c r="CU29" s="697"/>
      <c r="CV29" s="697"/>
      <c r="CW29" s="697"/>
      <c r="CX29" s="697"/>
      <c r="CY29" s="698"/>
      <c r="CZ29" s="681">
        <v>7.4</v>
      </c>
      <c r="DA29" s="699"/>
      <c r="DB29" s="699"/>
      <c r="DC29" s="700"/>
      <c r="DD29" s="684">
        <v>458285</v>
      </c>
      <c r="DE29" s="697"/>
      <c r="DF29" s="697"/>
      <c r="DG29" s="697"/>
      <c r="DH29" s="697"/>
      <c r="DI29" s="697"/>
      <c r="DJ29" s="697"/>
      <c r="DK29" s="698"/>
      <c r="DL29" s="684">
        <v>458285</v>
      </c>
      <c r="DM29" s="697"/>
      <c r="DN29" s="697"/>
      <c r="DO29" s="697"/>
      <c r="DP29" s="697"/>
      <c r="DQ29" s="697"/>
      <c r="DR29" s="697"/>
      <c r="DS29" s="697"/>
      <c r="DT29" s="697"/>
      <c r="DU29" s="697"/>
      <c r="DV29" s="698"/>
      <c r="DW29" s="681">
        <v>10.5</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21831</v>
      </c>
      <c r="S30" s="679"/>
      <c r="T30" s="679"/>
      <c r="U30" s="679"/>
      <c r="V30" s="679"/>
      <c r="W30" s="679"/>
      <c r="X30" s="679"/>
      <c r="Y30" s="680"/>
      <c r="Z30" s="715">
        <v>0.3</v>
      </c>
      <c r="AA30" s="715"/>
      <c r="AB30" s="715"/>
      <c r="AC30" s="715"/>
      <c r="AD30" s="716" t="s">
        <v>225</v>
      </c>
      <c r="AE30" s="716"/>
      <c r="AF30" s="716"/>
      <c r="AG30" s="716"/>
      <c r="AH30" s="716"/>
      <c r="AI30" s="716"/>
      <c r="AJ30" s="716"/>
      <c r="AK30" s="716"/>
      <c r="AL30" s="681" t="s">
        <v>240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429854</v>
      </c>
      <c r="CS30" s="679"/>
      <c r="CT30" s="679"/>
      <c r="CU30" s="679"/>
      <c r="CV30" s="679"/>
      <c r="CW30" s="679"/>
      <c r="CX30" s="679"/>
      <c r="CY30" s="680"/>
      <c r="CZ30" s="681">
        <v>7</v>
      </c>
      <c r="DA30" s="699"/>
      <c r="DB30" s="699"/>
      <c r="DC30" s="700"/>
      <c r="DD30" s="684">
        <v>429854</v>
      </c>
      <c r="DE30" s="679"/>
      <c r="DF30" s="679"/>
      <c r="DG30" s="679"/>
      <c r="DH30" s="679"/>
      <c r="DI30" s="679"/>
      <c r="DJ30" s="679"/>
      <c r="DK30" s="680"/>
      <c r="DL30" s="684">
        <v>429854</v>
      </c>
      <c r="DM30" s="679"/>
      <c r="DN30" s="679"/>
      <c r="DO30" s="679"/>
      <c r="DP30" s="679"/>
      <c r="DQ30" s="679"/>
      <c r="DR30" s="679"/>
      <c r="DS30" s="679"/>
      <c r="DT30" s="679"/>
      <c r="DU30" s="679"/>
      <c r="DV30" s="680"/>
      <c r="DW30" s="681">
        <v>9.8000000000000007</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582925</v>
      </c>
      <c r="S31" s="679"/>
      <c r="T31" s="679"/>
      <c r="U31" s="679"/>
      <c r="V31" s="679"/>
      <c r="W31" s="679"/>
      <c r="X31" s="679"/>
      <c r="Y31" s="680"/>
      <c r="Z31" s="715">
        <v>8.9</v>
      </c>
      <c r="AA31" s="715"/>
      <c r="AB31" s="715"/>
      <c r="AC31" s="715"/>
      <c r="AD31" s="716" t="s">
        <v>225</v>
      </c>
      <c r="AE31" s="716"/>
      <c r="AF31" s="716"/>
      <c r="AG31" s="716"/>
      <c r="AH31" s="716"/>
      <c r="AI31" s="716"/>
      <c r="AJ31" s="716"/>
      <c r="AK31" s="716"/>
      <c r="AL31" s="681" t="s">
        <v>240</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99.1</v>
      </c>
      <c r="BH31" s="748"/>
      <c r="BI31" s="748"/>
      <c r="BJ31" s="748"/>
      <c r="BK31" s="748"/>
      <c r="BL31" s="748"/>
      <c r="BM31" s="749">
        <v>96.9</v>
      </c>
      <c r="BN31" s="748"/>
      <c r="BO31" s="748"/>
      <c r="BP31" s="748"/>
      <c r="BQ31" s="750"/>
      <c r="BR31" s="747">
        <v>99.3</v>
      </c>
      <c r="BS31" s="748"/>
      <c r="BT31" s="748"/>
      <c r="BU31" s="748"/>
      <c r="BV31" s="748"/>
      <c r="BW31" s="748"/>
      <c r="BX31" s="749">
        <v>97.1</v>
      </c>
      <c r="BY31" s="748"/>
      <c r="BZ31" s="748"/>
      <c r="CA31" s="748"/>
      <c r="CB31" s="750"/>
      <c r="CD31" s="765"/>
      <c r="CE31" s="766"/>
      <c r="CF31" s="711" t="s">
        <v>311</v>
      </c>
      <c r="CG31" s="712"/>
      <c r="CH31" s="712"/>
      <c r="CI31" s="712"/>
      <c r="CJ31" s="712"/>
      <c r="CK31" s="712"/>
      <c r="CL31" s="712"/>
      <c r="CM31" s="712"/>
      <c r="CN31" s="712"/>
      <c r="CO31" s="712"/>
      <c r="CP31" s="712"/>
      <c r="CQ31" s="713"/>
      <c r="CR31" s="678">
        <v>28481</v>
      </c>
      <c r="CS31" s="697"/>
      <c r="CT31" s="697"/>
      <c r="CU31" s="697"/>
      <c r="CV31" s="697"/>
      <c r="CW31" s="697"/>
      <c r="CX31" s="697"/>
      <c r="CY31" s="698"/>
      <c r="CZ31" s="681">
        <v>0.5</v>
      </c>
      <c r="DA31" s="699"/>
      <c r="DB31" s="699"/>
      <c r="DC31" s="700"/>
      <c r="DD31" s="684">
        <v>28431</v>
      </c>
      <c r="DE31" s="697"/>
      <c r="DF31" s="697"/>
      <c r="DG31" s="697"/>
      <c r="DH31" s="697"/>
      <c r="DI31" s="697"/>
      <c r="DJ31" s="697"/>
      <c r="DK31" s="698"/>
      <c r="DL31" s="684">
        <v>28431</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225</v>
      </c>
      <c r="S32" s="679"/>
      <c r="T32" s="679"/>
      <c r="U32" s="679"/>
      <c r="V32" s="679"/>
      <c r="W32" s="679"/>
      <c r="X32" s="679"/>
      <c r="Y32" s="680"/>
      <c r="Z32" s="715" t="s">
        <v>137</v>
      </c>
      <c r="AA32" s="715"/>
      <c r="AB32" s="715"/>
      <c r="AC32" s="715"/>
      <c r="AD32" s="716" t="s">
        <v>225</v>
      </c>
      <c r="AE32" s="716"/>
      <c r="AF32" s="716"/>
      <c r="AG32" s="716"/>
      <c r="AH32" s="716"/>
      <c r="AI32" s="716"/>
      <c r="AJ32" s="716"/>
      <c r="AK32" s="716"/>
      <c r="AL32" s="681" t="s">
        <v>225</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99.2</v>
      </c>
      <c r="BH32" s="697"/>
      <c r="BI32" s="697"/>
      <c r="BJ32" s="697"/>
      <c r="BK32" s="697"/>
      <c r="BL32" s="697"/>
      <c r="BM32" s="682">
        <v>97.9</v>
      </c>
      <c r="BN32" s="743"/>
      <c r="BO32" s="743"/>
      <c r="BP32" s="743"/>
      <c r="BQ32" s="721"/>
      <c r="BR32" s="751">
        <v>99.4</v>
      </c>
      <c r="BS32" s="697"/>
      <c r="BT32" s="697"/>
      <c r="BU32" s="697"/>
      <c r="BV32" s="697"/>
      <c r="BW32" s="697"/>
      <c r="BX32" s="682">
        <v>98</v>
      </c>
      <c r="BY32" s="743"/>
      <c r="BZ32" s="743"/>
      <c r="CA32" s="743"/>
      <c r="CB32" s="721"/>
      <c r="CD32" s="767"/>
      <c r="CE32" s="768"/>
      <c r="CF32" s="711" t="s">
        <v>315</v>
      </c>
      <c r="CG32" s="712"/>
      <c r="CH32" s="712"/>
      <c r="CI32" s="712"/>
      <c r="CJ32" s="712"/>
      <c r="CK32" s="712"/>
      <c r="CL32" s="712"/>
      <c r="CM32" s="712"/>
      <c r="CN32" s="712"/>
      <c r="CO32" s="712"/>
      <c r="CP32" s="712"/>
      <c r="CQ32" s="713"/>
      <c r="CR32" s="678" t="s">
        <v>240</v>
      </c>
      <c r="CS32" s="679"/>
      <c r="CT32" s="679"/>
      <c r="CU32" s="679"/>
      <c r="CV32" s="679"/>
      <c r="CW32" s="679"/>
      <c r="CX32" s="679"/>
      <c r="CY32" s="680"/>
      <c r="CZ32" s="681" t="s">
        <v>137</v>
      </c>
      <c r="DA32" s="699"/>
      <c r="DB32" s="699"/>
      <c r="DC32" s="700"/>
      <c r="DD32" s="684" t="s">
        <v>225</v>
      </c>
      <c r="DE32" s="679"/>
      <c r="DF32" s="679"/>
      <c r="DG32" s="679"/>
      <c r="DH32" s="679"/>
      <c r="DI32" s="679"/>
      <c r="DJ32" s="679"/>
      <c r="DK32" s="680"/>
      <c r="DL32" s="684" t="s">
        <v>240</v>
      </c>
      <c r="DM32" s="679"/>
      <c r="DN32" s="679"/>
      <c r="DO32" s="679"/>
      <c r="DP32" s="679"/>
      <c r="DQ32" s="679"/>
      <c r="DR32" s="679"/>
      <c r="DS32" s="679"/>
      <c r="DT32" s="679"/>
      <c r="DU32" s="679"/>
      <c r="DV32" s="680"/>
      <c r="DW32" s="681" t="s">
        <v>225</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311960</v>
      </c>
      <c r="S33" s="679"/>
      <c r="T33" s="679"/>
      <c r="U33" s="679"/>
      <c r="V33" s="679"/>
      <c r="W33" s="679"/>
      <c r="X33" s="679"/>
      <c r="Y33" s="680"/>
      <c r="Z33" s="715">
        <v>4.7</v>
      </c>
      <c r="AA33" s="715"/>
      <c r="AB33" s="715"/>
      <c r="AC33" s="715"/>
      <c r="AD33" s="716" t="s">
        <v>262</v>
      </c>
      <c r="AE33" s="716"/>
      <c r="AF33" s="716"/>
      <c r="AG33" s="716"/>
      <c r="AH33" s="716"/>
      <c r="AI33" s="716"/>
      <c r="AJ33" s="716"/>
      <c r="AK33" s="716"/>
      <c r="AL33" s="681" t="s">
        <v>225</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98.9</v>
      </c>
      <c r="BH33" s="663"/>
      <c r="BI33" s="663"/>
      <c r="BJ33" s="663"/>
      <c r="BK33" s="663"/>
      <c r="BL33" s="663"/>
      <c r="BM33" s="706">
        <v>95.7</v>
      </c>
      <c r="BN33" s="663"/>
      <c r="BO33" s="663"/>
      <c r="BP33" s="663"/>
      <c r="BQ33" s="727"/>
      <c r="BR33" s="742">
        <v>99.1</v>
      </c>
      <c r="BS33" s="663"/>
      <c r="BT33" s="663"/>
      <c r="BU33" s="663"/>
      <c r="BV33" s="663"/>
      <c r="BW33" s="663"/>
      <c r="BX33" s="706">
        <v>95.8</v>
      </c>
      <c r="BY33" s="663"/>
      <c r="BZ33" s="663"/>
      <c r="CA33" s="663"/>
      <c r="CB33" s="727"/>
      <c r="CD33" s="711" t="s">
        <v>318</v>
      </c>
      <c r="CE33" s="712"/>
      <c r="CF33" s="712"/>
      <c r="CG33" s="712"/>
      <c r="CH33" s="712"/>
      <c r="CI33" s="712"/>
      <c r="CJ33" s="712"/>
      <c r="CK33" s="712"/>
      <c r="CL33" s="712"/>
      <c r="CM33" s="712"/>
      <c r="CN33" s="712"/>
      <c r="CO33" s="712"/>
      <c r="CP33" s="712"/>
      <c r="CQ33" s="713"/>
      <c r="CR33" s="678">
        <v>3000325</v>
      </c>
      <c r="CS33" s="697"/>
      <c r="CT33" s="697"/>
      <c r="CU33" s="697"/>
      <c r="CV33" s="697"/>
      <c r="CW33" s="697"/>
      <c r="CX33" s="697"/>
      <c r="CY33" s="698"/>
      <c r="CZ33" s="681">
        <v>48.6</v>
      </c>
      <c r="DA33" s="699"/>
      <c r="DB33" s="699"/>
      <c r="DC33" s="700"/>
      <c r="DD33" s="684">
        <v>2728075</v>
      </c>
      <c r="DE33" s="697"/>
      <c r="DF33" s="697"/>
      <c r="DG33" s="697"/>
      <c r="DH33" s="697"/>
      <c r="DI33" s="697"/>
      <c r="DJ33" s="697"/>
      <c r="DK33" s="698"/>
      <c r="DL33" s="684">
        <v>1655243</v>
      </c>
      <c r="DM33" s="697"/>
      <c r="DN33" s="697"/>
      <c r="DO33" s="697"/>
      <c r="DP33" s="697"/>
      <c r="DQ33" s="697"/>
      <c r="DR33" s="697"/>
      <c r="DS33" s="697"/>
      <c r="DT33" s="697"/>
      <c r="DU33" s="697"/>
      <c r="DV33" s="698"/>
      <c r="DW33" s="681">
        <v>37.799999999999997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49632</v>
      </c>
      <c r="S34" s="679"/>
      <c r="T34" s="679"/>
      <c r="U34" s="679"/>
      <c r="V34" s="679"/>
      <c r="W34" s="679"/>
      <c r="X34" s="679"/>
      <c r="Y34" s="680"/>
      <c r="Z34" s="715">
        <v>0.8</v>
      </c>
      <c r="AA34" s="715"/>
      <c r="AB34" s="715"/>
      <c r="AC34" s="715"/>
      <c r="AD34" s="716">
        <v>30905</v>
      </c>
      <c r="AE34" s="716"/>
      <c r="AF34" s="716"/>
      <c r="AG34" s="716"/>
      <c r="AH34" s="716"/>
      <c r="AI34" s="716"/>
      <c r="AJ34" s="716"/>
      <c r="AK34" s="716"/>
      <c r="AL34" s="681">
        <v>0.7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1489844</v>
      </c>
      <c r="CS34" s="679"/>
      <c r="CT34" s="679"/>
      <c r="CU34" s="679"/>
      <c r="CV34" s="679"/>
      <c r="CW34" s="679"/>
      <c r="CX34" s="679"/>
      <c r="CY34" s="680"/>
      <c r="CZ34" s="681">
        <v>24.1</v>
      </c>
      <c r="DA34" s="699"/>
      <c r="DB34" s="699"/>
      <c r="DC34" s="700"/>
      <c r="DD34" s="684">
        <v>1356814</v>
      </c>
      <c r="DE34" s="679"/>
      <c r="DF34" s="679"/>
      <c r="DG34" s="679"/>
      <c r="DH34" s="679"/>
      <c r="DI34" s="679"/>
      <c r="DJ34" s="679"/>
      <c r="DK34" s="680"/>
      <c r="DL34" s="684">
        <v>631164</v>
      </c>
      <c r="DM34" s="679"/>
      <c r="DN34" s="679"/>
      <c r="DO34" s="679"/>
      <c r="DP34" s="679"/>
      <c r="DQ34" s="679"/>
      <c r="DR34" s="679"/>
      <c r="DS34" s="679"/>
      <c r="DT34" s="679"/>
      <c r="DU34" s="679"/>
      <c r="DV34" s="680"/>
      <c r="DW34" s="681">
        <v>14.4</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135953</v>
      </c>
      <c r="S35" s="679"/>
      <c r="T35" s="679"/>
      <c r="U35" s="679"/>
      <c r="V35" s="679"/>
      <c r="W35" s="679"/>
      <c r="X35" s="679"/>
      <c r="Y35" s="680"/>
      <c r="Z35" s="715">
        <v>2.1</v>
      </c>
      <c r="AA35" s="715"/>
      <c r="AB35" s="715"/>
      <c r="AC35" s="715"/>
      <c r="AD35" s="716" t="s">
        <v>225</v>
      </c>
      <c r="AE35" s="716"/>
      <c r="AF35" s="716"/>
      <c r="AG35" s="716"/>
      <c r="AH35" s="716"/>
      <c r="AI35" s="716"/>
      <c r="AJ35" s="716"/>
      <c r="AK35" s="716"/>
      <c r="AL35" s="681" t="s">
        <v>225</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30476</v>
      </c>
      <c r="CS35" s="697"/>
      <c r="CT35" s="697"/>
      <c r="CU35" s="697"/>
      <c r="CV35" s="697"/>
      <c r="CW35" s="697"/>
      <c r="CX35" s="697"/>
      <c r="CY35" s="698"/>
      <c r="CZ35" s="681">
        <v>0.5</v>
      </c>
      <c r="DA35" s="699"/>
      <c r="DB35" s="699"/>
      <c r="DC35" s="700"/>
      <c r="DD35" s="684">
        <v>30158</v>
      </c>
      <c r="DE35" s="697"/>
      <c r="DF35" s="697"/>
      <c r="DG35" s="697"/>
      <c r="DH35" s="697"/>
      <c r="DI35" s="697"/>
      <c r="DJ35" s="697"/>
      <c r="DK35" s="698"/>
      <c r="DL35" s="684">
        <v>21882</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4236</v>
      </c>
      <c r="S36" s="679"/>
      <c r="T36" s="679"/>
      <c r="U36" s="679"/>
      <c r="V36" s="679"/>
      <c r="W36" s="679"/>
      <c r="X36" s="679"/>
      <c r="Y36" s="680"/>
      <c r="Z36" s="715">
        <v>0.1</v>
      </c>
      <c r="AA36" s="715"/>
      <c r="AB36" s="715"/>
      <c r="AC36" s="715"/>
      <c r="AD36" s="716" t="s">
        <v>225</v>
      </c>
      <c r="AE36" s="716"/>
      <c r="AF36" s="716"/>
      <c r="AG36" s="716"/>
      <c r="AH36" s="716"/>
      <c r="AI36" s="716"/>
      <c r="AJ36" s="716"/>
      <c r="AK36" s="716"/>
      <c r="AL36" s="681" t="s">
        <v>225</v>
      </c>
      <c r="AM36" s="682"/>
      <c r="AN36" s="682"/>
      <c r="AO36" s="717"/>
      <c r="AP36" s="235"/>
      <c r="AQ36" s="730" t="s">
        <v>326</v>
      </c>
      <c r="AR36" s="731"/>
      <c r="AS36" s="731"/>
      <c r="AT36" s="731"/>
      <c r="AU36" s="731"/>
      <c r="AV36" s="731"/>
      <c r="AW36" s="731"/>
      <c r="AX36" s="731"/>
      <c r="AY36" s="732"/>
      <c r="AZ36" s="733">
        <v>695091</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1952</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682626</v>
      </c>
      <c r="CS36" s="679"/>
      <c r="CT36" s="679"/>
      <c r="CU36" s="679"/>
      <c r="CV36" s="679"/>
      <c r="CW36" s="679"/>
      <c r="CX36" s="679"/>
      <c r="CY36" s="680"/>
      <c r="CZ36" s="681">
        <v>11</v>
      </c>
      <c r="DA36" s="699"/>
      <c r="DB36" s="699"/>
      <c r="DC36" s="700"/>
      <c r="DD36" s="684">
        <v>619171</v>
      </c>
      <c r="DE36" s="679"/>
      <c r="DF36" s="679"/>
      <c r="DG36" s="679"/>
      <c r="DH36" s="679"/>
      <c r="DI36" s="679"/>
      <c r="DJ36" s="679"/>
      <c r="DK36" s="680"/>
      <c r="DL36" s="684">
        <v>533096</v>
      </c>
      <c r="DM36" s="679"/>
      <c r="DN36" s="679"/>
      <c r="DO36" s="679"/>
      <c r="DP36" s="679"/>
      <c r="DQ36" s="679"/>
      <c r="DR36" s="679"/>
      <c r="DS36" s="679"/>
      <c r="DT36" s="679"/>
      <c r="DU36" s="679"/>
      <c r="DV36" s="680"/>
      <c r="DW36" s="681">
        <v>12.2</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481977</v>
      </c>
      <c r="S37" s="679"/>
      <c r="T37" s="679"/>
      <c r="U37" s="679"/>
      <c r="V37" s="679"/>
      <c r="W37" s="679"/>
      <c r="X37" s="679"/>
      <c r="Y37" s="680"/>
      <c r="Z37" s="715">
        <v>7.3</v>
      </c>
      <c r="AA37" s="715"/>
      <c r="AB37" s="715"/>
      <c r="AC37" s="715"/>
      <c r="AD37" s="716" t="s">
        <v>225</v>
      </c>
      <c r="AE37" s="716"/>
      <c r="AF37" s="716"/>
      <c r="AG37" s="716"/>
      <c r="AH37" s="716"/>
      <c r="AI37" s="716"/>
      <c r="AJ37" s="716"/>
      <c r="AK37" s="716"/>
      <c r="AL37" s="681" t="s">
        <v>225</v>
      </c>
      <c r="AM37" s="682"/>
      <c r="AN37" s="682"/>
      <c r="AO37" s="717"/>
      <c r="AQ37" s="718" t="s">
        <v>330</v>
      </c>
      <c r="AR37" s="719"/>
      <c r="AS37" s="719"/>
      <c r="AT37" s="719"/>
      <c r="AU37" s="719"/>
      <c r="AV37" s="719"/>
      <c r="AW37" s="719"/>
      <c r="AX37" s="719"/>
      <c r="AY37" s="720"/>
      <c r="AZ37" s="678">
        <v>310000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1952</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340962</v>
      </c>
      <c r="CS37" s="697"/>
      <c r="CT37" s="697"/>
      <c r="CU37" s="697"/>
      <c r="CV37" s="697"/>
      <c r="CW37" s="697"/>
      <c r="CX37" s="697"/>
      <c r="CY37" s="698"/>
      <c r="CZ37" s="681">
        <v>5.5</v>
      </c>
      <c r="DA37" s="699"/>
      <c r="DB37" s="699"/>
      <c r="DC37" s="700"/>
      <c r="DD37" s="684">
        <v>339366</v>
      </c>
      <c r="DE37" s="697"/>
      <c r="DF37" s="697"/>
      <c r="DG37" s="697"/>
      <c r="DH37" s="697"/>
      <c r="DI37" s="697"/>
      <c r="DJ37" s="697"/>
      <c r="DK37" s="698"/>
      <c r="DL37" s="684">
        <v>312484</v>
      </c>
      <c r="DM37" s="697"/>
      <c r="DN37" s="697"/>
      <c r="DO37" s="697"/>
      <c r="DP37" s="697"/>
      <c r="DQ37" s="697"/>
      <c r="DR37" s="697"/>
      <c r="DS37" s="697"/>
      <c r="DT37" s="697"/>
      <c r="DU37" s="697"/>
      <c r="DV37" s="698"/>
      <c r="DW37" s="681">
        <v>7.1</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51698</v>
      </c>
      <c r="S38" s="679"/>
      <c r="T38" s="679"/>
      <c r="U38" s="679"/>
      <c r="V38" s="679"/>
      <c r="W38" s="679"/>
      <c r="X38" s="679"/>
      <c r="Y38" s="680"/>
      <c r="Z38" s="715">
        <v>0.8</v>
      </c>
      <c r="AA38" s="715"/>
      <c r="AB38" s="715"/>
      <c r="AC38" s="715"/>
      <c r="AD38" s="716">
        <v>2885</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1597</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1764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383494</v>
      </c>
      <c r="CS38" s="679"/>
      <c r="CT38" s="679"/>
      <c r="CU38" s="679"/>
      <c r="CV38" s="679"/>
      <c r="CW38" s="679"/>
      <c r="CX38" s="679"/>
      <c r="CY38" s="680"/>
      <c r="CZ38" s="681">
        <v>6.2</v>
      </c>
      <c r="DA38" s="699"/>
      <c r="DB38" s="699"/>
      <c r="DC38" s="700"/>
      <c r="DD38" s="684">
        <v>310861</v>
      </c>
      <c r="DE38" s="679"/>
      <c r="DF38" s="679"/>
      <c r="DG38" s="679"/>
      <c r="DH38" s="679"/>
      <c r="DI38" s="679"/>
      <c r="DJ38" s="679"/>
      <c r="DK38" s="680"/>
      <c r="DL38" s="684">
        <v>308341</v>
      </c>
      <c r="DM38" s="679"/>
      <c r="DN38" s="679"/>
      <c r="DO38" s="679"/>
      <c r="DP38" s="679"/>
      <c r="DQ38" s="679"/>
      <c r="DR38" s="679"/>
      <c r="DS38" s="679"/>
      <c r="DT38" s="679"/>
      <c r="DU38" s="679"/>
      <c r="DV38" s="680"/>
      <c r="DW38" s="681">
        <v>7</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476463</v>
      </c>
      <c r="S39" s="679"/>
      <c r="T39" s="679"/>
      <c r="U39" s="679"/>
      <c r="V39" s="679"/>
      <c r="W39" s="679"/>
      <c r="X39" s="679"/>
      <c r="Y39" s="680"/>
      <c r="Z39" s="715">
        <v>7.2</v>
      </c>
      <c r="AA39" s="715"/>
      <c r="AB39" s="715"/>
      <c r="AC39" s="715"/>
      <c r="AD39" s="716" t="s">
        <v>240</v>
      </c>
      <c r="AE39" s="716"/>
      <c r="AF39" s="716"/>
      <c r="AG39" s="716"/>
      <c r="AH39" s="716"/>
      <c r="AI39" s="716"/>
      <c r="AJ39" s="716"/>
      <c r="AK39" s="716"/>
      <c r="AL39" s="681" t="s">
        <v>225</v>
      </c>
      <c r="AM39" s="682"/>
      <c r="AN39" s="682"/>
      <c r="AO39" s="717"/>
      <c r="AQ39" s="718" t="s">
        <v>338</v>
      </c>
      <c r="AR39" s="719"/>
      <c r="AS39" s="719"/>
      <c r="AT39" s="719"/>
      <c r="AU39" s="719"/>
      <c r="AV39" s="719"/>
      <c r="AW39" s="719"/>
      <c r="AX39" s="719"/>
      <c r="AY39" s="720"/>
      <c r="AZ39" s="678" t="s">
        <v>240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2815</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101943</v>
      </c>
      <c r="CS39" s="697"/>
      <c r="CT39" s="697"/>
      <c r="CU39" s="697"/>
      <c r="CV39" s="697"/>
      <c r="CW39" s="697"/>
      <c r="CX39" s="697"/>
      <c r="CY39" s="698"/>
      <c r="CZ39" s="681">
        <v>1.7</v>
      </c>
      <c r="DA39" s="699"/>
      <c r="DB39" s="699"/>
      <c r="DC39" s="700"/>
      <c r="DD39" s="684">
        <v>100001</v>
      </c>
      <c r="DE39" s="697"/>
      <c r="DF39" s="697"/>
      <c r="DG39" s="697"/>
      <c r="DH39" s="697"/>
      <c r="DI39" s="697"/>
      <c r="DJ39" s="697"/>
      <c r="DK39" s="698"/>
      <c r="DL39" s="684" t="s">
        <v>137</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225</v>
      </c>
      <c r="S40" s="679"/>
      <c r="T40" s="679"/>
      <c r="U40" s="679"/>
      <c r="V40" s="679"/>
      <c r="W40" s="679"/>
      <c r="X40" s="679"/>
      <c r="Y40" s="680"/>
      <c r="Z40" s="715" t="s">
        <v>240</v>
      </c>
      <c r="AA40" s="715"/>
      <c r="AB40" s="715"/>
      <c r="AC40" s="715"/>
      <c r="AD40" s="716" t="s">
        <v>225</v>
      </c>
      <c r="AE40" s="716"/>
      <c r="AF40" s="716"/>
      <c r="AG40" s="716"/>
      <c r="AH40" s="716"/>
      <c r="AI40" s="716"/>
      <c r="AJ40" s="716"/>
      <c r="AK40" s="716"/>
      <c r="AL40" s="681" t="s">
        <v>225</v>
      </c>
      <c r="AM40" s="682"/>
      <c r="AN40" s="682"/>
      <c r="AO40" s="717"/>
      <c r="AQ40" s="718" t="s">
        <v>342</v>
      </c>
      <c r="AR40" s="719"/>
      <c r="AS40" s="719"/>
      <c r="AT40" s="719"/>
      <c r="AU40" s="719"/>
      <c r="AV40" s="719"/>
      <c r="AW40" s="719"/>
      <c r="AX40" s="719"/>
      <c r="AY40" s="720"/>
      <c r="AZ40" s="678" t="s">
        <v>225</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311942</v>
      </c>
      <c r="CS40" s="679"/>
      <c r="CT40" s="679"/>
      <c r="CU40" s="679"/>
      <c r="CV40" s="679"/>
      <c r="CW40" s="679"/>
      <c r="CX40" s="679"/>
      <c r="CY40" s="680"/>
      <c r="CZ40" s="681">
        <v>5</v>
      </c>
      <c r="DA40" s="699"/>
      <c r="DB40" s="699"/>
      <c r="DC40" s="700"/>
      <c r="DD40" s="684">
        <v>311070</v>
      </c>
      <c r="DE40" s="679"/>
      <c r="DF40" s="679"/>
      <c r="DG40" s="679"/>
      <c r="DH40" s="679"/>
      <c r="DI40" s="679"/>
      <c r="DJ40" s="679"/>
      <c r="DK40" s="680"/>
      <c r="DL40" s="684">
        <v>160760</v>
      </c>
      <c r="DM40" s="679"/>
      <c r="DN40" s="679"/>
      <c r="DO40" s="679"/>
      <c r="DP40" s="679"/>
      <c r="DQ40" s="679"/>
      <c r="DR40" s="679"/>
      <c r="DS40" s="679"/>
      <c r="DT40" s="679"/>
      <c r="DU40" s="679"/>
      <c r="DV40" s="680"/>
      <c r="DW40" s="681">
        <v>3.7</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227163</v>
      </c>
      <c r="S41" s="679"/>
      <c r="T41" s="679"/>
      <c r="U41" s="679"/>
      <c r="V41" s="679"/>
      <c r="W41" s="679"/>
      <c r="X41" s="679"/>
      <c r="Y41" s="680"/>
      <c r="Z41" s="715">
        <v>3.5</v>
      </c>
      <c r="AA41" s="715"/>
      <c r="AB41" s="715"/>
      <c r="AC41" s="715"/>
      <c r="AD41" s="716" t="s">
        <v>225</v>
      </c>
      <c r="AE41" s="716"/>
      <c r="AF41" s="716"/>
      <c r="AG41" s="716"/>
      <c r="AH41" s="716"/>
      <c r="AI41" s="716"/>
      <c r="AJ41" s="716"/>
      <c r="AK41" s="716"/>
      <c r="AL41" s="681" t="s">
        <v>240</v>
      </c>
      <c r="AM41" s="682"/>
      <c r="AN41" s="682"/>
      <c r="AO41" s="717"/>
      <c r="AQ41" s="718" t="s">
        <v>347</v>
      </c>
      <c r="AR41" s="719"/>
      <c r="AS41" s="719"/>
      <c r="AT41" s="719"/>
      <c r="AU41" s="719"/>
      <c r="AV41" s="719"/>
      <c r="AW41" s="719"/>
      <c r="AX41" s="719"/>
      <c r="AY41" s="720"/>
      <c r="AZ41" s="678">
        <v>77668</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225</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137</v>
      </c>
      <c r="DA41" s="699"/>
      <c r="DB41" s="699"/>
      <c r="DC41" s="700"/>
      <c r="DD41" s="684" t="s">
        <v>225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6582615</v>
      </c>
      <c r="S42" s="701"/>
      <c r="T42" s="701"/>
      <c r="U42" s="701"/>
      <c r="V42" s="701"/>
      <c r="W42" s="701"/>
      <c r="X42" s="701"/>
      <c r="Y42" s="703"/>
      <c r="Z42" s="704">
        <v>100</v>
      </c>
      <c r="AA42" s="704"/>
      <c r="AB42" s="704"/>
      <c r="AC42" s="704"/>
      <c r="AD42" s="705">
        <v>4155234</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305826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289</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837965</v>
      </c>
      <c r="CS42" s="679"/>
      <c r="CT42" s="679"/>
      <c r="CU42" s="679"/>
      <c r="CV42" s="679"/>
      <c r="CW42" s="679"/>
      <c r="CX42" s="679"/>
      <c r="CY42" s="680"/>
      <c r="CZ42" s="681">
        <v>13.6</v>
      </c>
      <c r="DA42" s="682"/>
      <c r="DB42" s="682"/>
      <c r="DC42" s="683"/>
      <c r="DD42" s="684">
        <v>454801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14387</v>
      </c>
      <c r="CS43" s="697"/>
      <c r="CT43" s="697"/>
      <c r="CU43" s="697"/>
      <c r="CV43" s="697"/>
      <c r="CW43" s="697"/>
      <c r="CX43" s="697"/>
      <c r="CY43" s="698"/>
      <c r="CZ43" s="681">
        <v>0.2</v>
      </c>
      <c r="DA43" s="699"/>
      <c r="DB43" s="699"/>
      <c r="DC43" s="700"/>
      <c r="DD43" s="684">
        <v>14387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832010</v>
      </c>
      <c r="CS44" s="679"/>
      <c r="CT44" s="679"/>
      <c r="CU44" s="679"/>
      <c r="CV44" s="679"/>
      <c r="CW44" s="679"/>
      <c r="CX44" s="679"/>
      <c r="CY44" s="680"/>
      <c r="CZ44" s="681">
        <v>13.5</v>
      </c>
      <c r="DA44" s="682"/>
      <c r="DB44" s="682"/>
      <c r="DC44" s="683"/>
      <c r="DD44" s="684">
        <v>448846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446671</v>
      </c>
      <c r="CS45" s="697"/>
      <c r="CT45" s="697"/>
      <c r="CU45" s="697"/>
      <c r="CV45" s="697"/>
      <c r="CW45" s="697"/>
      <c r="CX45" s="697"/>
      <c r="CY45" s="698"/>
      <c r="CZ45" s="681">
        <v>7.2</v>
      </c>
      <c r="DA45" s="699"/>
      <c r="DB45" s="699"/>
      <c r="DC45" s="700"/>
      <c r="DD45" s="684">
        <v>134606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378727</v>
      </c>
      <c r="CS46" s="679"/>
      <c r="CT46" s="679"/>
      <c r="CU46" s="679"/>
      <c r="CV46" s="679"/>
      <c r="CW46" s="679"/>
      <c r="CX46" s="679"/>
      <c r="CY46" s="680"/>
      <c r="CZ46" s="681">
        <v>6.1</v>
      </c>
      <c r="DA46" s="682"/>
      <c r="DB46" s="682"/>
      <c r="DC46" s="683"/>
      <c r="DD46" s="684">
        <v>308261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5955</v>
      </c>
      <c r="CS47" s="697"/>
      <c r="CT47" s="697"/>
      <c r="CU47" s="697"/>
      <c r="CV47" s="697"/>
      <c r="CW47" s="697"/>
      <c r="CX47" s="697"/>
      <c r="CY47" s="698"/>
      <c r="CZ47" s="681">
        <v>0.1</v>
      </c>
      <c r="DA47" s="699"/>
      <c r="DB47" s="699"/>
      <c r="DC47" s="700"/>
      <c r="DD47" s="684">
        <v>5955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225</v>
      </c>
      <c r="CS48" s="679"/>
      <c r="CT48" s="679"/>
      <c r="CU48" s="679"/>
      <c r="CV48" s="679"/>
      <c r="CW48" s="679"/>
      <c r="CX48" s="679"/>
      <c r="CY48" s="680"/>
      <c r="CZ48" s="681" t="s">
        <v>225</v>
      </c>
      <c r="DA48" s="682"/>
      <c r="DB48" s="682"/>
      <c r="DC48" s="683"/>
      <c r="DD48" s="684" t="s">
        <v>225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6177910</v>
      </c>
      <c r="CS49" s="663"/>
      <c r="CT49" s="663"/>
      <c r="CU49" s="663"/>
      <c r="CV49" s="663"/>
      <c r="CW49" s="663"/>
      <c r="CX49" s="663"/>
      <c r="CY49" s="664"/>
      <c r="CZ49" s="665">
        <v>100</v>
      </c>
      <c r="DA49" s="666"/>
      <c r="DB49" s="666"/>
      <c r="DC49" s="667"/>
      <c r="DD49" s="668">
        <v>4801955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2EWsnK53GmVRBDEw1LInimbnfL/gA8CCe6Yd8WifGKWGX5wi2WUHFmc27LnICEhaX0Jq79/0/y4tcYN7DGZDw==" saltValue="q+LvOSg/n5oMi5/SqcgKO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6583</v>
      </c>
      <c r="R7" s="1198"/>
      <c r="S7" s="1198"/>
      <c r="T7" s="1198"/>
      <c r="U7" s="1198"/>
      <c r="V7" s="1198">
        <v>6178</v>
      </c>
      <c r="W7" s="1198"/>
      <c r="X7" s="1198"/>
      <c r="Y7" s="1198"/>
      <c r="Z7" s="1198"/>
      <c r="AA7" s="1198">
        <v>405</v>
      </c>
      <c r="AB7" s="1198"/>
      <c r="AC7" s="1198"/>
      <c r="AD7" s="1198"/>
      <c r="AE7" s="1199"/>
      <c r="AF7" s="1200">
        <v>311</v>
      </c>
      <c r="AG7" s="1201"/>
      <c r="AH7" s="1201"/>
      <c r="AI7" s="1201"/>
      <c r="AJ7" s="1202"/>
      <c r="AK7" s="1184" t="s">
        <v>592</v>
      </c>
      <c r="AL7" s="1185"/>
      <c r="AM7" s="1185"/>
      <c r="AN7" s="1185"/>
      <c r="AO7" s="1185"/>
      <c r="AP7" s="1185">
        <v>5451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-1</v>
      </c>
      <c r="CI7" s="1182"/>
      <c r="CJ7" s="1182"/>
      <c r="CK7" s="1182"/>
      <c r="CL7" s="1183"/>
      <c r="CM7" s="1181">
        <v>27</v>
      </c>
      <c r="CN7" s="1182"/>
      <c r="CO7" s="1182"/>
      <c r="CP7" s="1182"/>
      <c r="CQ7" s="1183"/>
      <c r="CR7" s="1181">
        <v>5</v>
      </c>
      <c r="CS7" s="1182"/>
      <c r="CT7" s="1182"/>
      <c r="CU7" s="1182"/>
      <c r="CV7" s="1183"/>
      <c r="CW7" s="1181">
        <v>9</v>
      </c>
      <c r="CX7" s="1182"/>
      <c r="CY7" s="1182"/>
      <c r="CZ7" s="1182"/>
      <c r="DA7" s="1183"/>
      <c r="DB7" s="1181" t="s">
        <v>592</v>
      </c>
      <c r="DC7" s="1182"/>
      <c r="DD7" s="1182"/>
      <c r="DE7" s="1182"/>
      <c r="DF7" s="1183"/>
      <c r="DG7" s="1181" t="s">
        <v>592</v>
      </c>
      <c r="DH7" s="1182"/>
      <c r="DI7" s="1182"/>
      <c r="DJ7" s="1182"/>
      <c r="DK7" s="1183"/>
      <c r="DL7" s="1181" t="s">
        <v>592</v>
      </c>
      <c r="DM7" s="1182"/>
      <c r="DN7" s="1182"/>
      <c r="DO7" s="1182"/>
      <c r="DP7" s="1183"/>
      <c r="DQ7" s="1181" t="s">
        <v>592</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591</v>
      </c>
      <c r="BT8" s="1108"/>
      <c r="BU8" s="1108"/>
      <c r="BV8" s="1108"/>
      <c r="BW8" s="1108"/>
      <c r="BX8" s="1108"/>
      <c r="BY8" s="1108"/>
      <c r="BZ8" s="1108"/>
      <c r="CA8" s="1108"/>
      <c r="CB8" s="1108"/>
      <c r="CC8" s="1108"/>
      <c r="CD8" s="1108"/>
      <c r="CE8" s="1108"/>
      <c r="CF8" s="1108"/>
      <c r="CG8" s="1109"/>
      <c r="CH8" s="1082">
        <v>-3</v>
      </c>
      <c r="CI8" s="1083"/>
      <c r="CJ8" s="1083"/>
      <c r="CK8" s="1083"/>
      <c r="CL8" s="1084"/>
      <c r="CM8" s="1082">
        <v>-608</v>
      </c>
      <c r="CN8" s="1083"/>
      <c r="CO8" s="1083"/>
      <c r="CP8" s="1083"/>
      <c r="CQ8" s="1084"/>
      <c r="CR8" s="1082">
        <v>4</v>
      </c>
      <c r="CS8" s="1083"/>
      <c r="CT8" s="1083"/>
      <c r="CU8" s="1083"/>
      <c r="CV8" s="1084"/>
      <c r="CW8" s="1082">
        <v>50</v>
      </c>
      <c r="CX8" s="1083"/>
      <c r="CY8" s="1083"/>
      <c r="CZ8" s="1083"/>
      <c r="DA8" s="1084"/>
      <c r="DB8" s="1082" t="s">
        <v>592</v>
      </c>
      <c r="DC8" s="1083"/>
      <c r="DD8" s="1083"/>
      <c r="DE8" s="1083"/>
      <c r="DF8" s="1084"/>
      <c r="DG8" s="1082">
        <v>715</v>
      </c>
      <c r="DH8" s="1083"/>
      <c r="DI8" s="1083"/>
      <c r="DJ8" s="1083"/>
      <c r="DK8" s="1084"/>
      <c r="DL8" s="1082" t="s">
        <v>592</v>
      </c>
      <c r="DM8" s="1083"/>
      <c r="DN8" s="1083"/>
      <c r="DO8" s="1083"/>
      <c r="DP8" s="1084"/>
      <c r="DQ8" s="1082">
        <v>691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6583</v>
      </c>
      <c r="R23" s="1162"/>
      <c r="S23" s="1162"/>
      <c r="T23" s="1162"/>
      <c r="U23" s="1162"/>
      <c r="V23" s="1162">
        <v>6178</v>
      </c>
      <c r="W23" s="1162"/>
      <c r="X23" s="1162"/>
      <c r="Y23" s="1162"/>
      <c r="Z23" s="1162"/>
      <c r="AA23" s="1162">
        <v>405</v>
      </c>
      <c r="AB23" s="1162"/>
      <c r="AC23" s="1162"/>
      <c r="AD23" s="1162"/>
      <c r="AE23" s="1163"/>
      <c r="AF23" s="1164">
        <v>311</v>
      </c>
      <c r="AG23" s="1162"/>
      <c r="AH23" s="1162"/>
      <c r="AI23" s="1162"/>
      <c r="AJ23" s="1165"/>
      <c r="AK23" s="1166"/>
      <c r="AL23" s="1167"/>
      <c r="AM23" s="1167"/>
      <c r="AN23" s="1167"/>
      <c r="AO23" s="1167"/>
      <c r="AP23" s="1162">
        <v>5451</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1225</v>
      </c>
      <c r="R28" s="1147"/>
      <c r="S28" s="1147"/>
      <c r="T28" s="1147"/>
      <c r="U28" s="1147"/>
      <c r="V28" s="1147">
        <v>1223</v>
      </c>
      <c r="W28" s="1147"/>
      <c r="X28" s="1147"/>
      <c r="Y28" s="1147"/>
      <c r="Z28" s="1147"/>
      <c r="AA28" s="1147">
        <v>2</v>
      </c>
      <c r="AB28" s="1147"/>
      <c r="AC28" s="1147"/>
      <c r="AD28" s="1147"/>
      <c r="AE28" s="1148"/>
      <c r="AF28" s="1149">
        <v>2</v>
      </c>
      <c r="AG28" s="1147"/>
      <c r="AH28" s="1147"/>
      <c r="AI28" s="1147"/>
      <c r="AJ28" s="1150"/>
      <c r="AK28" s="1151">
        <v>78</v>
      </c>
      <c r="AL28" s="1139"/>
      <c r="AM28" s="1139"/>
      <c r="AN28" s="1139"/>
      <c r="AO28" s="1139"/>
      <c r="AP28" s="1139" t="s">
        <v>592</v>
      </c>
      <c r="AQ28" s="1139"/>
      <c r="AR28" s="1139"/>
      <c r="AS28" s="1139"/>
      <c r="AT28" s="1139"/>
      <c r="AU28" s="1139" t="s">
        <v>592</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1066</v>
      </c>
      <c r="R29" s="1137"/>
      <c r="S29" s="1137"/>
      <c r="T29" s="1137"/>
      <c r="U29" s="1137"/>
      <c r="V29" s="1137">
        <v>1004</v>
      </c>
      <c r="W29" s="1137"/>
      <c r="X29" s="1137"/>
      <c r="Y29" s="1137"/>
      <c r="Z29" s="1137"/>
      <c r="AA29" s="1137">
        <v>62</v>
      </c>
      <c r="AB29" s="1137"/>
      <c r="AC29" s="1137"/>
      <c r="AD29" s="1137"/>
      <c r="AE29" s="1138"/>
      <c r="AF29" s="1112">
        <v>62</v>
      </c>
      <c r="AG29" s="1113"/>
      <c r="AH29" s="1113"/>
      <c r="AI29" s="1113"/>
      <c r="AJ29" s="1114"/>
      <c r="AK29" s="1073">
        <v>155</v>
      </c>
      <c r="AL29" s="1064"/>
      <c r="AM29" s="1064"/>
      <c r="AN29" s="1064"/>
      <c r="AO29" s="1064"/>
      <c r="AP29" s="1064" t="s">
        <v>592</v>
      </c>
      <c r="AQ29" s="1064"/>
      <c r="AR29" s="1064"/>
      <c r="AS29" s="1064"/>
      <c r="AT29" s="1064"/>
      <c r="AU29" s="1064" t="s">
        <v>592</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147</v>
      </c>
      <c r="R30" s="1137"/>
      <c r="S30" s="1137"/>
      <c r="T30" s="1137"/>
      <c r="U30" s="1137"/>
      <c r="V30" s="1137">
        <v>145</v>
      </c>
      <c r="W30" s="1137"/>
      <c r="X30" s="1137"/>
      <c r="Y30" s="1137"/>
      <c r="Z30" s="1137"/>
      <c r="AA30" s="1137">
        <v>2</v>
      </c>
      <c r="AB30" s="1137"/>
      <c r="AC30" s="1137"/>
      <c r="AD30" s="1137"/>
      <c r="AE30" s="1138"/>
      <c r="AF30" s="1112">
        <v>2</v>
      </c>
      <c r="AG30" s="1113"/>
      <c r="AH30" s="1113"/>
      <c r="AI30" s="1113"/>
      <c r="AJ30" s="1114"/>
      <c r="AK30" s="1073">
        <v>30</v>
      </c>
      <c r="AL30" s="1064"/>
      <c r="AM30" s="1064"/>
      <c r="AN30" s="1064"/>
      <c r="AO30" s="1064"/>
      <c r="AP30" s="1064" t="s">
        <v>592</v>
      </c>
      <c r="AQ30" s="1064"/>
      <c r="AR30" s="1064"/>
      <c r="AS30" s="1064"/>
      <c r="AT30" s="1064"/>
      <c r="AU30" s="1064" t="s">
        <v>592</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585</v>
      </c>
      <c r="R31" s="1137"/>
      <c r="S31" s="1137"/>
      <c r="T31" s="1137"/>
      <c r="U31" s="1137"/>
      <c r="V31" s="1137">
        <v>590</v>
      </c>
      <c r="W31" s="1137"/>
      <c r="X31" s="1137"/>
      <c r="Y31" s="1137"/>
      <c r="Z31" s="1137"/>
      <c r="AA31" s="1137">
        <v>-5</v>
      </c>
      <c r="AB31" s="1137"/>
      <c r="AC31" s="1137"/>
      <c r="AD31" s="1137"/>
      <c r="AE31" s="1138"/>
      <c r="AF31" s="1112">
        <v>-13</v>
      </c>
      <c r="AG31" s="1113"/>
      <c r="AH31" s="1113"/>
      <c r="AI31" s="1113"/>
      <c r="AJ31" s="1114"/>
      <c r="AK31" s="1073">
        <v>149</v>
      </c>
      <c r="AL31" s="1064"/>
      <c r="AM31" s="1064"/>
      <c r="AN31" s="1064"/>
      <c r="AO31" s="1064"/>
      <c r="AP31" s="1064">
        <v>4766</v>
      </c>
      <c r="AQ31" s="1064"/>
      <c r="AR31" s="1064"/>
      <c r="AS31" s="1064"/>
      <c r="AT31" s="1064"/>
      <c r="AU31" s="1064">
        <v>2640</v>
      </c>
      <c r="AV31" s="1064"/>
      <c r="AW31" s="1064"/>
      <c r="AX31" s="1064"/>
      <c r="AY31" s="1064"/>
      <c r="AZ31" s="1135">
        <v>5.2</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271</v>
      </c>
      <c r="R32" s="1137"/>
      <c r="S32" s="1137"/>
      <c r="T32" s="1137"/>
      <c r="U32" s="1137"/>
      <c r="V32" s="1137">
        <v>238</v>
      </c>
      <c r="W32" s="1137"/>
      <c r="X32" s="1137"/>
      <c r="Y32" s="1137"/>
      <c r="Z32" s="1137"/>
      <c r="AA32" s="1137">
        <v>33</v>
      </c>
      <c r="AB32" s="1137"/>
      <c r="AC32" s="1137"/>
      <c r="AD32" s="1137"/>
      <c r="AE32" s="1138"/>
      <c r="AF32" s="1112">
        <v>744</v>
      </c>
      <c r="AG32" s="1113"/>
      <c r="AH32" s="1113"/>
      <c r="AI32" s="1113"/>
      <c r="AJ32" s="1114"/>
      <c r="AK32" s="1073" t="s">
        <v>592</v>
      </c>
      <c r="AL32" s="1064"/>
      <c r="AM32" s="1064"/>
      <c r="AN32" s="1064"/>
      <c r="AO32" s="1064"/>
      <c r="AP32" s="1064">
        <v>233</v>
      </c>
      <c r="AQ32" s="1064"/>
      <c r="AR32" s="1064"/>
      <c r="AS32" s="1064"/>
      <c r="AT32" s="1064"/>
      <c r="AU32" s="1064" t="s">
        <v>592</v>
      </c>
      <c r="AV32" s="1064"/>
      <c r="AW32" s="1064"/>
      <c r="AX32" s="1064"/>
      <c r="AY32" s="1064"/>
      <c r="AZ32" s="1135" t="s">
        <v>592</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797</v>
      </c>
      <c r="AG63" s="1052"/>
      <c r="AH63" s="1052"/>
      <c r="AI63" s="1052"/>
      <c r="AJ63" s="1123"/>
      <c r="AK63" s="1124"/>
      <c r="AL63" s="1056"/>
      <c r="AM63" s="1056"/>
      <c r="AN63" s="1056"/>
      <c r="AO63" s="1056"/>
      <c r="AP63" s="1052">
        <v>4999</v>
      </c>
      <c r="AQ63" s="1052"/>
      <c r="AR63" s="1052"/>
      <c r="AS63" s="1052"/>
      <c r="AT63" s="1052"/>
      <c r="AU63" s="1052">
        <v>2640</v>
      </c>
      <c r="AV63" s="1052"/>
      <c r="AW63" s="1052"/>
      <c r="AX63" s="1052"/>
      <c r="AY63" s="1052"/>
      <c r="AZ63" s="1118"/>
      <c r="BA63" s="1118"/>
      <c r="BB63" s="1118"/>
      <c r="BC63" s="1118"/>
      <c r="BD63" s="1118"/>
      <c r="BE63" s="1053"/>
      <c r="BF63" s="1053"/>
      <c r="BG63" s="1053"/>
      <c r="BH63" s="1053"/>
      <c r="BI63" s="1054"/>
      <c r="BJ63" s="1119" t="s">
        <v>410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413</v>
      </c>
      <c r="R66" s="1095"/>
      <c r="S66" s="1095"/>
      <c r="T66" s="1095"/>
      <c r="U66" s="1096"/>
      <c r="V66" s="1094" t="s">
        <v>414</v>
      </c>
      <c r="W66" s="1095"/>
      <c r="X66" s="1095"/>
      <c r="Y66" s="1095"/>
      <c r="Z66" s="1096"/>
      <c r="AA66" s="1094" t="s">
        <v>395</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2591</v>
      </c>
      <c r="R68" s="1075"/>
      <c r="S68" s="1075"/>
      <c r="T68" s="1075"/>
      <c r="U68" s="1075"/>
      <c r="V68" s="1075">
        <v>2501</v>
      </c>
      <c r="W68" s="1075"/>
      <c r="X68" s="1075"/>
      <c r="Y68" s="1075"/>
      <c r="Z68" s="1075"/>
      <c r="AA68" s="1075">
        <v>90</v>
      </c>
      <c r="AB68" s="1075"/>
      <c r="AC68" s="1075"/>
      <c r="AD68" s="1075"/>
      <c r="AE68" s="1075"/>
      <c r="AF68" s="1075">
        <v>60</v>
      </c>
      <c r="AG68" s="1075"/>
      <c r="AH68" s="1075"/>
      <c r="AI68" s="1075"/>
      <c r="AJ68" s="1075"/>
      <c r="AK68" s="1075">
        <v>12</v>
      </c>
      <c r="AL68" s="1075"/>
      <c r="AM68" s="1075"/>
      <c r="AN68" s="1075"/>
      <c r="AO68" s="1075"/>
      <c r="AP68" s="1075">
        <v>5820</v>
      </c>
      <c r="AQ68" s="1075"/>
      <c r="AR68" s="1075"/>
      <c r="AS68" s="1075"/>
      <c r="AT68" s="1075"/>
      <c r="AU68" s="1075">
        <v>479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1886</v>
      </c>
      <c r="R69" s="1064"/>
      <c r="S69" s="1064"/>
      <c r="T69" s="1064"/>
      <c r="U69" s="1064"/>
      <c r="V69" s="1064">
        <v>1880</v>
      </c>
      <c r="W69" s="1064"/>
      <c r="X69" s="1064"/>
      <c r="Y69" s="1064"/>
      <c r="Z69" s="1064"/>
      <c r="AA69" s="1064">
        <v>6</v>
      </c>
      <c r="AB69" s="1064"/>
      <c r="AC69" s="1064"/>
      <c r="AD69" s="1064"/>
      <c r="AE69" s="1064"/>
      <c r="AF69" s="1064">
        <v>38</v>
      </c>
      <c r="AG69" s="1064"/>
      <c r="AH69" s="1064"/>
      <c r="AI69" s="1064"/>
      <c r="AJ69" s="1064"/>
      <c r="AK69" s="1064" t="s">
        <v>605</v>
      </c>
      <c r="AL69" s="1064"/>
      <c r="AM69" s="1064"/>
      <c r="AN69" s="1064"/>
      <c r="AO69" s="1064"/>
      <c r="AP69" s="1064">
        <v>138</v>
      </c>
      <c r="AQ69" s="1064"/>
      <c r="AR69" s="1064"/>
      <c r="AS69" s="1064"/>
      <c r="AT69" s="1064"/>
      <c r="AU69" s="1064">
        <v>12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957</v>
      </c>
      <c r="R70" s="1064"/>
      <c r="S70" s="1064"/>
      <c r="T70" s="1064"/>
      <c r="U70" s="1064"/>
      <c r="V70" s="1064">
        <v>683</v>
      </c>
      <c r="W70" s="1064"/>
      <c r="X70" s="1064"/>
      <c r="Y70" s="1064"/>
      <c r="Z70" s="1064"/>
      <c r="AA70" s="1064">
        <v>274</v>
      </c>
      <c r="AB70" s="1064"/>
      <c r="AC70" s="1064"/>
      <c r="AD70" s="1064"/>
      <c r="AE70" s="1064"/>
      <c r="AF70" s="1064">
        <v>2742</v>
      </c>
      <c r="AG70" s="1064"/>
      <c r="AH70" s="1064"/>
      <c r="AI70" s="1064"/>
      <c r="AJ70" s="1064"/>
      <c r="AK70" s="1064">
        <v>0</v>
      </c>
      <c r="AL70" s="1064"/>
      <c r="AM70" s="1064"/>
      <c r="AN70" s="1064"/>
      <c r="AO70" s="1064"/>
      <c r="AP70" s="1064">
        <v>133</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1097</v>
      </c>
      <c r="R71" s="1064"/>
      <c r="S71" s="1064"/>
      <c r="T71" s="1064"/>
      <c r="U71" s="1064"/>
      <c r="V71" s="1064">
        <v>1024</v>
      </c>
      <c r="W71" s="1064"/>
      <c r="X71" s="1064"/>
      <c r="Y71" s="1064"/>
      <c r="Z71" s="1064"/>
      <c r="AA71" s="1064">
        <v>73</v>
      </c>
      <c r="AB71" s="1064"/>
      <c r="AC71" s="1064"/>
      <c r="AD71" s="1064"/>
      <c r="AE71" s="1064"/>
      <c r="AF71" s="1064">
        <v>73</v>
      </c>
      <c r="AG71" s="1064"/>
      <c r="AH71" s="1064"/>
      <c r="AI71" s="1064"/>
      <c r="AJ71" s="1064"/>
      <c r="AK71" s="1064">
        <v>141</v>
      </c>
      <c r="AL71" s="1064"/>
      <c r="AM71" s="1064"/>
      <c r="AN71" s="1064"/>
      <c r="AO71" s="1064"/>
      <c r="AP71" s="1064" t="s">
        <v>582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293449</v>
      </c>
      <c r="R72" s="1064"/>
      <c r="S72" s="1064"/>
      <c r="T72" s="1064"/>
      <c r="U72" s="1064"/>
      <c r="V72" s="1064">
        <v>280469</v>
      </c>
      <c r="W72" s="1064"/>
      <c r="X72" s="1064"/>
      <c r="Y72" s="1064"/>
      <c r="Z72" s="1064"/>
      <c r="AA72" s="1064">
        <v>12980</v>
      </c>
      <c r="AB72" s="1064"/>
      <c r="AC72" s="1064"/>
      <c r="AD72" s="1064"/>
      <c r="AE72" s="1064"/>
      <c r="AF72" s="1064">
        <v>12980</v>
      </c>
      <c r="AG72" s="1064"/>
      <c r="AH72" s="1064"/>
      <c r="AI72" s="1064"/>
      <c r="AJ72" s="1064"/>
      <c r="AK72" s="1064">
        <v>723</v>
      </c>
      <c r="AL72" s="1064"/>
      <c r="AM72" s="1064"/>
      <c r="AN72" s="1064"/>
      <c r="AO72" s="1064"/>
      <c r="AP72" s="1064" t="s">
        <v>582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326</v>
      </c>
      <c r="R73" s="1064"/>
      <c r="S73" s="1064"/>
      <c r="T73" s="1064"/>
      <c r="U73" s="1064"/>
      <c r="V73" s="1064">
        <v>293</v>
      </c>
      <c r="W73" s="1064"/>
      <c r="X73" s="1064"/>
      <c r="Y73" s="1064"/>
      <c r="Z73" s="1064"/>
      <c r="AA73" s="1064">
        <v>32</v>
      </c>
      <c r="AB73" s="1064"/>
      <c r="AC73" s="1064"/>
      <c r="AD73" s="1064"/>
      <c r="AE73" s="1064"/>
      <c r="AF73" s="1064">
        <v>17</v>
      </c>
      <c r="AG73" s="1064"/>
      <c r="AH73" s="1064"/>
      <c r="AI73" s="1064"/>
      <c r="AJ73" s="1064"/>
      <c r="AK73" s="1064" t="s">
        <v>605</v>
      </c>
      <c r="AL73" s="1064"/>
      <c r="AM73" s="1064"/>
      <c r="AN73" s="1064"/>
      <c r="AO73" s="1064"/>
      <c r="AP73" s="1064">
        <v>1</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7131</v>
      </c>
      <c r="R74" s="1064"/>
      <c r="S74" s="1064"/>
      <c r="T74" s="1064"/>
      <c r="U74" s="1064"/>
      <c r="V74" s="1064">
        <v>6900</v>
      </c>
      <c r="W74" s="1064"/>
      <c r="X74" s="1064"/>
      <c r="Y74" s="1064"/>
      <c r="Z74" s="1064"/>
      <c r="AA74" s="1064">
        <v>231</v>
      </c>
      <c r="AB74" s="1064"/>
      <c r="AC74" s="1064"/>
      <c r="AD74" s="1064"/>
      <c r="AE74" s="1064"/>
      <c r="AF74" s="1064">
        <v>624</v>
      </c>
      <c r="AG74" s="1064"/>
      <c r="AH74" s="1064"/>
      <c r="AI74" s="1064"/>
      <c r="AJ74" s="1064"/>
      <c r="AK74" s="1064">
        <v>707</v>
      </c>
      <c r="AL74" s="1064"/>
      <c r="AM74" s="1064"/>
      <c r="AN74" s="1064"/>
      <c r="AO74" s="1064"/>
      <c r="AP74" s="1064">
        <v>9685</v>
      </c>
      <c r="AQ74" s="1064"/>
      <c r="AR74" s="1064"/>
      <c r="AS74" s="1064"/>
      <c r="AT74" s="1064"/>
      <c r="AU74" s="1064">
        <v>346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6683</v>
      </c>
      <c r="R75" s="1072"/>
      <c r="S75" s="1072"/>
      <c r="T75" s="1072"/>
      <c r="U75" s="1073"/>
      <c r="V75" s="1074">
        <v>6314</v>
      </c>
      <c r="W75" s="1072"/>
      <c r="X75" s="1072"/>
      <c r="Y75" s="1072"/>
      <c r="Z75" s="1073"/>
      <c r="AA75" s="1074">
        <v>369</v>
      </c>
      <c r="AB75" s="1072"/>
      <c r="AC75" s="1072"/>
      <c r="AD75" s="1072"/>
      <c r="AE75" s="1073"/>
      <c r="AF75" s="1074">
        <v>378</v>
      </c>
      <c r="AG75" s="1072"/>
      <c r="AH75" s="1072"/>
      <c r="AI75" s="1072"/>
      <c r="AJ75" s="1073"/>
      <c r="AK75" s="1074">
        <v>350</v>
      </c>
      <c r="AL75" s="1072"/>
      <c r="AM75" s="1072"/>
      <c r="AN75" s="1072"/>
      <c r="AO75" s="1073"/>
      <c r="AP75" s="1064" t="s">
        <v>582</v>
      </c>
      <c r="AQ75" s="1064"/>
      <c r="AR75" s="1064"/>
      <c r="AS75" s="1064"/>
      <c r="AT75" s="1064"/>
      <c r="AU75" s="1074" t="s">
        <v>592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601</v>
      </c>
      <c r="C76" s="1068"/>
      <c r="D76" s="1068"/>
      <c r="E76" s="1068"/>
      <c r="F76" s="1068"/>
      <c r="G76" s="1068"/>
      <c r="H76" s="1068"/>
      <c r="I76" s="1068"/>
      <c r="J76" s="1068"/>
      <c r="K76" s="1068"/>
      <c r="L76" s="1068"/>
      <c r="M76" s="1068"/>
      <c r="N76" s="1068"/>
      <c r="O76" s="1068"/>
      <c r="P76" s="1069"/>
      <c r="Q76" s="1071">
        <v>14</v>
      </c>
      <c r="R76" s="1072"/>
      <c r="S76" s="1072"/>
      <c r="T76" s="1072"/>
      <c r="U76" s="1073"/>
      <c r="V76" s="1074">
        <v>5</v>
      </c>
      <c r="W76" s="1072"/>
      <c r="X76" s="1072"/>
      <c r="Y76" s="1072"/>
      <c r="Z76" s="1073"/>
      <c r="AA76" s="1074">
        <v>9</v>
      </c>
      <c r="AB76" s="1072"/>
      <c r="AC76" s="1072"/>
      <c r="AD76" s="1072"/>
      <c r="AE76" s="1073"/>
      <c r="AF76" s="1074">
        <v>1</v>
      </c>
      <c r="AG76" s="1072"/>
      <c r="AH76" s="1072"/>
      <c r="AI76" s="1072"/>
      <c r="AJ76" s="1073"/>
      <c r="AK76" s="1074">
        <v>9</v>
      </c>
      <c r="AL76" s="1072"/>
      <c r="AM76" s="1072"/>
      <c r="AN76" s="1072"/>
      <c r="AO76" s="1073"/>
      <c r="AP76" s="1064" t="s">
        <v>582</v>
      </c>
      <c r="AQ76" s="1064"/>
      <c r="AR76" s="1064"/>
      <c r="AS76" s="1064"/>
      <c r="AT76" s="1064"/>
      <c r="AU76" s="1074" t="s">
        <v>592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602</v>
      </c>
      <c r="C77" s="1068"/>
      <c r="D77" s="1068"/>
      <c r="E77" s="1068"/>
      <c r="F77" s="1068"/>
      <c r="G77" s="1068"/>
      <c r="H77" s="1068"/>
      <c r="I77" s="1068"/>
      <c r="J77" s="1068"/>
      <c r="K77" s="1068"/>
      <c r="L77" s="1068"/>
      <c r="M77" s="1068"/>
      <c r="N77" s="1068"/>
      <c r="O77" s="1068"/>
      <c r="P77" s="1069"/>
      <c r="Q77" s="1071">
        <v>1069</v>
      </c>
      <c r="R77" s="1072"/>
      <c r="S77" s="1072"/>
      <c r="T77" s="1072"/>
      <c r="U77" s="1073"/>
      <c r="V77" s="1074">
        <v>1042</v>
      </c>
      <c r="W77" s="1072"/>
      <c r="X77" s="1072"/>
      <c r="Y77" s="1072"/>
      <c r="Z77" s="1073"/>
      <c r="AA77" s="1074">
        <v>28</v>
      </c>
      <c r="AB77" s="1072"/>
      <c r="AC77" s="1072"/>
      <c r="AD77" s="1072"/>
      <c r="AE77" s="1073"/>
      <c r="AF77" s="1074">
        <v>28</v>
      </c>
      <c r="AG77" s="1072"/>
      <c r="AH77" s="1072"/>
      <c r="AI77" s="1072"/>
      <c r="AJ77" s="1073"/>
      <c r="AK77" s="1074">
        <v>11</v>
      </c>
      <c r="AL77" s="1072"/>
      <c r="AM77" s="1072"/>
      <c r="AN77" s="1072"/>
      <c r="AO77" s="1073"/>
      <c r="AP77" s="1064" t="s">
        <v>582</v>
      </c>
      <c r="AQ77" s="1064"/>
      <c r="AR77" s="1064"/>
      <c r="AS77" s="1064"/>
      <c r="AT77" s="1064"/>
      <c r="AU77" s="1074" t="s">
        <v>592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603</v>
      </c>
      <c r="C78" s="1068"/>
      <c r="D78" s="1068"/>
      <c r="E78" s="1068"/>
      <c r="F78" s="1068"/>
      <c r="G78" s="1068"/>
      <c r="H78" s="1068"/>
      <c r="I78" s="1068"/>
      <c r="J78" s="1068"/>
      <c r="K78" s="1068"/>
      <c r="L78" s="1068"/>
      <c r="M78" s="1068"/>
      <c r="N78" s="1068"/>
      <c r="O78" s="1068"/>
      <c r="P78" s="1069"/>
      <c r="Q78" s="1070">
        <v>40</v>
      </c>
      <c r="R78" s="1064"/>
      <c r="S78" s="1064"/>
      <c r="T78" s="1064"/>
      <c r="U78" s="1064"/>
      <c r="V78" s="1064">
        <v>29</v>
      </c>
      <c r="W78" s="1064"/>
      <c r="X78" s="1064"/>
      <c r="Y78" s="1064"/>
      <c r="Z78" s="1064"/>
      <c r="AA78" s="1064">
        <v>11</v>
      </c>
      <c r="AB78" s="1064"/>
      <c r="AC78" s="1064"/>
      <c r="AD78" s="1064"/>
      <c r="AE78" s="1064"/>
      <c r="AF78" s="1064">
        <v>5</v>
      </c>
      <c r="AG78" s="1064"/>
      <c r="AH78" s="1064"/>
      <c r="AI78" s="1064"/>
      <c r="AJ78" s="1064"/>
      <c r="AK78" s="1064" t="s">
        <v>606</v>
      </c>
      <c r="AL78" s="1064"/>
      <c r="AM78" s="1064"/>
      <c r="AN78" s="1064"/>
      <c r="AO78" s="1064"/>
      <c r="AP78" s="1064" t="s">
        <v>582</v>
      </c>
      <c r="AQ78" s="1064"/>
      <c r="AR78" s="1064"/>
      <c r="AS78" s="1064"/>
      <c r="AT78" s="1064"/>
      <c r="AU78" s="1064" t="s">
        <v>592</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604</v>
      </c>
      <c r="C79" s="1068"/>
      <c r="D79" s="1068"/>
      <c r="E79" s="1068"/>
      <c r="F79" s="1068"/>
      <c r="G79" s="1068"/>
      <c r="H79" s="1068"/>
      <c r="I79" s="1068"/>
      <c r="J79" s="1068"/>
      <c r="K79" s="1068"/>
      <c r="L79" s="1068"/>
      <c r="M79" s="1068"/>
      <c r="N79" s="1068"/>
      <c r="O79" s="1068"/>
      <c r="P79" s="1069"/>
      <c r="Q79" s="1070">
        <v>194</v>
      </c>
      <c r="R79" s="1064"/>
      <c r="S79" s="1064"/>
      <c r="T79" s="1064"/>
      <c r="U79" s="1064"/>
      <c r="V79" s="1064">
        <v>191</v>
      </c>
      <c r="W79" s="1064"/>
      <c r="X79" s="1064"/>
      <c r="Y79" s="1064"/>
      <c r="Z79" s="1064"/>
      <c r="AA79" s="1064">
        <v>3</v>
      </c>
      <c r="AB79" s="1064"/>
      <c r="AC79" s="1064"/>
      <c r="AD79" s="1064"/>
      <c r="AE79" s="1064"/>
      <c r="AF79" s="1064">
        <v>3</v>
      </c>
      <c r="AG79" s="1064"/>
      <c r="AH79" s="1064"/>
      <c r="AI79" s="1064"/>
      <c r="AJ79" s="1064"/>
      <c r="AK79" s="1064" t="s">
        <v>605</v>
      </c>
      <c r="AL79" s="1064"/>
      <c r="AM79" s="1064"/>
      <c r="AN79" s="1064"/>
      <c r="AO79" s="1064"/>
      <c r="AP79" s="1064" t="s">
        <v>582</v>
      </c>
      <c r="AQ79" s="1064"/>
      <c r="AR79" s="1064"/>
      <c r="AS79" s="1064"/>
      <c r="AT79" s="1064"/>
      <c r="AU79" s="1064" t="s">
        <v>592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v>538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9</v>
      </c>
      <c r="CS102" s="1044"/>
      <c r="CT102" s="1044"/>
      <c r="CU102" s="1044"/>
      <c r="CV102" s="1045"/>
      <c r="CW102" s="1043">
        <v>59</v>
      </c>
      <c r="CX102" s="1044"/>
      <c r="CY102" s="1044"/>
      <c r="CZ102" s="1044"/>
      <c r="DA102" s="1045"/>
      <c r="DB102" s="1043" t="s">
        <v>592</v>
      </c>
      <c r="DC102" s="1044"/>
      <c r="DD102" s="1044"/>
      <c r="DE102" s="1044"/>
      <c r="DF102" s="1045"/>
      <c r="DG102" s="1043">
        <v>715</v>
      </c>
      <c r="DH102" s="1044"/>
      <c r="DI102" s="1044"/>
      <c r="DJ102" s="1044"/>
      <c r="DK102" s="1045"/>
      <c r="DL102" s="1043" t="s">
        <v>592</v>
      </c>
      <c r="DM102" s="1044"/>
      <c r="DN102" s="1044"/>
      <c r="DO102" s="1044"/>
      <c r="DP102" s="1045"/>
      <c r="DQ102" s="1043">
        <v>691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306</v>
      </c>
      <c r="AG109" s="987"/>
      <c r="AH109" s="987"/>
      <c r="AI109" s="987"/>
      <c r="AJ109" s="988"/>
      <c r="AK109" s="989" t="s">
        <v>305</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306</v>
      </c>
      <c r="BW109" s="987"/>
      <c r="BX109" s="987"/>
      <c r="BY109" s="987"/>
      <c r="BZ109" s="988"/>
      <c r="CA109" s="989" t="s">
        <v>305</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306</v>
      </c>
      <c r="DM109" s="987"/>
      <c r="DN109" s="987"/>
      <c r="DO109" s="987"/>
      <c r="DP109" s="988"/>
      <c r="DQ109" s="989" t="s">
        <v>305</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411761</v>
      </c>
      <c r="AB110" s="980"/>
      <c r="AC110" s="980"/>
      <c r="AD110" s="980"/>
      <c r="AE110" s="981"/>
      <c r="AF110" s="982">
        <v>456582</v>
      </c>
      <c r="AG110" s="980"/>
      <c r="AH110" s="980"/>
      <c r="AI110" s="980"/>
      <c r="AJ110" s="981"/>
      <c r="AK110" s="982">
        <v>458355</v>
      </c>
      <c r="AL110" s="980"/>
      <c r="AM110" s="980"/>
      <c r="AN110" s="980"/>
      <c r="AO110" s="981"/>
      <c r="AP110" s="983">
        <v>12.7</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5366176</v>
      </c>
      <c r="BR110" s="927"/>
      <c r="BS110" s="927"/>
      <c r="BT110" s="927"/>
      <c r="BU110" s="927"/>
      <c r="BV110" s="927">
        <v>5403987</v>
      </c>
      <c r="BW110" s="927"/>
      <c r="BX110" s="927"/>
      <c r="BY110" s="927"/>
      <c r="BZ110" s="927"/>
      <c r="CA110" s="927">
        <v>5450596</v>
      </c>
      <c r="CB110" s="927"/>
      <c r="CC110" s="927"/>
      <c r="CD110" s="927"/>
      <c r="CE110" s="927"/>
      <c r="CF110" s="951">
        <v>150.5</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436</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390</v>
      </c>
      <c r="AB111" s="1008"/>
      <c r="AC111" s="1008"/>
      <c r="AD111" s="1008"/>
      <c r="AE111" s="1009"/>
      <c r="AF111" s="1010" t="s">
        <v>390</v>
      </c>
      <c r="AG111" s="1008"/>
      <c r="AH111" s="1008"/>
      <c r="AI111" s="1008"/>
      <c r="AJ111" s="1009"/>
      <c r="AK111" s="1010" t="s">
        <v>436</v>
      </c>
      <c r="AL111" s="1008"/>
      <c r="AM111" s="1008"/>
      <c r="AN111" s="1008"/>
      <c r="AO111" s="1009"/>
      <c r="AP111" s="1011" t="s">
        <v>436</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8560</v>
      </c>
      <c r="BR111" s="899"/>
      <c r="BS111" s="899"/>
      <c r="BT111" s="899"/>
      <c r="BU111" s="899"/>
      <c r="BV111" s="899">
        <v>7254</v>
      </c>
      <c r="BW111" s="899"/>
      <c r="BX111" s="899"/>
      <c r="BY111" s="899"/>
      <c r="BZ111" s="899"/>
      <c r="CA111" s="899">
        <v>1442</v>
      </c>
      <c r="CB111" s="899"/>
      <c r="CC111" s="899"/>
      <c r="CD111" s="899"/>
      <c r="CE111" s="899"/>
      <c r="CF111" s="960">
        <v>0</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390</v>
      </c>
      <c r="DH111" s="899"/>
      <c r="DI111" s="899"/>
      <c r="DJ111" s="899"/>
      <c r="DK111" s="899"/>
      <c r="DL111" s="899" t="s">
        <v>436</v>
      </c>
      <c r="DM111" s="899"/>
      <c r="DN111" s="899"/>
      <c r="DO111" s="899"/>
      <c r="DP111" s="899"/>
      <c r="DQ111" s="899" t="s">
        <v>390</v>
      </c>
      <c r="DR111" s="899"/>
      <c r="DS111" s="899"/>
      <c r="DT111" s="899"/>
      <c r="DU111" s="899"/>
      <c r="DV111" s="876" t="s">
        <v>390</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442</v>
      </c>
      <c r="AG112" s="862"/>
      <c r="AH112" s="862"/>
      <c r="AI112" s="862"/>
      <c r="AJ112" s="863"/>
      <c r="AK112" s="864" t="s">
        <v>436</v>
      </c>
      <c r="AL112" s="862"/>
      <c r="AM112" s="862"/>
      <c r="AN112" s="862"/>
      <c r="AO112" s="863"/>
      <c r="AP112" s="909" t="s">
        <v>436</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3153265</v>
      </c>
      <c r="BR112" s="899"/>
      <c r="BS112" s="899"/>
      <c r="BT112" s="899"/>
      <c r="BU112" s="899"/>
      <c r="BV112" s="899">
        <v>2898392</v>
      </c>
      <c r="BW112" s="899"/>
      <c r="BX112" s="899"/>
      <c r="BY112" s="899"/>
      <c r="BZ112" s="899"/>
      <c r="CA112" s="899">
        <v>2640375</v>
      </c>
      <c r="CB112" s="899"/>
      <c r="CC112" s="899"/>
      <c r="CD112" s="899"/>
      <c r="CE112" s="899"/>
      <c r="CF112" s="960">
        <v>72.900000000000006</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390</v>
      </c>
      <c r="DH112" s="899"/>
      <c r="DI112" s="899"/>
      <c r="DJ112" s="899"/>
      <c r="DK112" s="899"/>
      <c r="DL112" s="899" t="s">
        <v>262</v>
      </c>
      <c r="DM112" s="899"/>
      <c r="DN112" s="899"/>
      <c r="DO112" s="899"/>
      <c r="DP112" s="899"/>
      <c r="DQ112" s="899" t="s">
        <v>262</v>
      </c>
      <c r="DR112" s="899"/>
      <c r="DS112" s="899"/>
      <c r="DT112" s="899"/>
      <c r="DU112" s="899"/>
      <c r="DV112" s="876" t="s">
        <v>436</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296701</v>
      </c>
      <c r="AB113" s="1008"/>
      <c r="AC113" s="1008"/>
      <c r="AD113" s="1008"/>
      <c r="AE113" s="1009"/>
      <c r="AF113" s="1010">
        <v>267793</v>
      </c>
      <c r="AG113" s="1008"/>
      <c r="AH113" s="1008"/>
      <c r="AI113" s="1008"/>
      <c r="AJ113" s="1009"/>
      <c r="AK113" s="1010">
        <v>271049</v>
      </c>
      <c r="AL113" s="1008"/>
      <c r="AM113" s="1008"/>
      <c r="AN113" s="1008"/>
      <c r="AO113" s="1009"/>
      <c r="AP113" s="1011">
        <v>7.5</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588518</v>
      </c>
      <c r="BR113" s="899"/>
      <c r="BS113" s="899"/>
      <c r="BT113" s="899"/>
      <c r="BU113" s="899"/>
      <c r="BV113" s="899">
        <v>882812</v>
      </c>
      <c r="BW113" s="899"/>
      <c r="BX113" s="899"/>
      <c r="BY113" s="899"/>
      <c r="BZ113" s="899"/>
      <c r="CA113" s="899">
        <v>836359</v>
      </c>
      <c r="CB113" s="899"/>
      <c r="CC113" s="899"/>
      <c r="CD113" s="899"/>
      <c r="CE113" s="899"/>
      <c r="CF113" s="960">
        <v>23.1</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436</v>
      </c>
      <c r="DH113" s="862"/>
      <c r="DI113" s="862"/>
      <c r="DJ113" s="862"/>
      <c r="DK113" s="863"/>
      <c r="DL113" s="864" t="s">
        <v>436</v>
      </c>
      <c r="DM113" s="862"/>
      <c r="DN113" s="862"/>
      <c r="DO113" s="862"/>
      <c r="DP113" s="863"/>
      <c r="DQ113" s="864" t="s">
        <v>436</v>
      </c>
      <c r="DR113" s="862"/>
      <c r="DS113" s="862"/>
      <c r="DT113" s="862"/>
      <c r="DU113" s="863"/>
      <c r="DV113" s="909" t="s">
        <v>436</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118180</v>
      </c>
      <c r="AB114" s="862"/>
      <c r="AC114" s="862"/>
      <c r="AD114" s="862"/>
      <c r="AE114" s="863"/>
      <c r="AF114" s="864">
        <v>129803</v>
      </c>
      <c r="AG114" s="862"/>
      <c r="AH114" s="862"/>
      <c r="AI114" s="862"/>
      <c r="AJ114" s="863"/>
      <c r="AK114" s="864">
        <v>96469</v>
      </c>
      <c r="AL114" s="862"/>
      <c r="AM114" s="862"/>
      <c r="AN114" s="862"/>
      <c r="AO114" s="863"/>
      <c r="AP114" s="909">
        <v>2.7</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766776</v>
      </c>
      <c r="BR114" s="899"/>
      <c r="BS114" s="899"/>
      <c r="BT114" s="899"/>
      <c r="BU114" s="899"/>
      <c r="BV114" s="899">
        <v>704347</v>
      </c>
      <c r="BW114" s="899"/>
      <c r="BX114" s="899"/>
      <c r="BY114" s="899"/>
      <c r="BZ114" s="899"/>
      <c r="CA114" s="899">
        <v>764902</v>
      </c>
      <c r="CB114" s="899"/>
      <c r="CC114" s="899"/>
      <c r="CD114" s="899"/>
      <c r="CE114" s="899"/>
      <c r="CF114" s="960">
        <v>21.1</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442</v>
      </c>
      <c r="DH114" s="862"/>
      <c r="DI114" s="862"/>
      <c r="DJ114" s="862"/>
      <c r="DK114" s="863"/>
      <c r="DL114" s="864" t="s">
        <v>436</v>
      </c>
      <c r="DM114" s="862"/>
      <c r="DN114" s="862"/>
      <c r="DO114" s="862"/>
      <c r="DP114" s="863"/>
      <c r="DQ114" s="864" t="s">
        <v>390</v>
      </c>
      <c r="DR114" s="862"/>
      <c r="DS114" s="862"/>
      <c r="DT114" s="862"/>
      <c r="DU114" s="863"/>
      <c r="DV114" s="909" t="s">
        <v>262</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4310</v>
      </c>
      <c r="AB115" s="1008"/>
      <c r="AC115" s="1008"/>
      <c r="AD115" s="1008"/>
      <c r="AE115" s="1009"/>
      <c r="AF115" s="1010">
        <v>4237</v>
      </c>
      <c r="AG115" s="1008"/>
      <c r="AH115" s="1008"/>
      <c r="AI115" s="1008"/>
      <c r="AJ115" s="1009"/>
      <c r="AK115" s="1010">
        <v>1442</v>
      </c>
      <c r="AL115" s="1008"/>
      <c r="AM115" s="1008"/>
      <c r="AN115" s="1008"/>
      <c r="AO115" s="1009"/>
      <c r="AP115" s="1011">
        <v>0</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v>529873</v>
      </c>
      <c r="BR115" s="899"/>
      <c r="BS115" s="899"/>
      <c r="BT115" s="899"/>
      <c r="BU115" s="899"/>
      <c r="BV115" s="899">
        <v>699776</v>
      </c>
      <c r="BW115" s="899"/>
      <c r="BX115" s="899"/>
      <c r="BY115" s="899"/>
      <c r="BZ115" s="899"/>
      <c r="CA115" s="899">
        <v>690657</v>
      </c>
      <c r="CB115" s="899"/>
      <c r="CC115" s="899"/>
      <c r="CD115" s="899"/>
      <c r="CE115" s="899"/>
      <c r="CF115" s="960">
        <v>19.100000000000001</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436</v>
      </c>
      <c r="DH115" s="862"/>
      <c r="DI115" s="862"/>
      <c r="DJ115" s="862"/>
      <c r="DK115" s="863"/>
      <c r="DL115" s="864" t="s">
        <v>436</v>
      </c>
      <c r="DM115" s="862"/>
      <c r="DN115" s="862"/>
      <c r="DO115" s="862"/>
      <c r="DP115" s="863"/>
      <c r="DQ115" s="864" t="s">
        <v>262</v>
      </c>
      <c r="DR115" s="862"/>
      <c r="DS115" s="862"/>
      <c r="DT115" s="862"/>
      <c r="DU115" s="863"/>
      <c r="DV115" s="909" t="s">
        <v>390</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v>6</v>
      </c>
      <c r="AG116" s="862"/>
      <c r="AH116" s="862"/>
      <c r="AI116" s="862"/>
      <c r="AJ116" s="863"/>
      <c r="AK116" s="864" t="s">
        <v>436</v>
      </c>
      <c r="AL116" s="862"/>
      <c r="AM116" s="862"/>
      <c r="AN116" s="862"/>
      <c r="AO116" s="863"/>
      <c r="AP116" s="909" t="s">
        <v>390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390</v>
      </c>
      <c r="BR116" s="899"/>
      <c r="BS116" s="899"/>
      <c r="BT116" s="899"/>
      <c r="BU116" s="899"/>
      <c r="BV116" s="899" t="s">
        <v>436</v>
      </c>
      <c r="BW116" s="899"/>
      <c r="BX116" s="899"/>
      <c r="BY116" s="899"/>
      <c r="BZ116" s="899"/>
      <c r="CA116" s="899" t="s">
        <v>390</v>
      </c>
      <c r="CB116" s="899"/>
      <c r="CC116" s="899"/>
      <c r="CD116" s="899"/>
      <c r="CE116" s="899"/>
      <c r="CF116" s="960" t="s">
        <v>436</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8560</v>
      </c>
      <c r="DH116" s="862"/>
      <c r="DI116" s="862"/>
      <c r="DJ116" s="862"/>
      <c r="DK116" s="863"/>
      <c r="DL116" s="864">
        <v>7254</v>
      </c>
      <c r="DM116" s="862"/>
      <c r="DN116" s="862"/>
      <c r="DO116" s="862"/>
      <c r="DP116" s="863"/>
      <c r="DQ116" s="864">
        <v>1442</v>
      </c>
      <c r="DR116" s="862"/>
      <c r="DS116" s="862"/>
      <c r="DT116" s="862"/>
      <c r="DU116" s="863"/>
      <c r="DV116" s="909">
        <v>0</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830952</v>
      </c>
      <c r="AB117" s="994"/>
      <c r="AC117" s="994"/>
      <c r="AD117" s="994"/>
      <c r="AE117" s="995"/>
      <c r="AF117" s="996">
        <v>858421</v>
      </c>
      <c r="AG117" s="994"/>
      <c r="AH117" s="994"/>
      <c r="AI117" s="994"/>
      <c r="AJ117" s="995"/>
      <c r="AK117" s="996">
        <v>827315</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390</v>
      </c>
      <c r="BR117" s="899"/>
      <c r="BS117" s="899"/>
      <c r="BT117" s="899"/>
      <c r="BU117" s="899"/>
      <c r="BV117" s="899" t="s">
        <v>436</v>
      </c>
      <c r="BW117" s="899"/>
      <c r="BX117" s="899"/>
      <c r="BY117" s="899"/>
      <c r="BZ117" s="899"/>
      <c r="CA117" s="899" t="s">
        <v>390</v>
      </c>
      <c r="CB117" s="899"/>
      <c r="CC117" s="899"/>
      <c r="CD117" s="899"/>
      <c r="CE117" s="899"/>
      <c r="CF117" s="960" t="s">
        <v>390</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436</v>
      </c>
      <c r="DH117" s="862"/>
      <c r="DI117" s="862"/>
      <c r="DJ117" s="862"/>
      <c r="DK117" s="863"/>
      <c r="DL117" s="864" t="s">
        <v>390</v>
      </c>
      <c r="DM117" s="862"/>
      <c r="DN117" s="862"/>
      <c r="DO117" s="862"/>
      <c r="DP117" s="863"/>
      <c r="DQ117" s="864" t="s">
        <v>390</v>
      </c>
      <c r="DR117" s="862"/>
      <c r="DS117" s="862"/>
      <c r="DT117" s="862"/>
      <c r="DU117" s="863"/>
      <c r="DV117" s="909" t="s">
        <v>436</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306</v>
      </c>
      <c r="AG118" s="987"/>
      <c r="AH118" s="987"/>
      <c r="AI118" s="987"/>
      <c r="AJ118" s="988"/>
      <c r="AK118" s="989" t="s">
        <v>305</v>
      </c>
      <c r="AL118" s="987"/>
      <c r="AM118" s="987"/>
      <c r="AN118" s="987"/>
      <c r="AO118" s="988"/>
      <c r="AP118" s="990" t="s">
        <v>429</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442</v>
      </c>
      <c r="BW118" s="930"/>
      <c r="BX118" s="930"/>
      <c r="BY118" s="930"/>
      <c r="BZ118" s="930"/>
      <c r="CA118" s="930" t="s">
        <v>262</v>
      </c>
      <c r="CB118" s="930"/>
      <c r="CC118" s="930"/>
      <c r="CD118" s="930"/>
      <c r="CE118" s="930"/>
      <c r="CF118" s="960" t="s">
        <v>262</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262</v>
      </c>
      <c r="DH118" s="862"/>
      <c r="DI118" s="862"/>
      <c r="DJ118" s="862"/>
      <c r="DK118" s="863"/>
      <c r="DL118" s="864" t="s">
        <v>442</v>
      </c>
      <c r="DM118" s="862"/>
      <c r="DN118" s="862"/>
      <c r="DO118" s="862"/>
      <c r="DP118" s="863"/>
      <c r="DQ118" s="864" t="s">
        <v>262</v>
      </c>
      <c r="DR118" s="862"/>
      <c r="DS118" s="862"/>
      <c r="DT118" s="862"/>
      <c r="DU118" s="863"/>
      <c r="DV118" s="909" t="s">
        <v>262</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262</v>
      </c>
      <c r="AB119" s="980"/>
      <c r="AC119" s="980"/>
      <c r="AD119" s="980"/>
      <c r="AE119" s="981"/>
      <c r="AF119" s="982" t="s">
        <v>442</v>
      </c>
      <c r="AG119" s="980"/>
      <c r="AH119" s="980"/>
      <c r="AI119" s="980"/>
      <c r="AJ119" s="981"/>
      <c r="AK119" s="982" t="s">
        <v>436</v>
      </c>
      <c r="AL119" s="980"/>
      <c r="AM119" s="980"/>
      <c r="AN119" s="980"/>
      <c r="AO119" s="981"/>
      <c r="AP119" s="983" t="s">
        <v>262</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462</v>
      </c>
      <c r="BP119" s="963"/>
      <c r="BQ119" s="967">
        <v>10413168</v>
      </c>
      <c r="BR119" s="930"/>
      <c r="BS119" s="930"/>
      <c r="BT119" s="930"/>
      <c r="BU119" s="930"/>
      <c r="BV119" s="930">
        <v>10596568</v>
      </c>
      <c r="BW119" s="930"/>
      <c r="BX119" s="930"/>
      <c r="BY119" s="930"/>
      <c r="BZ119" s="930"/>
      <c r="CA119" s="930">
        <v>10384331</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442</v>
      </c>
      <c r="DH119" s="845"/>
      <c r="DI119" s="845"/>
      <c r="DJ119" s="845"/>
      <c r="DK119" s="846"/>
      <c r="DL119" s="847" t="s">
        <v>262</v>
      </c>
      <c r="DM119" s="845"/>
      <c r="DN119" s="845"/>
      <c r="DO119" s="845"/>
      <c r="DP119" s="846"/>
      <c r="DQ119" s="847" t="s">
        <v>262</v>
      </c>
      <c r="DR119" s="845"/>
      <c r="DS119" s="845"/>
      <c r="DT119" s="845"/>
      <c r="DU119" s="846"/>
      <c r="DV119" s="933" t="s">
        <v>262</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442</v>
      </c>
      <c r="AB120" s="862"/>
      <c r="AC120" s="862"/>
      <c r="AD120" s="862"/>
      <c r="AE120" s="863"/>
      <c r="AF120" s="864" t="s">
        <v>262</v>
      </c>
      <c r="AG120" s="862"/>
      <c r="AH120" s="862"/>
      <c r="AI120" s="862"/>
      <c r="AJ120" s="863"/>
      <c r="AK120" s="864" t="s">
        <v>442</v>
      </c>
      <c r="AL120" s="862"/>
      <c r="AM120" s="862"/>
      <c r="AN120" s="862"/>
      <c r="AO120" s="863"/>
      <c r="AP120" s="909" t="s">
        <v>442</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2914052</v>
      </c>
      <c r="BR120" s="927"/>
      <c r="BS120" s="927"/>
      <c r="BT120" s="927"/>
      <c r="BU120" s="927"/>
      <c r="BV120" s="927">
        <v>3022778</v>
      </c>
      <c r="BW120" s="927"/>
      <c r="BX120" s="927"/>
      <c r="BY120" s="927"/>
      <c r="BZ120" s="927"/>
      <c r="CA120" s="927">
        <v>3110494</v>
      </c>
      <c r="CB120" s="927"/>
      <c r="CC120" s="927"/>
      <c r="CD120" s="927"/>
      <c r="CE120" s="927"/>
      <c r="CF120" s="951">
        <v>85.9</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3153265</v>
      </c>
      <c r="DH120" s="927"/>
      <c r="DI120" s="927"/>
      <c r="DJ120" s="927"/>
      <c r="DK120" s="927"/>
      <c r="DL120" s="927">
        <v>2898392</v>
      </c>
      <c r="DM120" s="927"/>
      <c r="DN120" s="927"/>
      <c r="DO120" s="927"/>
      <c r="DP120" s="927"/>
      <c r="DQ120" s="927">
        <v>2640375</v>
      </c>
      <c r="DR120" s="927"/>
      <c r="DS120" s="927"/>
      <c r="DT120" s="927"/>
      <c r="DU120" s="927"/>
      <c r="DV120" s="928">
        <v>72.900000000000006</v>
      </c>
      <c r="DW120" s="928"/>
      <c r="DX120" s="928"/>
      <c r="DY120" s="928"/>
      <c r="DZ120" s="929"/>
    </row>
    <row r="121" spans="1:130" s="247"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262</v>
      </c>
      <c r="AB121" s="862"/>
      <c r="AC121" s="862"/>
      <c r="AD121" s="862"/>
      <c r="AE121" s="863"/>
      <c r="AF121" s="864" t="s">
        <v>262</v>
      </c>
      <c r="AG121" s="862"/>
      <c r="AH121" s="862"/>
      <c r="AI121" s="862"/>
      <c r="AJ121" s="863"/>
      <c r="AK121" s="864" t="s">
        <v>262</v>
      </c>
      <c r="AL121" s="862"/>
      <c r="AM121" s="862"/>
      <c r="AN121" s="862"/>
      <c r="AO121" s="863"/>
      <c r="AP121" s="909" t="s">
        <v>436</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21250</v>
      </c>
      <c r="BR121" s="899"/>
      <c r="BS121" s="899"/>
      <c r="BT121" s="899"/>
      <c r="BU121" s="899"/>
      <c r="BV121" s="899">
        <v>21250</v>
      </c>
      <c r="BW121" s="899"/>
      <c r="BX121" s="899"/>
      <c r="BY121" s="899"/>
      <c r="BZ121" s="899"/>
      <c r="CA121" s="899">
        <v>21250</v>
      </c>
      <c r="CB121" s="899"/>
      <c r="CC121" s="899"/>
      <c r="CD121" s="899"/>
      <c r="CE121" s="899"/>
      <c r="CF121" s="960">
        <v>0.6</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t="s">
        <v>262</v>
      </c>
      <c r="DH121" s="899"/>
      <c r="DI121" s="899"/>
      <c r="DJ121" s="899"/>
      <c r="DK121" s="899"/>
      <c r="DL121" s="899" t="s">
        <v>262</v>
      </c>
      <c r="DM121" s="899"/>
      <c r="DN121" s="899"/>
      <c r="DO121" s="899"/>
      <c r="DP121" s="899"/>
      <c r="DQ121" s="899" t="s">
        <v>262</v>
      </c>
      <c r="DR121" s="899"/>
      <c r="DS121" s="899"/>
      <c r="DT121" s="899"/>
      <c r="DU121" s="899"/>
      <c r="DV121" s="876" t="s">
        <v>436</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262</v>
      </c>
      <c r="AB122" s="862"/>
      <c r="AC122" s="862"/>
      <c r="AD122" s="862"/>
      <c r="AE122" s="863"/>
      <c r="AF122" s="864" t="s">
        <v>436</v>
      </c>
      <c r="AG122" s="862"/>
      <c r="AH122" s="862"/>
      <c r="AI122" s="862"/>
      <c r="AJ122" s="863"/>
      <c r="AK122" s="864" t="s">
        <v>436</v>
      </c>
      <c r="AL122" s="862"/>
      <c r="AM122" s="862"/>
      <c r="AN122" s="862"/>
      <c r="AO122" s="863"/>
      <c r="AP122" s="909" t="s">
        <v>262</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6858978</v>
      </c>
      <c r="BR122" s="930"/>
      <c r="BS122" s="930"/>
      <c r="BT122" s="930"/>
      <c r="BU122" s="930"/>
      <c r="BV122" s="930">
        <v>7055834</v>
      </c>
      <c r="BW122" s="930"/>
      <c r="BX122" s="930"/>
      <c r="BY122" s="930"/>
      <c r="BZ122" s="930"/>
      <c r="CA122" s="930">
        <v>6794584</v>
      </c>
      <c r="CB122" s="930"/>
      <c r="CC122" s="930"/>
      <c r="CD122" s="930"/>
      <c r="CE122" s="930"/>
      <c r="CF122" s="931">
        <v>187.6</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t="s">
        <v>442</v>
      </c>
      <c r="DH122" s="899"/>
      <c r="DI122" s="899"/>
      <c r="DJ122" s="899"/>
      <c r="DK122" s="899"/>
      <c r="DL122" s="899" t="s">
        <v>436</v>
      </c>
      <c r="DM122" s="899"/>
      <c r="DN122" s="899"/>
      <c r="DO122" s="899"/>
      <c r="DP122" s="899"/>
      <c r="DQ122" s="899" t="s">
        <v>442</v>
      </c>
      <c r="DR122" s="899"/>
      <c r="DS122" s="899"/>
      <c r="DT122" s="899"/>
      <c r="DU122" s="899"/>
      <c r="DV122" s="876" t="s">
        <v>262</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4310</v>
      </c>
      <c r="AB123" s="862"/>
      <c r="AC123" s="862"/>
      <c r="AD123" s="862"/>
      <c r="AE123" s="863"/>
      <c r="AF123" s="864">
        <v>4237</v>
      </c>
      <c r="AG123" s="862"/>
      <c r="AH123" s="862"/>
      <c r="AI123" s="862"/>
      <c r="AJ123" s="863"/>
      <c r="AK123" s="864">
        <v>1442</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473</v>
      </c>
      <c r="BP123" s="963"/>
      <c r="BQ123" s="917">
        <v>9794280</v>
      </c>
      <c r="BR123" s="918"/>
      <c r="BS123" s="918"/>
      <c r="BT123" s="918"/>
      <c r="BU123" s="918"/>
      <c r="BV123" s="918">
        <v>10099862</v>
      </c>
      <c r="BW123" s="918"/>
      <c r="BX123" s="918"/>
      <c r="BY123" s="918"/>
      <c r="BZ123" s="918"/>
      <c r="CA123" s="918">
        <v>9926328</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410</v>
      </c>
      <c r="DH123" s="862"/>
      <c r="DI123" s="862"/>
      <c r="DJ123" s="862"/>
      <c r="DK123" s="863"/>
      <c r="DL123" s="864" t="s">
        <v>475</v>
      </c>
      <c r="DM123" s="862"/>
      <c r="DN123" s="862"/>
      <c r="DO123" s="862"/>
      <c r="DP123" s="863"/>
      <c r="DQ123" s="864" t="s">
        <v>240</v>
      </c>
      <c r="DR123" s="862"/>
      <c r="DS123" s="862"/>
      <c r="DT123" s="862"/>
      <c r="DU123" s="863"/>
      <c r="DV123" s="909" t="s">
        <v>410</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476</v>
      </c>
      <c r="AB124" s="862"/>
      <c r="AC124" s="862"/>
      <c r="AD124" s="862"/>
      <c r="AE124" s="863"/>
      <c r="AF124" s="864" t="s">
        <v>240</v>
      </c>
      <c r="AG124" s="862"/>
      <c r="AH124" s="862"/>
      <c r="AI124" s="862"/>
      <c r="AJ124" s="863"/>
      <c r="AK124" s="864" t="s">
        <v>410</v>
      </c>
      <c r="AL124" s="862"/>
      <c r="AM124" s="862"/>
      <c r="AN124" s="862"/>
      <c r="AO124" s="863"/>
      <c r="AP124" s="909" t="s">
        <v>410</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17.600000000000001</v>
      </c>
      <c r="BR124" s="916"/>
      <c r="BS124" s="916"/>
      <c r="BT124" s="916"/>
      <c r="BU124" s="916"/>
      <c r="BV124" s="916">
        <v>13.7</v>
      </c>
      <c r="BW124" s="916"/>
      <c r="BX124" s="916"/>
      <c r="BY124" s="916"/>
      <c r="BZ124" s="916"/>
      <c r="CA124" s="916">
        <v>12.6</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435</v>
      </c>
      <c r="DH124" s="845"/>
      <c r="DI124" s="845"/>
      <c r="DJ124" s="845"/>
      <c r="DK124" s="846"/>
      <c r="DL124" s="847" t="s">
        <v>240</v>
      </c>
      <c r="DM124" s="845"/>
      <c r="DN124" s="845"/>
      <c r="DO124" s="845"/>
      <c r="DP124" s="846"/>
      <c r="DQ124" s="847" t="s">
        <v>390</v>
      </c>
      <c r="DR124" s="845"/>
      <c r="DS124" s="845"/>
      <c r="DT124" s="845"/>
      <c r="DU124" s="846"/>
      <c r="DV124" s="933" t="s">
        <v>240</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225</v>
      </c>
      <c r="AB125" s="862"/>
      <c r="AC125" s="862"/>
      <c r="AD125" s="862"/>
      <c r="AE125" s="863"/>
      <c r="AF125" s="864" t="s">
        <v>390</v>
      </c>
      <c r="AG125" s="862"/>
      <c r="AH125" s="862"/>
      <c r="AI125" s="862"/>
      <c r="AJ125" s="863"/>
      <c r="AK125" s="864" t="s">
        <v>476</v>
      </c>
      <c r="AL125" s="862"/>
      <c r="AM125" s="862"/>
      <c r="AN125" s="862"/>
      <c r="AO125" s="863"/>
      <c r="AP125" s="909" t="s">
        <v>240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225</v>
      </c>
      <c r="DH125" s="927"/>
      <c r="DI125" s="927"/>
      <c r="DJ125" s="927"/>
      <c r="DK125" s="927"/>
      <c r="DL125" s="927" t="s">
        <v>410</v>
      </c>
      <c r="DM125" s="927"/>
      <c r="DN125" s="927"/>
      <c r="DO125" s="927"/>
      <c r="DP125" s="927"/>
      <c r="DQ125" s="927" t="s">
        <v>481</v>
      </c>
      <c r="DR125" s="927"/>
      <c r="DS125" s="927"/>
      <c r="DT125" s="927"/>
      <c r="DU125" s="927"/>
      <c r="DV125" s="928" t="s">
        <v>476</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435</v>
      </c>
      <c r="AB126" s="862"/>
      <c r="AC126" s="862"/>
      <c r="AD126" s="862"/>
      <c r="AE126" s="863"/>
      <c r="AF126" s="864" t="s">
        <v>476</v>
      </c>
      <c r="AG126" s="862"/>
      <c r="AH126" s="862"/>
      <c r="AI126" s="862"/>
      <c r="AJ126" s="863"/>
      <c r="AK126" s="864" t="s">
        <v>240</v>
      </c>
      <c r="AL126" s="862"/>
      <c r="AM126" s="862"/>
      <c r="AN126" s="862"/>
      <c r="AO126" s="863"/>
      <c r="AP126" s="909" t="s">
        <v>435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v>529873</v>
      </c>
      <c r="DH126" s="899"/>
      <c r="DI126" s="899"/>
      <c r="DJ126" s="899"/>
      <c r="DK126" s="899"/>
      <c r="DL126" s="899">
        <v>699776</v>
      </c>
      <c r="DM126" s="899"/>
      <c r="DN126" s="899"/>
      <c r="DO126" s="899"/>
      <c r="DP126" s="899"/>
      <c r="DQ126" s="899">
        <v>690657</v>
      </c>
      <c r="DR126" s="899"/>
      <c r="DS126" s="899"/>
      <c r="DT126" s="899"/>
      <c r="DU126" s="899"/>
      <c r="DV126" s="876">
        <v>19.100000000000001</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390</v>
      </c>
      <c r="AB127" s="862"/>
      <c r="AC127" s="862"/>
      <c r="AD127" s="862"/>
      <c r="AE127" s="863"/>
      <c r="AF127" s="864" t="s">
        <v>240</v>
      </c>
      <c r="AG127" s="862"/>
      <c r="AH127" s="862"/>
      <c r="AI127" s="862"/>
      <c r="AJ127" s="863"/>
      <c r="AK127" s="864" t="s">
        <v>225</v>
      </c>
      <c r="AL127" s="862"/>
      <c r="AM127" s="862"/>
      <c r="AN127" s="862"/>
      <c r="AO127" s="863"/>
      <c r="AP127" s="909" t="s">
        <v>225</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225</v>
      </c>
      <c r="DH127" s="899"/>
      <c r="DI127" s="899"/>
      <c r="DJ127" s="899"/>
      <c r="DK127" s="899"/>
      <c r="DL127" s="899" t="s">
        <v>410</v>
      </c>
      <c r="DM127" s="899"/>
      <c r="DN127" s="899"/>
      <c r="DO127" s="899"/>
      <c r="DP127" s="899"/>
      <c r="DQ127" s="899" t="s">
        <v>489</v>
      </c>
      <c r="DR127" s="899"/>
      <c r="DS127" s="899"/>
      <c r="DT127" s="899"/>
      <c r="DU127" s="899"/>
      <c r="DV127" s="876" t="s">
        <v>225</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t="s">
        <v>489</v>
      </c>
      <c r="AB128" s="883"/>
      <c r="AC128" s="883"/>
      <c r="AD128" s="883"/>
      <c r="AE128" s="884"/>
      <c r="AF128" s="885">
        <v>49</v>
      </c>
      <c r="AG128" s="883"/>
      <c r="AH128" s="883"/>
      <c r="AI128" s="883"/>
      <c r="AJ128" s="884"/>
      <c r="AK128" s="885">
        <v>50</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481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225</v>
      </c>
      <c r="DH128" s="873"/>
      <c r="DI128" s="873"/>
      <c r="DJ128" s="873"/>
      <c r="DK128" s="873"/>
      <c r="DL128" s="873" t="s">
        <v>435</v>
      </c>
      <c r="DM128" s="873"/>
      <c r="DN128" s="873"/>
      <c r="DO128" s="873"/>
      <c r="DP128" s="873"/>
      <c r="DQ128" s="873" t="s">
        <v>225</v>
      </c>
      <c r="DR128" s="873"/>
      <c r="DS128" s="873"/>
      <c r="DT128" s="873"/>
      <c r="DU128" s="873"/>
      <c r="DV128" s="874" t="s">
        <v>410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4099665</v>
      </c>
      <c r="AB129" s="862"/>
      <c r="AC129" s="862"/>
      <c r="AD129" s="862"/>
      <c r="AE129" s="863"/>
      <c r="AF129" s="864">
        <v>4201449</v>
      </c>
      <c r="AG129" s="862"/>
      <c r="AH129" s="862"/>
      <c r="AI129" s="862"/>
      <c r="AJ129" s="863"/>
      <c r="AK129" s="864">
        <v>4233625</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489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589990</v>
      </c>
      <c r="AB130" s="862"/>
      <c r="AC130" s="862"/>
      <c r="AD130" s="862"/>
      <c r="AE130" s="863"/>
      <c r="AF130" s="864">
        <v>601912</v>
      </c>
      <c r="AG130" s="862"/>
      <c r="AH130" s="862"/>
      <c r="AI130" s="862"/>
      <c r="AJ130" s="863"/>
      <c r="AK130" s="864">
        <v>611557</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6.6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3509675</v>
      </c>
      <c r="AB131" s="845"/>
      <c r="AC131" s="845"/>
      <c r="AD131" s="845"/>
      <c r="AE131" s="846"/>
      <c r="AF131" s="847">
        <v>3599537</v>
      </c>
      <c r="AG131" s="845"/>
      <c r="AH131" s="845"/>
      <c r="AI131" s="845"/>
      <c r="AJ131" s="846"/>
      <c r="AK131" s="847">
        <v>3622068</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12.6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6.8656499530000001</v>
      </c>
      <c r="AB132" s="825"/>
      <c r="AC132" s="825"/>
      <c r="AD132" s="825"/>
      <c r="AE132" s="826"/>
      <c r="AF132" s="827">
        <v>7.1248052179999997</v>
      </c>
      <c r="AG132" s="825"/>
      <c r="AH132" s="825"/>
      <c r="AI132" s="825"/>
      <c r="AJ132" s="826"/>
      <c r="AK132" s="827">
        <v>5.955382395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5.7</v>
      </c>
      <c r="AB133" s="804"/>
      <c r="AC133" s="804"/>
      <c r="AD133" s="804"/>
      <c r="AE133" s="805"/>
      <c r="AF133" s="803">
        <v>6.3</v>
      </c>
      <c r="AG133" s="804"/>
      <c r="AH133" s="804"/>
      <c r="AI133" s="804"/>
      <c r="AJ133" s="805"/>
      <c r="AK133" s="803">
        <v>6.6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to2A3Cmp54j2/7+Usmm1E/JsJ1bhV8YNYmwVXqbNogx/3TX4AdlgK1Po02nxaAzYdPJQCILVaZcWMzseOPXQg==" saltValue="4MUgx20Ipmg+hQOkQ4jh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97"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nMsTCQlBxF/7JA+14W49AYYSl62OZgZXbTP4WfY4vTeFiEAUEyzE9nH7vZ9kuserWBC8/16V8XNK5ekSMPafA==" saltValue="+iOZJ7pdUB4o9O5G7oLN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UsOWw05d/zlBbEdSR7j4XMWHnnNxERUX9U+oG+nW5x9YJd0UZfDXZV0/YRMcpSQ/9T0B5JlROTwqupmFXTOHQ==" saltValue="0WZcbess9Kb/YuoMjIvre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1082940</v>
      </c>
      <c r="AP9" s="313">
        <v>69211</v>
      </c>
      <c r="AQ9" s="314">
        <v>82973</v>
      </c>
      <c r="AR9" s="315">
        <v>-16.600000000000001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465898</v>
      </c>
      <c r="AP10" s="316">
        <v>29776</v>
      </c>
      <c r="AQ10" s="317">
        <v>9241</v>
      </c>
      <c r="AR10" s="318">
        <v>222.2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124033</v>
      </c>
      <c r="AP11" s="316">
        <v>7927</v>
      </c>
      <c r="AQ11" s="317">
        <v>11673</v>
      </c>
      <c r="AR11" s="318">
        <v>-32.1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931</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24391</v>
      </c>
      <c r="AP14" s="316">
        <v>1559</v>
      </c>
      <c r="AQ14" s="317">
        <v>3875</v>
      </c>
      <c r="AR14" s="318">
        <v>-59.8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14387</v>
      </c>
      <c r="AP15" s="316">
        <v>919</v>
      </c>
      <c r="AQ15" s="317">
        <v>1738</v>
      </c>
      <c r="AR15" s="318">
        <v>-47.1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-94366</v>
      </c>
      <c r="AP16" s="316">
        <v>-6031</v>
      </c>
      <c r="AQ16" s="317">
        <v>-7403</v>
      </c>
      <c r="AR16" s="318">
        <v>-18.5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1617283</v>
      </c>
      <c r="AP17" s="316">
        <v>103361</v>
      </c>
      <c r="AQ17" s="317">
        <v>103027</v>
      </c>
      <c r="AR17" s="318">
        <v>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9.7799999999999994</v>
      </c>
      <c r="AP21" s="329">
        <v>9.67</v>
      </c>
      <c r="AQ21" s="330">
        <v>0.11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95.9</v>
      </c>
      <c r="AP22" s="334">
        <v>96.6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458355</v>
      </c>
      <c r="AP32" s="343">
        <v>29293</v>
      </c>
      <c r="AQ32" s="344">
        <v>54693</v>
      </c>
      <c r="AR32" s="345">
        <v>-46.4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70</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271049</v>
      </c>
      <c r="AP35" s="343">
        <v>17323</v>
      </c>
      <c r="AQ35" s="344">
        <v>20300</v>
      </c>
      <c r="AR35" s="345">
        <v>-14.7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96469</v>
      </c>
      <c r="AP36" s="343">
        <v>6165</v>
      </c>
      <c r="AQ36" s="344">
        <v>3708</v>
      </c>
      <c r="AR36" s="345">
        <v>66.3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v>1442</v>
      </c>
      <c r="AP37" s="343">
        <v>92</v>
      </c>
      <c r="AQ37" s="344">
        <v>3144</v>
      </c>
      <c r="AR37" s="345">
        <v>-97.1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5</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-50</v>
      </c>
      <c r="AP39" s="343">
        <v>-3</v>
      </c>
      <c r="AQ39" s="344">
        <v>-4732</v>
      </c>
      <c r="AR39" s="345">
        <v>-99.9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-611557</v>
      </c>
      <c r="AP40" s="343">
        <v>-39085</v>
      </c>
      <c r="AQ40" s="344">
        <v>-54327</v>
      </c>
      <c r="AR40" s="345">
        <v>-28.1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215708</v>
      </c>
      <c r="AP41" s="343">
        <v>13786</v>
      </c>
      <c r="AQ41" s="344">
        <v>22860</v>
      </c>
      <c r="AR41" s="345">
        <v>-39.700000000000003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1090904</v>
      </c>
      <c r="AN51" s="365">
        <v>71983</v>
      </c>
      <c r="AO51" s="366">
        <v>57.6</v>
      </c>
      <c r="AP51" s="367">
        <v>77577</v>
      </c>
      <c r="AQ51" s="368">
        <v>-51.1</v>
      </c>
      <c r="AR51" s="369">
        <v>108.7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903329</v>
      </c>
      <c r="AN52" s="373">
        <v>59606</v>
      </c>
      <c r="AO52" s="374">
        <v>105.6</v>
      </c>
      <c r="AP52" s="375">
        <v>40870</v>
      </c>
      <c r="AQ52" s="376">
        <v>-15.6</v>
      </c>
      <c r="AR52" s="377">
        <v>121.2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1244185</v>
      </c>
      <c r="AN53" s="365">
        <v>81245</v>
      </c>
      <c r="AO53" s="366">
        <v>12.9</v>
      </c>
      <c r="AP53" s="367">
        <v>115123</v>
      </c>
      <c r="AQ53" s="368">
        <v>48.4</v>
      </c>
      <c r="AR53" s="369">
        <v>-35.5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970154</v>
      </c>
      <c r="AN54" s="373">
        <v>63351</v>
      </c>
      <c r="AO54" s="374">
        <v>6.3</v>
      </c>
      <c r="AP54" s="375">
        <v>46026</v>
      </c>
      <c r="AQ54" s="376">
        <v>12.6</v>
      </c>
      <c r="AR54" s="377">
        <v>-6.3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1709522</v>
      </c>
      <c r="AN55" s="365">
        <v>111073</v>
      </c>
      <c r="AO55" s="366">
        <v>36.700000000000003</v>
      </c>
      <c r="AP55" s="367">
        <v>98899</v>
      </c>
      <c r="AQ55" s="368">
        <v>-14.1</v>
      </c>
      <c r="AR55" s="369">
        <v>50.8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1212048</v>
      </c>
      <c r="AN56" s="373">
        <v>78750</v>
      </c>
      <c r="AO56" s="374">
        <v>24.3</v>
      </c>
      <c r="AP56" s="375">
        <v>43734</v>
      </c>
      <c r="AQ56" s="376">
        <v>-5</v>
      </c>
      <c r="AR56" s="377">
        <v>29.3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830249</v>
      </c>
      <c r="AN57" s="365">
        <v>53578</v>
      </c>
      <c r="AO57" s="366">
        <v>-51.8</v>
      </c>
      <c r="AP57" s="367">
        <v>96462</v>
      </c>
      <c r="AQ57" s="368">
        <v>-2.5</v>
      </c>
      <c r="AR57" s="369">
        <v>-49.3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432412</v>
      </c>
      <c r="AN58" s="373">
        <v>27905</v>
      </c>
      <c r="AO58" s="374">
        <v>-64.599999999999994</v>
      </c>
      <c r="AP58" s="375">
        <v>39886</v>
      </c>
      <c r="AQ58" s="376">
        <v>-8.8000000000000007</v>
      </c>
      <c r="AR58" s="377">
        <v>-55.8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832010</v>
      </c>
      <c r="AN59" s="365">
        <v>53174</v>
      </c>
      <c r="AO59" s="366">
        <v>-0.8</v>
      </c>
      <c r="AP59" s="367">
        <v>83103</v>
      </c>
      <c r="AQ59" s="368">
        <v>-13.8</v>
      </c>
      <c r="AR59" s="369">
        <v>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378727</v>
      </c>
      <c r="AN60" s="373">
        <v>24204</v>
      </c>
      <c r="AO60" s="374">
        <v>-13.3</v>
      </c>
      <c r="AP60" s="375">
        <v>41378</v>
      </c>
      <c r="AQ60" s="376">
        <v>3.7</v>
      </c>
      <c r="AR60" s="377">
        <v>-17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1141374</v>
      </c>
      <c r="AN61" s="380">
        <v>74211</v>
      </c>
      <c r="AO61" s="381">
        <v>10.9</v>
      </c>
      <c r="AP61" s="382">
        <v>94233</v>
      </c>
      <c r="AQ61" s="383">
        <v>-6.6</v>
      </c>
      <c r="AR61" s="369">
        <v>17.5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779334</v>
      </c>
      <c r="AN62" s="373">
        <v>50763</v>
      </c>
      <c r="AO62" s="374">
        <v>11.7</v>
      </c>
      <c r="AP62" s="375">
        <v>42379</v>
      </c>
      <c r="AQ62" s="376">
        <v>-2.6</v>
      </c>
      <c r="AR62" s="377">
        <v>14.3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sCbvmz42bgiQnXwOWIM+N5P15FMGDRRTkqPNIElYvKqKQaTNkqaX7rdp+8sETAKjYFLqGucGRtRsBQHaygtA==" saltValue="gDTP48MQ29g9i4KmKpZM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l9801eWMR9kvMFQoT/2mtcUhhAMZogSNKQ0OMyklp7MpOrjM2rhd/saeeJPFhzAMWlez5Kb2mAjqAju9ghJ2sg==" saltValue="igPEnOgfBXtqJuAHDHDZ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5x9IKBUY7PQwNbXSVZk1ZgGAPn/06oRFSyf3hd/SS749Ux/dRnHykkENLXdCi85vSCaKi2SxZavzOLbM6m/DbQ==" saltValue="YxwxXlcmzqqOb/0oSB115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56.61</v>
      </c>
      <c r="G47" s="12">
        <v>53.52</v>
      </c>
      <c r="H47" s="12">
        <v>52.7</v>
      </c>
      <c r="I47" s="12">
        <v>51.46</v>
      </c>
      <c r="J47" s="13">
        <v>51.11</v>
      </c>
    </row>
    <row r="48" spans="2:10" ht="57.75" customHeight="1" x14ac:dyDescent="0.15">
      <c r="B48" s="14"/>
      <c r="C48" s="1238" t="s">
        <v>4</v>
      </c>
      <c r="D48" s="1238"/>
      <c r="E48" s="1239"/>
      <c r="F48" s="15">
        <v>7.29</v>
      </c>
      <c r="G48" s="16">
        <v>8.64</v>
      </c>
      <c r="H48" s="16">
        <v>9.58</v>
      </c>
      <c r="I48" s="16">
        <v>7.72</v>
      </c>
      <c r="J48" s="17">
        <v>7.36</v>
      </c>
    </row>
    <row r="49" spans="2:10" ht="57.75" customHeight="1" thickBot="1" x14ac:dyDescent="0.2">
      <c r="B49" s="18"/>
      <c r="C49" s="1240" t="s">
        <v>5</v>
      </c>
      <c r="D49" s="1240"/>
      <c r="E49" s="1241"/>
      <c r="F49" s="19" t="s">
        <v>563</v>
      </c>
      <c r="G49" s="20" t="s">
        <v>564</v>
      </c>
      <c r="H49" s="20">
        <v>1.1100000000000001</v>
      </c>
      <c r="I49" s="20" t="s">
        <v>565</v>
      </c>
      <c r="J49" s="21" t="s">
        <v>566</v>
      </c>
    </row>
    <row r="50" spans="2:10" ht="13.5" customHeight="1" x14ac:dyDescent="0.15"/>
  </sheetData>
  <sheetProtection algorithmName="SHA-512" hashValue="GiWKw9mJgpVudg4bt7sJwGzZNGy333FxaBUbBQBNOPh956zBzIYKJ0VU96Rk4kCHY6cGRwuT2KCNKvVxphUgnA==" saltValue="MHsEuQ8pQWW/Lhyumg4S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2021-10-14T02:29:49Z</cp:lastPrinted>
  <dcterms:created xsi:type="dcterms:W3CDTF">2021-02-05T02:35:43Z</dcterms:created>
  <dcterms:modified xsi:type="dcterms:W3CDTF">2021-10-15T07:48:53Z</dcterms:modified>
  <cp:category/>
</cp:coreProperties>
</file>