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O34" i="9"/>
  <c r="CO35" i="9" s="1"/>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<sst xmlns="http://schemas.openxmlformats.org/spreadsheetml/2006/main" count="992" uniqueCount="545">
  <si>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</si>
  <si>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</si>
  <si>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</si>
  <si>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</si>
  <si>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</si>
  <si>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</si>
  <si>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</si>
  <si>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</si>
  <si>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</si>
  <si>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</si>
  <si>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</si>
  <si>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</si>
  <si>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</si>
  <si>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</si>
  <si>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</si>
  <si>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</si>
  <si>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</si>
  <si>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</si>
  <si>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</si>
  <si>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</si>
  <si>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</si>
  <si>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</si>
  <si>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</si>
  <si>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</si>
  <si>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</si>
  <si>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</si>
  <si>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</si>
  <si>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</si>
  <si>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</si>
  <si>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</si>
  <si>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</si>
  <si>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</si>
  <si>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</si>
  <si>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</si>
  <si>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</si>
  <si>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</si>
  <si>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</si>
  <si>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</si>
  <si>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</si>
  <si>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</si>
  <si>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</si>
  <si>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</si>
  <si>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</si>
  <si>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</si>
  <si>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</si>
  <si>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</si>
  <si>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</si>
  <si>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</si>
  <si>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</si>
  <si>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</si>
  <si>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</si>
  <si>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</si>
  <si>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</si>
  <si>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</si>
  <si>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</si>
  <si>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</si>
  <si>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</si>
  <si>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</si>
  <si>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</si>
  <si>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</si>
  <si>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</si>
  <si>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</si>
  <si>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</si>
  <si>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</si>
  <si>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</si>
  <si>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</si>
  <si>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</si>
  <si>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</si>
  <si>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</si>
  <si>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</si>
  <si>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</si>
  <si>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</si>
  <si>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</si>
  <si>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</si>
  <si>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</si>
  <si>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</si>
  <si>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</si>
  <si>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</si>
  <si>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</si>
  <si>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</si>
  <si>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</si>
  <si>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</si>
  <si>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</si>
  <si>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</si>
  <si>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</si>
  <si>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</si>
  <si>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</si>
  <si>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</si>
  <si>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</si>
  <si>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</si>
  <si>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</si>
  <si>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</si>
  <si>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</si>
  <si>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</si>
  <si>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</si>
  <si>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</si>
  <si>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</si>
  <si>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</si>
  <si>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</si>
  <si>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</si>
  <si>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</si>
  <si>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</si>
  <si>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</si>
  <si>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</si>
  <si>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</si>
  <si>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</si>
  <si>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</si>
  <si>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</si>
  <si>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</si>
  <si>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</si>
  <si>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</si>
  <si>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</si>
  <si>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</si>
  <si>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</si>
  <si>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</si>
  <si>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</si>
  <si>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</si>
  <si>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</si>
  <si>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</si>
  <si>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</si>
  <si>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</si>
  <si>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</si>
  <si>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</si>
  <si>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</si>
  <si>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</si>
  <si>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</si>
  <si>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</si>
  <si>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</si>
  <si>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</si>
  <si>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</si>
  <si>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</si>
  <si>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</si>
  <si>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</si>
  <si>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</si>
  <si>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</si>
  <si>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</si>
  <si>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</si>
  <si>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</si>
  <si>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</si>
  <si>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</si>
  <si>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</si>
  <si>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</si>
  <si>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</si>
  <si>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</si>
  <si>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</si>
  <si>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</si>
  <si>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</si>
  <si>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</si>
  <si>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</si>
  <si>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</si>
  <si>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</si>
  <si>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</si>
  <si>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</si>
  <si>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</si>
  <si>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</si>
  <si>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</si>
  <si>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</si>
  <si>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</si>
  <si>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</si>
  <si>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</si>
  <si>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</si>
  <si>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</si>
  <si>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</si>
  <si>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</si>
  <si>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</si>
  <si>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</si>
  <si>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</si>
  <si>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</si>
  <si>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</si>
  <si>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</si>
  <si>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</si>
  <si>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</si>
  <si>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</si>
  <si>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</si>
  <si>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</si>
  <si>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</si>
  <si>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</si>
  <si>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</si>
  <si>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</si>
  <si>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</si>
  <si>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</si>
  <si>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</si>
  <si>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</si>
  <si>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</si>
  <si>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</si>
  <si>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</si>
  <si>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</si>
  <si>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</si>
  <si>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</si>
  <si>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</si>
  <si>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</si>
  <si>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</si>
  <si>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</si>
  <si>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</si>
  <si>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</si>
  <si>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長野県宮田村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</si>
  <si>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</si>
  <si>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</si>
  <si>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</si>
  <si>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</si>
  <si>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</si>
  <si>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</si>
  <si>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</si>
  <si>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</si>
  <si>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</si>
  <si>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</si>
  <si>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</si>
  <si>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</si>
  <si>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</si>
  <si>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</si>
  <si>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</si>
  <si>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</si>
  <si>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</si>
  <si>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</si>
  <si>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</si>
  <si>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</si>
  <si>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</si>
  <si>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</si>
  <si>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</si>
  <si>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</si>
  <si>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</si>
  <si>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</si>
  <si>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</si>
  <si>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</si>
  <si>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</si>
  <si>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</si>
  <si>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</si>
  <si>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</si>
  <si>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</si>
  <si>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</si>
  <si>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</si>
  <si>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</si>
  <si>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</si>
  <si>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</si>
  <si>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</si>
  <si>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</si>
  <si>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</si>
  <si>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</si>
  <si>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</si>
  <si>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</si>
  <si>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</si>
  <si>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</si>
  <si>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</si>
  <si>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</si>
  <si>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</si>
  <si>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</si>
  <si>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</si>
  <si>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</si>
  <si>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</si>
  <si>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</si>
  <si>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</si>
  <si>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</si>
  <si>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</si>
  <si>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</si>
  <si>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</si>
  <si>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</si>
  <si>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</si>
  <si>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</si>
  <si>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</si>
  <si>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</si>
  <si>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</si>
  <si>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</si>
  <si>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</si>
  <si>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</si>
  <si>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</si>
  <si>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</si>
  <si>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</si>
  <si>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</si>
  <si>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</si>
  <si>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</si>
  <si>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</si>
  <si>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</si>
  <si>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</si>
  <si>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</si>
  <si>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</si>
  <si>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</si>
  <si>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</si>
  <si>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</si>
  <si>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</si>
  <si>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</si>
  <si>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</si>
  <si>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</si>
  <si>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</si>
  <si>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</si>
  <si>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</si>
  <si>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</si>
  <si>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</si>
  <si>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</si>
  <si>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</si>
  <si>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</si>
  <si>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</si>
  <si>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</si>
  <si>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</si>
  <si>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</si>
  <si>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</si>
  <si>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</si>
  <si>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</si>
  <si>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</si>
  <si>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</si>
  <si>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</si>
  <si>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</si>
  <si>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</si>
  <si>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</si>
  <si>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</si>
  <si>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</si>
  <si>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</si>
  <si>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</si>
  <si>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</si>
  <si>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</si>
  <si>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</si>
  <si>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</si>
  <si>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</si>
  <si>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</si>
  <si>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</si>
  <si>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</si>
  <si>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</si>
  <si>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</si>
  <si>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</si>
  <si>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</si>
  <si>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</si>
  <si>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</si>
  <si>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</si>
  <si>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</si>
  <si>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</si>
  <si>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</si>
  <si>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</si>
  <si>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</si>
  <si>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</si>
  <si>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</si>
  <si>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</si>
  <si>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</si>
  <si>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</si>
  <si>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</si>
  <si>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</si>
  <si>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</si>
  <si>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</si>
  <si>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</si>
  <si>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</si>
  <si>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</si>
  <si>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</si>
  <si>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</si>
  <si>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</si>
  <si>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</si>
  <si>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</si>
  <si>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</si>
  <si>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長野県宮田村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</si>
  <si>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</si>
  <si>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</si>
  <si>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</si>
  <si>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</si>
  <si>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</si>
  <si>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</si>
  <si>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</si>
  <si>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</si>
  <si>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</si>
  <si>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</si>
  <si>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</si>
  <si>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</si>
  <si>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</si>
  <si>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</si>
  <si>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</si>
  <si>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</si>
  <si>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</si>
  <si>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</si>
  <si>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</si>
  <si>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</si>
  <si>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</si>
  <si>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</si>
  <si>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</si>
  <si>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</si>
  <si>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</si>
  <si>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</si>
  <si>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</si>
  <si>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</si>
  <si>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</si>
  <si>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</si>
  <si>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</si>
  <si>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</si>
  <si>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</si>
  <si>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</si>
  <si>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</si>
  <si>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</si>
  <si>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</si>
  <si>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</si>
  <si>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</si>
  <si>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</si>
  <si>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</si>
  <si>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</si>
  <si>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</si>
  <si>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</si>
  <si>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</si>
  <si>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</si>
  <si>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</si>
  <si>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</si>
  <si>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</si>
  <si>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</si>
  <si>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</si>
  <si>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</si>
  <si>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</si>
  <si>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</si>
  <si>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</si>
  <si>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</si>
  <si>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</si>
  <si>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</si>
  <si>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</si>
  <si>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</si>
  <si>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</si>
  <si>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</si>
  <si>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</si>
  <si>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</si>
  <si>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</si>
  <si>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</si>
  <si>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</si>
  <si>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</si>
  <si>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</si>
  <si>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</si>
  <si>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</si>
  <si>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</si>
  <si>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</si>
  <si>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</si>
  <si>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</si>
  <si>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</si>
  <si>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</si>
  <si>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</si>
  <si>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</si>
  <si>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</si>
  <si>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</si>
  <si>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</si>
  <si>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</si>
  <si>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</si>
  <si>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</si>
  <si>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</si>
  <si>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</si>
  <si>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</si>
  <si>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</si>
  <si>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</si>
  <si>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</si>
  <si>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</si>
  <si>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</si>
  <si>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</si>
  <si>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</si>
  <si>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</si>
  <si>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</si>
  <si>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</si>
  <si>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</si>
  <si>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</si>
  <si>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</si>
  <si>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</si>
  <si>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</si>
  <si>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</si>
  <si>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</si>
  <si>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</si>
  <si>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</si>
  <si>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</si>
  <si>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</si>
  <si>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</si>
  <si>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</si>
  <si>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</si>
  <si>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</si>
  <si>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</si>
  <si>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</si>
  <si>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</si>
  <si>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</si>
  <si>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</si>
  <si>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</si>
  <si>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</si>
  <si>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</si>
  <si>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</si>
  <si>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</si>
  <si>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</si>
  <si>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</si>
  <si>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</si>
  <si>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</si>
  <si>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</si>
  <si>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</si>
  <si>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</si>
  <si>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</si>
  <si>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</si>
  <si>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</si>
  <si>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</si>
  <si>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</si>
  <si>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</si>
  <si>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</si>
  <si>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</si>
  <si>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</si>
  <si>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</si>
  <si>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</si>
  <si>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</si>
  <si>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</si>
  <si>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</si>
  <si>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</si>
  <si>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</si>
  <si>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</si>
  <si>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</si>
  <si>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</si>
  <si>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</si>
  <si>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</si>
  <si>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</si>
  <si>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</si>
  <si>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</si>
  <si>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</si>
  <si>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</si>
  <si>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</si>
  <si>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</si>
  <si>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</si>
  <si>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</si>
  <si>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</si>
  <si>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</si>
  <si>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</si>
  <si>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</si>
  <si>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</si>
  <si>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</si>
  <si>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</si>
  <si>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</si>
  <si>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</si>
  <si>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</si>
  <si>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</si>
  <si>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</si>
  <si>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5.58</t>
  </si>
  <si>
    <t>下水道事業会計</t>
  </si>
  <si>
    <t>一般会計</t>
  </si>
  <si>
    <t>水道事業会計</t>
  </si>
  <si>
    <t>国民健康保険特別会計</t>
  </si>
  <si>
    <t>介護保険特別会計</t>
  </si>
  <si>
    <t>後期高齢者医療特別会計</t>
  </si>
  <si>
    <t>その他会計（赤字）</t>
  </si>
  <si>
    <t>その他会計（黒字）</t>
  </si>
  <si>
    <t>上伊那広域連合（一般会計）</t>
    <rPh sb="0" eb="3">
      <t>カミイナ</t>
    </rPh>
    <rPh sb="3" eb="5">
      <t>コウイキ</t>
    </rPh>
    <rPh sb="5" eb="7">
      <t>レンゴウ</t>
    </rPh>
    <phoneticPr fontId="22"/>
  </si>
  <si>
    <t>長野県後期高齢者医療広域連合（一般会計）</t>
  </si>
  <si>
    <t>長野県後期高齢者医療広域連合（後期高齢者医療事業会計）</t>
  </si>
  <si>
    <t>南信地域町村交通災害共済事務組合（一般会計）</t>
  </si>
  <si>
    <t>長野県市町村総合事務組合（一般会計）</t>
  </si>
  <si>
    <t>長野県市町村総合事務組合（非常勤職員公務災害補償特別会計）</t>
  </si>
  <si>
    <t>長野県市町村自治振興組合（一般会計）</t>
  </si>
  <si>
    <t>伊南行政組合（一般会計）</t>
  </si>
  <si>
    <t>伊南行政組合（病院事業会計）</t>
  </si>
  <si>
    <t>長野県地方税滞納整理機構（一般会計）</t>
  </si>
  <si>
    <t>長野県上伊那広域水道用水企業団（水道用水供給事業会計）</t>
  </si>
  <si>
    <t>-</t>
    <phoneticPr fontId="2"/>
  </si>
  <si>
    <t>-</t>
    <phoneticPr fontId="2"/>
  </si>
  <si>
    <t>宮田村土地開発公社</t>
    <rPh sb="0" eb="2">
      <t>ミヤダ</t>
    </rPh>
    <rPh sb="2" eb="3">
      <t>ムラ</t>
    </rPh>
    <rPh sb="3" eb="5">
      <t>トチ</t>
    </rPh>
    <rPh sb="5" eb="7">
      <t>カイハツ</t>
    </rPh>
    <rPh sb="7" eb="9">
      <t>コウシャ</t>
    </rPh>
    <phoneticPr fontId="22"/>
  </si>
  <si>
    <t>宮田観光開発㈱</t>
    <rPh sb="0" eb="2">
      <t>ミヤダ</t>
    </rPh>
    <rPh sb="2" eb="4">
      <t>カンコウ</t>
    </rPh>
    <rPh sb="4" eb="6">
      <t>カイハツ</t>
    </rPh>
    <phoneticPr fontId="2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</si>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</sst>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87258</c:v>
                </c:pt>
                <c:pt idx="1">
                  <c:v>67720</c:v>
                </c:pt>
                <c:pt idx="2">
                  <c:v>95331</c:v>
                </c:pt>
                <c:pt idx="3">
                  <c:v>51929</c:v>
                </c:pt>
                <c:pt idx="4">
                  <c:v>62560</c:v>
                </c:pt>
              </c:numCache>
            </c:numRef>
          </c:val>
          <c:smooth val="0"/>
        </c:ser>
        <c:dLbls>
          <c:showLegendKey val="0"/>
          <c:showVal val="0"/>
          <c:showCatName val="0"/>
          <c:showSerName val="0"/>
          <c:showPercent val="0"/>
          <c:showBubbleSize val="0"/>
        </c:dLbls>
        <c:marker val="1"/>
        <c:smooth val="0"/>
        <c:axId val="79402880"/>
        <c:axId val="91070464"/>
      </c:lineChart>
      <c:catAx>
        <c:axId val="79402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70464"/>
        <c:crosses val="autoZero"/>
        <c:auto val="1"/>
        <c:lblAlgn val="ctr"/>
        <c:lblOffset val="100"/>
        <c:tickLblSkip val="1"/>
        <c:tickMarkSkip val="1"/>
        <c:noMultiLvlLbl val="0"/>
      </c:catAx>
      <c:valAx>
        <c:axId val="910704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0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4.13</c:v>
                </c:pt>
                <c:pt idx="1">
                  <c:v>5.33</c:v>
                </c:pt>
                <c:pt idx="2">
                  <c:v>4.7699999999999996</c:v>
                </c:pt>
                <c:pt idx="3">
                  <c:v>7.31</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21.67</c:v>
                </c:pt>
                <c:pt idx="1">
                  <c:v>27.29</c:v>
                </c:pt>
                <c:pt idx="2">
                  <c:v>36.35</c:v>
                </c:pt>
                <c:pt idx="3">
                  <c:v>40.380000000000003</c:v>
                </c:pt>
                <c:pt idx="4">
                  <c:v>35.03</c:v>
                </c:pt>
              </c:numCache>
            </c:numRef>
          </c:val>
        </c:ser>
        <c:dLbls>
          <c:showLegendKey val="0"/>
          <c:showVal val="0"/>
          <c:showCatName val="0"/>
          <c:showSerName val="0"/>
          <c:showPercent val="0"/>
          <c:showBubbleSize val="0"/>
        </c:dLbls>
        <c:gapWidth val="250"/>
        <c:overlap val="100"/>
        <c:axId val="92074752"/>
        <c:axId val="9207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4.21</c:v>
                </c:pt>
                <c:pt idx="1">
                  <c:v>7.77</c:v>
                </c:pt>
                <c:pt idx="2">
                  <c:v>7.56</c:v>
                </c:pt>
                <c:pt idx="3">
                  <c:v>6.87</c:v>
                </c:pt>
                <c:pt idx="4">
                  <c:v>-5.58</c:v>
                </c:pt>
              </c:numCache>
            </c:numRef>
          </c:val>
          <c:smooth val="0"/>
        </c:ser>
        <c:dLbls>
          <c:showLegendKey val="0"/>
          <c:showVal val="0"/>
          <c:showCatName val="0"/>
          <c:showSerName val="0"/>
          <c:showPercent val="0"/>
          <c:showBubbleSize val="0"/>
        </c:dLbls>
        <c:marker val="1"/>
        <c:smooth val="0"/>
        <c:axId val="92074752"/>
        <c:axId val="92076672"/>
      </c:lineChart>
      <c:catAx>
        <c:axId val="920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76672"/>
        <c:crosses val="autoZero"/>
        <c:auto val="1"/>
        <c:lblAlgn val="ctr"/>
        <c:lblOffset val="100"/>
        <c:tickLblSkip val="1"/>
        <c:tickMarkSkip val="1"/>
        <c:noMultiLvlLbl val="0"/>
      </c:catAx>
      <c:valAx>
        <c:axId val="920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7.0000000000000007E-2</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0.56999999999999995</c:v>
                </c:pt>
                <c:pt idx="4">
                  <c:v>#N/A</c:v>
                </c:pt>
                <c:pt idx="5">
                  <c:v>0.05</c:v>
                </c:pt>
                <c:pt idx="6">
                  <c:v>#N/A</c:v>
                </c:pt>
                <c:pt idx="7">
                  <c:v>0.43</c:v>
                </c:pt>
                <c:pt idx="8">
                  <c:v>#N/A</c:v>
                </c:pt>
                <c:pt idx="9">
                  <c:v>0.61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0.69</c:v>
                </c:pt>
                <c:pt idx="2">
                  <c:v>#N/A</c:v>
                </c:pt>
                <c:pt idx="3">
                  <c:v>1.43</c:v>
                </c:pt>
                <c:pt idx="4">
                  <c:v>#N/A</c:v>
                </c:pt>
                <c:pt idx="5">
                  <c:v>3.02</c:v>
                </c:pt>
                <c:pt idx="6">
                  <c:v>#N/A</c:v>
                </c:pt>
                <c:pt idx="7">
                  <c:v>2.37</c:v>
                </c:pt>
                <c:pt idx="8">
                  <c:v>#N/A</c:v>
                </c:pt>
                <c:pt idx="9">
                  <c:v>4.1900000000000004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12.14</c:v>
                </c:pt>
                <c:pt idx="2">
                  <c:v>#N/A</c:v>
                </c:pt>
                <c:pt idx="3">
                  <c:v>11.8</c:v>
                </c:pt>
                <c:pt idx="4">
                  <c:v>#N/A</c:v>
                </c:pt>
                <c:pt idx="5">
                  <c:v>12.55</c:v>
                </c:pt>
                <c:pt idx="6">
                  <c:v>#N/A</c:v>
                </c:pt>
                <c:pt idx="7">
                  <c:v>9.39</c:v>
                </c:pt>
                <c:pt idx="8">
                  <c:v>#N/A</c:v>
                </c:pt>
                <c:pt idx="9">
                  <c:v>4.67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4.13</c:v>
                </c:pt>
                <c:pt idx="2">
                  <c:v>#N/A</c:v>
                </c:pt>
                <c:pt idx="3">
                  <c:v>5.33</c:v>
                </c:pt>
                <c:pt idx="4">
                  <c:v>#N/A</c:v>
                </c:pt>
                <c:pt idx="5">
                  <c:v>4.7699999999999996</c:v>
                </c:pt>
                <c:pt idx="6">
                  <c:v>#N/A</c:v>
                </c:pt>
                <c:pt idx="7">
                  <c:v>7.31</c:v>
                </c:pt>
                <c:pt idx="8">
                  <c:v>#N/A</c:v>
                </c:pt>
                <c:pt idx="9">
                  <c:v>7.51</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11.03</c:v>
                </c:pt>
                <c:pt idx="2">
                  <c:v>#N/A</c:v>
                </c:pt>
                <c:pt idx="3">
                  <c:v>11.8</c:v>
                </c:pt>
                <c:pt idx="4">
                  <c:v>#N/A</c:v>
                </c:pt>
                <c:pt idx="5">
                  <c:v>13.19</c:v>
                </c:pt>
                <c:pt idx="6">
                  <c:v>#N/A</c:v>
                </c:pt>
                <c:pt idx="7">
                  <c:v>14.04</c:v>
                </c:pt>
                <c:pt idx="8">
                  <c:v>#N/A</c:v>
                </c:pt>
                <c:pt idx="9">
                  <c:v>14.73</c:v>
                </c:pt>
              </c:numCache>
            </c:numRef>
          </c:val>
        </c:ser>
        <c:dLbls>
          <c:showLegendKey val="0"/>
          <c:showVal val="0"/>
          <c:showCatName val="0"/>
          <c:showSerName val="0"/>
          <c:showPercent val="0"/>
          <c:showBubbleSize val="0"/>
        </c:dLbls>
        <c:gapWidth val="150"/>
        <c:overlap val="100"/>
        <c:axId val="92568192"/>
        <c:axId val="92582272"/>
      </c:barChart>
      <c:catAx>
        <c:axId val="925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82272"/>
        <c:crosses val="autoZero"/>
        <c:auto val="1"/>
        <c:lblAlgn val="ctr"/>
        <c:lblOffset val="100"/>
        <c:tickLblSkip val="1"/>
        <c:tickMarkSkip val="1"/>
        <c:noMultiLvlLbl val="0"/>
      </c:catAx>
      <c:valAx>
        <c:axId val="925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6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402</c:v>
                </c:pt>
                <c:pt idx="5">
                  <c:v>388</c:v>
                </c:pt>
                <c:pt idx="8">
                  <c:v>378</c:v>
                </c:pt>
                <c:pt idx="11">
                  <c:v>384</c:v>
                </c:pt>
                <c:pt idx="14">
                  <c:v>382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56</c:v>
                </c:pt>
                <c:pt idx="3">
                  <c:v>105</c:v>
                </c:pt>
                <c:pt idx="6">
                  <c:v>59</c:v>
                </c:pt>
                <c:pt idx="9">
                  <c:v>36</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52</c:v>
                </c:pt>
                <c:pt idx="6">
                  <c:v>61</c:v>
                </c:pt>
                <c:pt idx="9">
                  <c:v>60</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209</c:v>
                </c:pt>
                <c:pt idx="3">
                  <c:v>204</c:v>
                </c:pt>
                <c:pt idx="6">
                  <c:v>201</c:v>
                </c:pt>
                <c:pt idx="9">
                  <c:v>207</c:v>
                </c:pt>
                <c:pt idx="12">
                  <c:v>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426</c:v>
                </c:pt>
                <c:pt idx="3">
                  <c:v>435</c:v>
                </c:pt>
                <c:pt idx="6">
                  <c:v>412</c:v>
                </c:pt>
                <c:pt idx="9">
                  <c:v>411</c:v>
                </c:pt>
                <c:pt idx="12">
                  <c:v>437</c:v>
                </c:pt>
              </c:numCache>
            </c:numRef>
          </c:val>
        </c:ser>
        <c:dLbls>
          <c:showLegendKey val="0"/>
          <c:showVal val="0"/>
          <c:showCatName val="0"/>
          <c:showSerName val="0"/>
          <c:showPercent val="0"/>
          <c:showBubbleSize val="0"/>
        </c:dLbls>
        <c:gapWidth val="100"/>
        <c:overlap val="100"/>
        <c:axId val="91112576"/>
        <c:axId val="9111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340</c:v>
                </c:pt>
                <c:pt idx="2">
                  <c:v>#N/A</c:v>
                </c:pt>
                <c:pt idx="3">
                  <c:v>#N/A</c:v>
                </c:pt>
                <c:pt idx="4">
                  <c:v>408</c:v>
                </c:pt>
                <c:pt idx="5">
                  <c:v>#N/A</c:v>
                </c:pt>
                <c:pt idx="6">
                  <c:v>#N/A</c:v>
                </c:pt>
                <c:pt idx="7">
                  <c:v>355</c:v>
                </c:pt>
                <c:pt idx="8">
                  <c:v>#N/A</c:v>
                </c:pt>
                <c:pt idx="9">
                  <c:v>#N/A</c:v>
                </c:pt>
                <c:pt idx="10">
                  <c:v>330</c:v>
                </c:pt>
                <c:pt idx="11">
                  <c:v>#N/A</c:v>
                </c:pt>
                <c:pt idx="12">
                  <c:v>#N/A</c:v>
                </c:pt>
                <c:pt idx="13">
                  <c:v>346</c:v>
                </c:pt>
                <c:pt idx="14">
                  <c:v>#N/A</c:v>
                </c:pt>
              </c:numCache>
            </c:numRef>
          </c:val>
          <c:smooth val="0"/>
        </c:ser>
        <c:dLbls>
          <c:showLegendKey val="0"/>
          <c:showVal val="0"/>
          <c:showCatName val="0"/>
          <c:showSerName val="0"/>
          <c:showPercent val="0"/>
          <c:showBubbleSize val="0"/>
        </c:dLbls>
        <c:marker val="1"/>
        <c:smooth val="0"/>
        <c:axId val="91112576"/>
        <c:axId val="91114496"/>
      </c:lineChart>
      <c:catAx>
        <c:axId val="911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14496"/>
        <c:crosses val="autoZero"/>
        <c:auto val="1"/>
        <c:lblAlgn val="ctr"/>
        <c:lblOffset val="100"/>
        <c:tickLblSkip val="1"/>
        <c:tickMarkSkip val="1"/>
        <c:noMultiLvlLbl val="0"/>
      </c:catAx>
      <c:valAx>
        <c:axId val="911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3759</c:v>
                </c:pt>
                <c:pt idx="5">
                  <c:v>3514</c:v>
                </c:pt>
                <c:pt idx="8">
                  <c:v>4143</c:v>
                </c:pt>
                <c:pt idx="11">
                  <c:v>4017</c:v>
                </c:pt>
                <c:pt idx="14">
                  <c:v>3878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251</c:v>
                </c:pt>
                <c:pt idx="5">
                  <c:v>222</c:v>
                </c:pt>
                <c:pt idx="8">
                  <c:v>205</c:v>
                </c:pt>
                <c:pt idx="11">
                  <c:v>192</c:v>
                </c:pt>
                <c:pt idx="14">
                  <c:v>225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1021</c:v>
                </c:pt>
                <c:pt idx="5">
                  <c:v>1306</c:v>
                </c:pt>
                <c:pt idx="8">
                  <c:v>1368</c:v>
                </c:pt>
                <c:pt idx="11">
                  <c:v>1431</c:v>
                </c:pt>
                <c:pt idx="14">
                  <c:v>1262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526</c:v>
                </c:pt>
                <c:pt idx="3">
                  <c:v>434</c:v>
                </c:pt>
                <c:pt idx="6">
                  <c:v>149</c:v>
                </c:pt>
                <c:pt idx="9">
                  <c:v>426</c:v>
                </c:pt>
                <c:pt idx="12">
                  <c:v>126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875</c:v>
                </c:pt>
                <c:pt idx="3">
                  <c:v>861</c:v>
                </c:pt>
                <c:pt idx="6">
                  <c:v>886</c:v>
                </c:pt>
                <c:pt idx="9">
                  <c:v>798</c:v>
                </c:pt>
                <c:pt idx="12">
                  <c:v>790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346</c:v>
                </c:pt>
                <c:pt idx="3">
                  <c:v>331</c:v>
                </c:pt>
                <c:pt idx="6">
                  <c:v>293</c:v>
                </c:pt>
                <c:pt idx="9">
                  <c:v>279</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2181</c:v>
                </c:pt>
                <c:pt idx="3">
                  <c:v>2223</c:v>
                </c:pt>
                <c:pt idx="6">
                  <c:v>2185</c:v>
                </c:pt>
                <c:pt idx="9">
                  <c:v>1851</c:v>
                </c:pt>
                <c:pt idx="12">
                  <c:v>1672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242</c:v>
                </c:pt>
                <c:pt idx="3">
                  <c:v>214</c:v>
                </c:pt>
                <c:pt idx="6">
                  <c:v>308</c:v>
                </c:pt>
                <c:pt idx="9">
                  <c:v>253</c:v>
                </c:pt>
                <c:pt idx="12">
                  <c:v>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3943</c:v>
                </c:pt>
                <c:pt idx="3">
                  <c:v>3963</c:v>
                </c:pt>
                <c:pt idx="6">
                  <c:v>3977</c:v>
                </c:pt>
                <c:pt idx="9">
                  <c:v>3949</c:v>
                </c:pt>
                <c:pt idx="12">
                  <c:v>4055</c:v>
                </c:pt>
              </c:numCache>
            </c:numRef>
          </c:val>
        </c:ser>
        <c:dLbls>
          <c:showLegendKey val="0"/>
          <c:showVal val="0"/>
          <c:showCatName val="0"/>
          <c:showSerName val="0"/>
          <c:showPercent val="0"/>
          <c:showBubbleSize val="0"/>
        </c:dLbls>
        <c:gapWidth val="100"/>
        <c:overlap val="100"/>
        <c:axId val="92160768"/>
        <c:axId val="9216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3082</c:v>
                </c:pt>
                <c:pt idx="2">
                  <c:v>#N/A</c:v>
                </c:pt>
                <c:pt idx="3">
                  <c:v>#N/A</c:v>
                </c:pt>
                <c:pt idx="4">
                  <c:v>2984</c:v>
                </c:pt>
                <c:pt idx="5">
                  <c:v>#N/A</c:v>
                </c:pt>
                <c:pt idx="6">
                  <c:v>#N/A</c:v>
                </c:pt>
                <c:pt idx="7">
                  <c:v>2083</c:v>
                </c:pt>
                <c:pt idx="8">
                  <c:v>#N/A</c:v>
                </c:pt>
                <c:pt idx="9">
                  <c:v>#N/A</c:v>
                </c:pt>
                <c:pt idx="10">
                  <c:v>1917</c:v>
                </c:pt>
                <c:pt idx="11">
                  <c:v>#N/A</c:v>
                </c:pt>
                <c:pt idx="12">
                  <c:v>#N/A</c:v>
                </c:pt>
                <c:pt idx="13">
                  <c:v>1779</c:v>
                </c:pt>
                <c:pt idx="14">
                  <c:v>#N/A</c:v>
                </c:pt>
              </c:numCache>
            </c:numRef>
          </c:val>
          <c:smooth val="0"/>
        </c:ser>
        <c:dLbls>
          <c:showLegendKey val="0"/>
          <c:showVal val="0"/>
          <c:showCatName val="0"/>
          <c:showSerName val="0"/>
          <c:showPercent val="0"/>
          <c:showBubbleSize val="0"/>
        </c:dLbls>
        <c:marker val="1"/>
        <c:smooth val="0"/>
        <c:axId val="92160768"/>
        <c:axId val="92162688"/>
      </c:lineChart>
      <c:catAx>
        <c:axId val="921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62688"/>
        <c:crosses val="autoZero"/>
        <c:auto val="1"/>
        <c:lblAlgn val="ctr"/>
        <c:lblOffset val="100"/>
        <c:tickLblSkip val="1"/>
        <c:tickMarkSkip val="1"/>
        <c:noMultiLvlLbl val="0"/>
      </c:catAx>
      <c:valAx>
        <c:axId val="921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9,306
9,108
54.52
4,343,838
4,125,768
195,136
2,598,257
4,054,673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79.5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景気回復の兆しがみられ</a:t>
          </a:r>
          <a:r>
            <a:rPr lang="ja-JP" altLang="en-US" sz="1100" b="0" i="0" baseline="0">
              <a:solidFill>
                <a:schemeClr val="dk1"/>
              </a:solidFill>
              <a:effectLst/>
              <a:latin typeface="+mn-lt"/>
              <a:ea typeface="+mn-ea"/>
              <a:cs typeface="+mn-cs"/>
            </a:rPr>
            <a:t>始めたものの、</a:t>
          </a:r>
          <a:r>
            <a:rPr lang="ja-JP" altLang="ja-JP" sz="1100" b="0" i="0" baseline="0">
              <a:solidFill>
                <a:schemeClr val="dk1"/>
              </a:solidFill>
              <a:effectLst/>
              <a:latin typeface="+mn-lt"/>
              <a:ea typeface="+mn-ea"/>
              <a:cs typeface="+mn-cs"/>
            </a:rPr>
            <a:t>個人・法人税を中心</a:t>
          </a:r>
          <a:r>
            <a:rPr lang="ja-JP" altLang="en-US" sz="1100" b="0" i="0" baseline="0">
              <a:solidFill>
                <a:schemeClr val="dk1"/>
              </a:solidFill>
              <a:effectLst/>
              <a:latin typeface="+mn-lt"/>
              <a:ea typeface="+mn-ea"/>
              <a:cs typeface="+mn-cs"/>
            </a:rPr>
            <a:t>とした</a:t>
          </a:r>
          <a:r>
            <a:rPr lang="ja-JP" altLang="ja-JP" sz="1100" b="0" i="0" baseline="0">
              <a:solidFill>
                <a:schemeClr val="dk1"/>
              </a:solidFill>
              <a:effectLst/>
              <a:latin typeface="+mn-lt"/>
              <a:ea typeface="+mn-ea"/>
              <a:cs typeface="+mn-cs"/>
            </a:rPr>
            <a:t>村税収入</a:t>
          </a:r>
          <a:r>
            <a:rPr lang="ja-JP" altLang="en-US" sz="1100" b="0" i="0" baseline="0">
              <a:solidFill>
                <a:schemeClr val="dk1"/>
              </a:solidFill>
              <a:effectLst/>
              <a:latin typeface="+mn-lt"/>
              <a:ea typeface="+mn-ea"/>
              <a:cs typeface="+mn-cs"/>
            </a:rPr>
            <a:t>は回復が遅く、</a:t>
          </a:r>
          <a:r>
            <a:rPr lang="ja-JP" altLang="ja-JP" sz="1100" b="0" i="0" baseline="0">
              <a:solidFill>
                <a:schemeClr val="dk1"/>
              </a:solidFill>
              <a:effectLst/>
              <a:latin typeface="+mn-lt"/>
              <a:ea typeface="+mn-ea"/>
              <a:cs typeface="+mn-cs"/>
            </a:rPr>
            <a:t>社会保障費の増などから財政力指数が年々悪化して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。今後は、税収の回復が予想されるが先行きは不透明であることに加え、社会保障費の増加傾向は続くことから、引き続き適正課税と税・使用料など一体的な収納対策に努める</a:t>
          </a:r>
          <a:r>
            <a:rPr lang="ja-JP" altLang="en-US" sz="1100" b="0" i="0" baseline="0">
              <a:solidFill>
                <a:schemeClr val="dk1"/>
              </a:solidFill>
              <a:effectLst/>
              <a:latin typeface="+mn-lt"/>
              <a:ea typeface="+mn-ea"/>
              <a:cs typeface="+mn-cs"/>
            </a:rPr>
            <a:t>とともに、企業誘致や人口増施策を進める</a:t>
          </a:r>
          <a:r>
            <a:rPr lang="ja-JP" altLang="ja-JP" sz="1100" b="0" i="0" baseline="0">
              <a:solidFill>
                <a:schemeClr val="dk1"/>
              </a:solidFill>
              <a:effectLst/>
              <a:latin typeface="+mn-lt"/>
              <a:ea typeface="+mn-ea"/>
              <a:cs typeface="+mn-cs"/>
            </a:rPr>
            <a:t>。また、その他一般財源の確保に努める。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94343</xdr:rowOff>
    </xdr:to>
    <xdr:cxnSp macro="">
      <xdr:nvCxnSpPr>
        <xdr:cNvPr id="69" name="直線コネクタ 68"/>
        <xdr:cNvCxnSpPr/>
      </xdr:nvCxnSpPr>
      <xdr:spPr>
        <a:xfrm flipV="1">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94343</xdr:rowOff>
    </xdr:to>
    <xdr:cxnSp macro="">
      <xdr:nvCxnSpPr>
        <xdr:cNvPr id="72" name="直線コネクタ 71"/>
        <xdr:cNvCxnSpPr/>
      </xdr:nvCxnSpPr>
      <xdr:spPr>
        <a:xfrm>
          <a:off x="3225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71362</xdr:rowOff>
    </xdr:to>
    <xdr:cxnSp macro="">
      <xdr:nvCxnSpPr>
        <xdr:cNvPr id="75" name="直線コネクタ 74"/>
        <xdr:cNvCxnSpPr/>
      </xdr:nvCxnSpPr>
      <xdr:spPr>
        <a:xfrm>
          <a:off x="2336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42</xdr:row>
      <xdr:rowOff>25400</xdr:rowOff>
    </xdr:to>
    <xdr:cxnSp macro="">
      <xdr:nvCxnSpPr>
        <xdr:cNvPr id="78" name="直線コネクタ 77"/>
        <xdr:cNvCxnSpPr/>
      </xdr:nvCxnSpPr>
      <xdr:spPr>
        <a:xfrm>
          <a:off x="1447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88598</xdr:rowOff>
    </xdr:from>
    <xdr:to>
      <xdr:col>2</xdr:col>
      <xdr:colOff>127000</xdr:colOff>
      <xdr:row>42</xdr:row>
      <xdr:rowOff>18748</xdr:rowOff>
    </xdr:to>
    <xdr:sp macro="" textlink="">
      <xdr:nvSpPr>
        <xdr:cNvPr id="96" name="円/楕円 95"/>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28925</xdr:rowOff>
    </xdr:from>
    <xdr:ext cx="762000" cy="259045"/>
    <xdr:sp macro="" textlink="">
      <xdr:nvSpPr>
        <xdr:cNvPr id="97" name="テキスト ボックス 96"/>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latin typeface="ＭＳ Ｐゴシック"/>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年度は第三セクター債の借入などにより一時的に公債費負担が増え</a:t>
          </a:r>
          <a:r>
            <a:rPr lang="ja-JP" altLang="en-US" sz="1200" b="0" i="0" baseline="0">
              <a:solidFill>
                <a:schemeClr val="dk1"/>
              </a:solidFill>
              <a:effectLst/>
              <a:latin typeface="+mn-lt"/>
              <a:ea typeface="+mn-ea"/>
              <a:cs typeface="+mn-cs"/>
            </a:rPr>
            <a:t>たことや、普通交付税の錯誤額等の減額が大きく</a:t>
          </a:r>
          <a:r>
            <a:rPr lang="ja-JP" altLang="ja-JP" sz="1200" b="0" i="0" baseline="0">
              <a:solidFill>
                <a:schemeClr val="dk1"/>
              </a:solidFill>
              <a:effectLst/>
              <a:latin typeface="+mn-lt"/>
              <a:ea typeface="+mn-ea"/>
              <a:cs typeface="+mn-cs"/>
            </a:rPr>
            <a:t>、数値が上昇</a:t>
          </a:r>
          <a:r>
            <a:rPr lang="ja-JP" altLang="en-US" sz="1200" b="0" i="0" baseline="0">
              <a:solidFill>
                <a:schemeClr val="dk1"/>
              </a:solidFill>
              <a:effectLst/>
              <a:latin typeface="+mn-lt"/>
              <a:ea typeface="+mn-ea"/>
              <a:cs typeface="+mn-cs"/>
            </a:rPr>
            <a:t>した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今後もしばらくは公債費負担の影響が続くため改善が難しい。</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今後は人件費の抑制、扶助費などの経常的経費の削減を図ることにより改善に努めたいが、行政サービスの維持、需要からすると大幅な改善は困難である。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63</xdr:row>
      <xdr:rowOff>70062</xdr:rowOff>
    </xdr:to>
    <xdr:cxnSp macro="">
      <xdr:nvCxnSpPr>
        <xdr:cNvPr id="132" name="直線コネクタ 131"/>
        <xdr:cNvCxnSpPr/>
      </xdr:nvCxnSpPr>
      <xdr:spPr>
        <a:xfrm>
          <a:off x="4114800" y="10593917"/>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63</xdr:row>
      <xdr:rowOff>41910</xdr:rowOff>
    </xdr:to>
    <xdr:cxnSp macro="">
      <xdr:nvCxnSpPr>
        <xdr:cNvPr id="135" name="直線コネクタ 134"/>
        <xdr:cNvCxnSpPr/>
      </xdr:nvCxnSpPr>
      <xdr:spPr>
        <a:xfrm flipV="1">
          <a:off x="3225800" y="105939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63</xdr:row>
      <xdr:rowOff>41910</xdr:rowOff>
    </xdr:to>
    <xdr:cxnSp macro="">
      <xdr:nvCxnSpPr>
        <xdr:cNvPr id="138" name="直線コネクタ 137"/>
        <xdr:cNvCxnSpPr/>
      </xdr:nvCxnSpPr>
      <xdr:spPr>
        <a:xfrm>
          <a:off x="2336800" y="1063815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63</xdr:row>
      <xdr:rowOff>142452</xdr:rowOff>
    </xdr:to>
    <xdr:cxnSp macro="">
      <xdr:nvCxnSpPr>
        <xdr:cNvPr id="141" name="直線コネクタ 140"/>
        <xdr:cNvCxnSpPr/>
      </xdr:nvCxnSpPr>
      <xdr:spPr>
        <a:xfrm flipV="1">
          <a:off x="1447800" y="10638155"/>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19262</xdr:rowOff>
    </xdr:from>
    <xdr:to>
      <xdr:col>7</xdr:col>
      <xdr:colOff>203200</xdr:colOff>
      <xdr:row>63</xdr:row>
      <xdr:rowOff>120862</xdr:rowOff>
    </xdr:to>
    <xdr:sp macro="" textlink="">
      <xdr:nvSpPr>
        <xdr:cNvPr id="151" name="円/楕円 150"/>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35789</xdr:rowOff>
    </xdr:from>
    <xdr:ext cx="762000" cy="259045"/>
    <xdr:sp macro="" textlink="">
      <xdr:nvSpPr>
        <xdr:cNvPr id="152" name="財政構造の弾力性該当値テキスト"/>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3" name="円/楕円 152"/>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4" name="テキスト ボックス 153"/>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5" name="円/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7" name="円/楕円 156"/>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58" name="テキスト ボックス 157"/>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91652</xdr:rowOff>
    </xdr:from>
    <xdr:to>
      <xdr:col>2</xdr:col>
      <xdr:colOff>127000</xdr:colOff>
      <xdr:row>64</xdr:row>
      <xdr:rowOff>21802</xdr:rowOff>
    </xdr:to>
    <xdr:sp macro="" textlink="">
      <xdr:nvSpPr>
        <xdr:cNvPr id="159" name="円/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6579</xdr:rowOff>
    </xdr:from>
    <xdr:ext cx="762000" cy="259045"/>
    <xdr:sp macro="" textlink="">
      <xdr:nvSpPr>
        <xdr:cNvPr id="160" name="テキスト ボックス 159"/>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類似団体平均と比較して、人件費・物件費等が低くなっている要因として、ゴミ処理業務や消防業務を一部事務組合で行っていることが挙げられる。一部事務組合の人件費・物件費等に充てる負担金や繰出金といった費用を合計した場合、人口１人当たりの金額は大幅に増加することに</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なる。今後もこれら一部事務組合を有効に活用し、効率化を図っていく必要がある。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また、集落圏域が狭く、小中学校や保育園の数も少なくコンパクトで効率性の高いことも要因と考えられる。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5265</xdr:rowOff>
    </xdr:from>
    <xdr:to>
      <xdr:col>7</xdr:col>
      <xdr:colOff>152400</xdr:colOff>
      <xdr:row>81</xdr:row>
      <xdr:rowOff>14345</xdr:rowOff>
    </xdr:to>
    <xdr:cxnSp macro="">
      <xdr:nvCxnSpPr>
        <xdr:cNvPr id="195" name="直線コネクタ 194"/>
        <xdr:cNvCxnSpPr/>
      </xdr:nvCxnSpPr>
      <xdr:spPr>
        <a:xfrm>
          <a:off x="4114800" y="13892715"/>
          <a:ext cx="8382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5265</xdr:rowOff>
    </xdr:from>
    <xdr:to>
      <xdr:col>6</xdr:col>
      <xdr:colOff>0</xdr:colOff>
      <xdr:row>81</xdr:row>
      <xdr:rowOff>34201</xdr:rowOff>
    </xdr:to>
    <xdr:cxnSp macro="">
      <xdr:nvCxnSpPr>
        <xdr:cNvPr id="198" name="直線コネクタ 197"/>
        <xdr:cNvCxnSpPr/>
      </xdr:nvCxnSpPr>
      <xdr:spPr>
        <a:xfrm flipV="1">
          <a:off x="3225800" y="13892715"/>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1589</xdr:rowOff>
    </xdr:from>
    <xdr:to>
      <xdr:col>4</xdr:col>
      <xdr:colOff>482600</xdr:colOff>
      <xdr:row>81</xdr:row>
      <xdr:rowOff>34201</xdr:rowOff>
    </xdr:to>
    <xdr:cxnSp macro="">
      <xdr:nvCxnSpPr>
        <xdr:cNvPr id="201" name="直線コネクタ 200"/>
        <xdr:cNvCxnSpPr/>
      </xdr:nvCxnSpPr>
      <xdr:spPr>
        <a:xfrm>
          <a:off x="2336800" y="13889039"/>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1589</xdr:rowOff>
    </xdr:from>
    <xdr:to>
      <xdr:col>3</xdr:col>
      <xdr:colOff>279400</xdr:colOff>
      <xdr:row>81</xdr:row>
      <xdr:rowOff>3998</xdr:rowOff>
    </xdr:to>
    <xdr:cxnSp macro="">
      <xdr:nvCxnSpPr>
        <xdr:cNvPr id="204" name="直線コネクタ 203"/>
        <xdr:cNvCxnSpPr/>
      </xdr:nvCxnSpPr>
      <xdr:spPr>
        <a:xfrm flipV="1">
          <a:off x="1447800" y="13889039"/>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134995</xdr:rowOff>
    </xdr:from>
    <xdr:to>
      <xdr:col>7</xdr:col>
      <xdr:colOff>203200</xdr:colOff>
      <xdr:row>81</xdr:row>
      <xdr:rowOff>65145</xdr:rowOff>
    </xdr:to>
    <xdr:sp macro="" textlink="">
      <xdr:nvSpPr>
        <xdr:cNvPr id="214" name="円/楕円 213"/>
        <xdr:cNvSpPr/>
      </xdr:nvSpPr>
      <xdr:spPr>
        <a:xfrm>
          <a:off x="4902200" y="13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56272</xdr:rowOff>
    </xdr:from>
    <xdr:ext cx="762000" cy="259045"/>
    <xdr:sp macro="" textlink="">
      <xdr:nvSpPr>
        <xdr:cNvPr id="215" name="人件費・物件費等の状況該当値テキスト"/>
        <xdr:cNvSpPr txBox="1"/>
      </xdr:nvSpPr>
      <xdr:spPr>
        <a:xfrm>
          <a:off x="5041900" y="137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125915</xdr:rowOff>
    </xdr:from>
    <xdr:to>
      <xdr:col>6</xdr:col>
      <xdr:colOff>50800</xdr:colOff>
      <xdr:row>81</xdr:row>
      <xdr:rowOff>56065</xdr:rowOff>
    </xdr:to>
    <xdr:sp macro="" textlink="">
      <xdr:nvSpPr>
        <xdr:cNvPr id="216" name="円/楕円 215"/>
        <xdr:cNvSpPr/>
      </xdr:nvSpPr>
      <xdr:spPr>
        <a:xfrm>
          <a:off x="4064000" y="138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66242</xdr:rowOff>
    </xdr:from>
    <xdr:ext cx="736600" cy="259045"/>
    <xdr:sp macro="" textlink="">
      <xdr:nvSpPr>
        <xdr:cNvPr id="217" name="テキスト ボックス 216"/>
        <xdr:cNvSpPr txBox="1"/>
      </xdr:nvSpPr>
      <xdr:spPr>
        <a:xfrm>
          <a:off x="3733800" y="1361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154851</xdr:rowOff>
    </xdr:from>
    <xdr:to>
      <xdr:col>4</xdr:col>
      <xdr:colOff>533400</xdr:colOff>
      <xdr:row>81</xdr:row>
      <xdr:rowOff>85001</xdr:rowOff>
    </xdr:to>
    <xdr:sp macro="" textlink="">
      <xdr:nvSpPr>
        <xdr:cNvPr id="218" name="円/楕円 217"/>
        <xdr:cNvSpPr/>
      </xdr:nvSpPr>
      <xdr:spPr>
        <a:xfrm>
          <a:off x="3175000" y="138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95178</xdr:rowOff>
    </xdr:from>
    <xdr:ext cx="762000" cy="259045"/>
    <xdr:sp macro="" textlink="">
      <xdr:nvSpPr>
        <xdr:cNvPr id="219" name="テキスト ボックス 218"/>
        <xdr:cNvSpPr txBox="1"/>
      </xdr:nvSpPr>
      <xdr:spPr>
        <a:xfrm>
          <a:off x="2844800" y="1363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122239</xdr:rowOff>
    </xdr:from>
    <xdr:to>
      <xdr:col>3</xdr:col>
      <xdr:colOff>330200</xdr:colOff>
      <xdr:row>81</xdr:row>
      <xdr:rowOff>52389</xdr:rowOff>
    </xdr:to>
    <xdr:sp macro="" textlink="">
      <xdr:nvSpPr>
        <xdr:cNvPr id="220" name="円/楕円 219"/>
        <xdr:cNvSpPr/>
      </xdr:nvSpPr>
      <xdr:spPr>
        <a:xfrm>
          <a:off x="2286000" y="138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62566</xdr:rowOff>
    </xdr:from>
    <xdr:ext cx="762000" cy="259045"/>
    <xdr:sp macro="" textlink="">
      <xdr:nvSpPr>
        <xdr:cNvPr id="221" name="テキスト ボックス 220"/>
        <xdr:cNvSpPr txBox="1"/>
      </xdr:nvSpPr>
      <xdr:spPr>
        <a:xfrm>
          <a:off x="1955800" y="1360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124648</xdr:rowOff>
    </xdr:from>
    <xdr:to>
      <xdr:col>2</xdr:col>
      <xdr:colOff>127000</xdr:colOff>
      <xdr:row>81</xdr:row>
      <xdr:rowOff>54798</xdr:rowOff>
    </xdr:to>
    <xdr:sp macro="" textlink="">
      <xdr:nvSpPr>
        <xdr:cNvPr id="222" name="円/楕円 221"/>
        <xdr:cNvSpPr/>
      </xdr:nvSpPr>
      <xdr:spPr>
        <a:xfrm>
          <a:off x="1397000" y="138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64975</xdr:rowOff>
    </xdr:from>
    <xdr:ext cx="762000" cy="259045"/>
    <xdr:sp macro="" textlink="">
      <xdr:nvSpPr>
        <xdr:cNvPr id="223" name="テキスト ボックス 222"/>
        <xdr:cNvSpPr txBox="1"/>
      </xdr:nvSpPr>
      <xdr:spPr>
        <a:xfrm>
          <a:off x="1066800" y="1360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国の削減措置にあわせ、１００となるよう削減措置を実施した。年齢や勤務年数による職員構成にばらつきがあり、年によって変動があるが引き続き適正な管理を行っていく。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88</xdr:row>
      <xdr:rowOff>19304</xdr:rowOff>
    </xdr:to>
    <xdr:cxnSp macro="">
      <xdr:nvCxnSpPr>
        <xdr:cNvPr id="255" name="直線コネクタ 254"/>
        <xdr:cNvCxnSpPr/>
      </xdr:nvCxnSpPr>
      <xdr:spPr>
        <a:xfrm flipV="1">
          <a:off x="16179800" y="14677389"/>
          <a:ext cx="8382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36322</xdr:rowOff>
    </xdr:from>
    <xdr:to>
      <xdr:col>23</xdr:col>
      <xdr:colOff>406400</xdr:colOff>
      <xdr:row>88</xdr:row>
      <xdr:rowOff>19304</xdr:rowOff>
    </xdr:to>
    <xdr:cxnSp macro="">
      <xdr:nvCxnSpPr>
        <xdr:cNvPr id="258" name="直線コネクタ 257"/>
        <xdr:cNvCxnSpPr/>
      </xdr:nvCxnSpPr>
      <xdr:spPr>
        <a:xfrm>
          <a:off x="15290800" y="149524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87</xdr:row>
      <xdr:rowOff>36322</xdr:rowOff>
    </xdr:to>
    <xdr:cxnSp macro="">
      <xdr:nvCxnSpPr>
        <xdr:cNvPr id="261" name="直線コネクタ 260"/>
        <xdr:cNvCxnSpPr/>
      </xdr:nvCxnSpPr>
      <xdr:spPr>
        <a:xfrm>
          <a:off x="14401800" y="1461465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85</xdr:row>
      <xdr:rowOff>152400</xdr:rowOff>
    </xdr:to>
    <xdr:cxnSp macro="">
      <xdr:nvCxnSpPr>
        <xdr:cNvPr id="264" name="直線コネクタ 263"/>
        <xdr:cNvCxnSpPr/>
      </xdr:nvCxnSpPr>
      <xdr:spPr>
        <a:xfrm flipV="1">
          <a:off x="13512800" y="146146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139954</xdr:rowOff>
    </xdr:from>
    <xdr:to>
      <xdr:col>23</xdr:col>
      <xdr:colOff>457200</xdr:colOff>
      <xdr:row>88</xdr:row>
      <xdr:rowOff>70104</xdr:rowOff>
    </xdr:to>
    <xdr:sp macro="" textlink="">
      <xdr:nvSpPr>
        <xdr:cNvPr id="276" name="円/楕円 275"/>
        <xdr:cNvSpPr/>
      </xdr:nvSpPr>
      <xdr:spPr>
        <a:xfrm>
          <a:off x="16129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54881</xdr:rowOff>
    </xdr:from>
    <xdr:ext cx="736600" cy="259045"/>
    <xdr:sp macro="" textlink="">
      <xdr:nvSpPr>
        <xdr:cNvPr id="277" name="テキスト ボックス 276"/>
        <xdr:cNvSpPr txBox="1"/>
      </xdr:nvSpPr>
      <xdr:spPr>
        <a:xfrm>
          <a:off x="15798800" y="1514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78" name="円/楕円 277"/>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97299</xdr:rowOff>
    </xdr:from>
    <xdr:ext cx="762000" cy="259045"/>
    <xdr:sp macro="" textlink="">
      <xdr:nvSpPr>
        <xdr:cNvPr id="279" name="テキスト ボックス 278"/>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80" name="円/楕円 279"/>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81" name="テキスト ボックス 280"/>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2" name="円/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集中改革プランに沿った定員管理の成果に加え、ゴミ処理業務や消防業務を一部事務組合で行っていることで類似団体より少ない数値となっていると考えられる。しかし、臨時職員等が増えていることから、業務を精査する中で適正な定員管理に努める必要が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xdr:rowOff>
    </xdr:from>
    <xdr:to>
      <xdr:col>24</xdr:col>
      <xdr:colOff>558800</xdr:colOff>
      <xdr:row>60</xdr:row>
      <xdr:rowOff>18506</xdr:rowOff>
    </xdr:to>
    <xdr:cxnSp macro="">
      <xdr:nvCxnSpPr>
        <xdr:cNvPr id="320" name="直線コネクタ 319"/>
        <xdr:cNvCxnSpPr/>
      </xdr:nvCxnSpPr>
      <xdr:spPr>
        <a:xfrm>
          <a:off x="16179800" y="1028712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xdr:rowOff>
    </xdr:from>
    <xdr:to>
      <xdr:col>23</xdr:col>
      <xdr:colOff>406400</xdr:colOff>
      <xdr:row>60</xdr:row>
      <xdr:rowOff>18506</xdr:rowOff>
    </xdr:to>
    <xdr:cxnSp macro="">
      <xdr:nvCxnSpPr>
        <xdr:cNvPr id="323" name="直線コネクタ 322"/>
        <xdr:cNvCxnSpPr/>
      </xdr:nvCxnSpPr>
      <xdr:spPr>
        <a:xfrm flipV="1">
          <a:off x="15290800" y="1028712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166975</xdr:rowOff>
    </xdr:from>
    <xdr:to>
      <xdr:col>22</xdr:col>
      <xdr:colOff>203200</xdr:colOff>
      <xdr:row>60</xdr:row>
      <xdr:rowOff>18506</xdr:rowOff>
    </xdr:to>
    <xdr:cxnSp macro="">
      <xdr:nvCxnSpPr>
        <xdr:cNvPr id="326" name="直線コネクタ 325"/>
        <xdr:cNvCxnSpPr/>
      </xdr:nvCxnSpPr>
      <xdr:spPr>
        <a:xfrm>
          <a:off x="14401800" y="1028252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166975</xdr:rowOff>
    </xdr:from>
    <xdr:to>
      <xdr:col>21</xdr:col>
      <xdr:colOff>0</xdr:colOff>
      <xdr:row>60</xdr:row>
      <xdr:rowOff>5866</xdr:rowOff>
    </xdr:to>
    <xdr:cxnSp macro="">
      <xdr:nvCxnSpPr>
        <xdr:cNvPr id="329" name="直線コネクタ 328"/>
        <xdr:cNvCxnSpPr/>
      </xdr:nvCxnSpPr>
      <xdr:spPr>
        <a:xfrm flipV="1">
          <a:off x="13512800" y="1028252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139156</xdr:rowOff>
    </xdr:from>
    <xdr:to>
      <xdr:col>24</xdr:col>
      <xdr:colOff>609600</xdr:colOff>
      <xdr:row>60</xdr:row>
      <xdr:rowOff>69306</xdr:rowOff>
    </xdr:to>
    <xdr:sp macro="" textlink="">
      <xdr:nvSpPr>
        <xdr:cNvPr id="339" name="円/楕円 338"/>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155683</xdr:rowOff>
    </xdr:from>
    <xdr:ext cx="762000" cy="259045"/>
    <xdr:sp macro="" textlink="">
      <xdr:nvSpPr>
        <xdr:cNvPr id="340"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120771</xdr:rowOff>
    </xdr:from>
    <xdr:to>
      <xdr:col>23</xdr:col>
      <xdr:colOff>457200</xdr:colOff>
      <xdr:row>60</xdr:row>
      <xdr:rowOff>50921</xdr:rowOff>
    </xdr:to>
    <xdr:sp macro="" textlink="">
      <xdr:nvSpPr>
        <xdr:cNvPr id="341" name="円/楕円 340"/>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61098</xdr:rowOff>
    </xdr:from>
    <xdr:ext cx="736600" cy="259045"/>
    <xdr:sp macro="" textlink="">
      <xdr:nvSpPr>
        <xdr:cNvPr id="342" name="テキスト ボックス 341"/>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3" name="円/楕円 342"/>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44" name="テキスト ボックス 343"/>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116175</xdr:rowOff>
    </xdr:from>
    <xdr:to>
      <xdr:col>21</xdr:col>
      <xdr:colOff>50800</xdr:colOff>
      <xdr:row>60</xdr:row>
      <xdr:rowOff>46325</xdr:rowOff>
    </xdr:to>
    <xdr:sp macro="" textlink="">
      <xdr:nvSpPr>
        <xdr:cNvPr id="345" name="円/楕円 344"/>
        <xdr:cNvSpPr/>
      </xdr:nvSpPr>
      <xdr:spPr>
        <a:xfrm>
          <a:off x="14351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56502</xdr:rowOff>
    </xdr:from>
    <xdr:ext cx="762000" cy="259045"/>
    <xdr:sp macro="" textlink="">
      <xdr:nvSpPr>
        <xdr:cNvPr id="346" name="テキスト ボックス 345"/>
        <xdr:cNvSpPr txBox="1"/>
      </xdr:nvSpPr>
      <xdr:spPr>
        <a:xfrm>
          <a:off x="14020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126516</xdr:rowOff>
    </xdr:from>
    <xdr:to>
      <xdr:col>19</xdr:col>
      <xdr:colOff>533400</xdr:colOff>
      <xdr:row>60</xdr:row>
      <xdr:rowOff>56666</xdr:rowOff>
    </xdr:to>
    <xdr:sp macro="" textlink="">
      <xdr:nvSpPr>
        <xdr:cNvPr id="347" name="円/楕円 346"/>
        <xdr:cNvSpPr/>
      </xdr:nvSpPr>
      <xdr:spPr>
        <a:xfrm>
          <a:off x="13462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66843</xdr:rowOff>
    </xdr:from>
    <xdr:ext cx="762000" cy="259045"/>
    <xdr:sp macro="" textlink="">
      <xdr:nvSpPr>
        <xdr:cNvPr id="348" name="テキスト ボックス 347"/>
        <xdr:cNvSpPr txBox="1"/>
      </xdr:nvSpPr>
      <xdr:spPr>
        <a:xfrm>
          <a:off x="13131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ここ数年、</a:t>
          </a:r>
          <a:r>
            <a:rPr lang="ja-JP" altLang="ja-JP" sz="1200">
              <a:solidFill>
                <a:schemeClr val="dk1"/>
              </a:solidFill>
              <a:effectLst/>
              <a:latin typeface="+mn-lt"/>
              <a:ea typeface="+mn-ea"/>
              <a:cs typeface="+mn-cs"/>
            </a:rPr>
            <a:t>地方債の繰り上げ償還</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新規借入を抑えることで徐々に改善されて</a:t>
          </a:r>
          <a:r>
            <a:rPr lang="ja-JP" altLang="en-US" sz="1200">
              <a:solidFill>
                <a:schemeClr val="dk1"/>
              </a:solidFill>
              <a:effectLst/>
              <a:latin typeface="+mn-lt"/>
              <a:ea typeface="+mn-ea"/>
              <a:cs typeface="+mn-cs"/>
            </a:rPr>
            <a:t>きました</a:t>
          </a:r>
          <a:r>
            <a:rPr lang="ja-JP" altLang="ja-JP" sz="1200">
              <a:solidFill>
                <a:schemeClr val="dk1"/>
              </a:solidFill>
              <a:effectLst/>
              <a:latin typeface="+mn-lt"/>
              <a:ea typeface="+mn-ea"/>
              <a:cs typeface="+mn-cs"/>
            </a:rPr>
            <a:t>が、類似団体の中では非常に高い数値となっている。</a:t>
          </a:r>
          <a:r>
            <a:rPr lang="ja-JP" altLang="en-US" sz="1200">
              <a:solidFill>
                <a:schemeClr val="dk1"/>
              </a:solidFill>
              <a:effectLst/>
              <a:latin typeface="+mn-lt"/>
              <a:ea typeface="+mn-ea"/>
              <a:cs typeface="+mn-cs"/>
            </a:rPr>
            <a:t>また、</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年度において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子育て支援センターや第三セクター損失補償などに伴う起債と臨時財政対策債をあわせ単年度借入額が償還額を上回</a:t>
          </a:r>
          <a:r>
            <a:rPr lang="ja-JP" altLang="en-US" sz="1200">
              <a:solidFill>
                <a:schemeClr val="dk1"/>
              </a:solidFill>
              <a:effectLst/>
              <a:latin typeface="+mn-lt"/>
              <a:ea typeface="+mn-ea"/>
              <a:cs typeface="+mn-cs"/>
            </a:rPr>
            <a:t>ることとなった。今後数年間は公債費が高止まりすることとなり</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改善はあまり見込めない。中長期的には、公営企業債償還金（繰入金）がピークを過ぎて公債費も減額していく見込みであり、</a:t>
          </a:r>
          <a:r>
            <a:rPr lang="ja-JP" altLang="ja-JP" sz="1200">
              <a:solidFill>
                <a:schemeClr val="dk1"/>
              </a:solidFill>
              <a:effectLst/>
              <a:latin typeface="+mn-lt"/>
              <a:ea typeface="+mn-ea"/>
              <a:cs typeface="+mn-cs"/>
            </a:rPr>
            <a:t>今後は新規借入を極力抑制し</a:t>
          </a:r>
          <a:r>
            <a:rPr lang="ja-JP" altLang="en-US" sz="1200">
              <a:solidFill>
                <a:schemeClr val="dk1"/>
              </a:solidFill>
              <a:effectLst/>
              <a:latin typeface="+mn-lt"/>
              <a:ea typeface="+mn-ea"/>
              <a:cs typeface="+mn-cs"/>
            </a:rPr>
            <a:t>ながら改善を図っていく</a:t>
          </a:r>
          <a:r>
            <a:rPr lang="ja-JP" altLang="ja-JP" sz="1200">
              <a:solidFill>
                <a:schemeClr val="dk1"/>
              </a:solidFill>
              <a:effectLst/>
              <a:latin typeface="+mn-lt"/>
              <a:ea typeface="+mn-ea"/>
              <a:cs typeface="+mn-cs"/>
            </a:rPr>
            <a:t>ことが必要である。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87206</xdr:rowOff>
    </xdr:to>
    <xdr:cxnSp macro="">
      <xdr:nvCxnSpPr>
        <xdr:cNvPr id="382" name="直線コネクタ 381"/>
        <xdr:cNvCxnSpPr/>
      </xdr:nvCxnSpPr>
      <xdr:spPr>
        <a:xfrm flipV="1">
          <a:off x="16179800" y="74032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43</xdr:row>
      <xdr:rowOff>111337</xdr:rowOff>
    </xdr:to>
    <xdr:cxnSp macro="">
      <xdr:nvCxnSpPr>
        <xdr:cNvPr id="385" name="直線コネクタ 384"/>
        <xdr:cNvCxnSpPr/>
      </xdr:nvCxnSpPr>
      <xdr:spPr>
        <a:xfrm flipV="1">
          <a:off x="15290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159596</xdr:rowOff>
    </xdr:to>
    <xdr:cxnSp macro="">
      <xdr:nvCxnSpPr>
        <xdr:cNvPr id="388" name="直線コネクタ 387"/>
        <xdr:cNvCxnSpPr/>
      </xdr:nvCxnSpPr>
      <xdr:spPr>
        <a:xfrm flipV="1">
          <a:off x="14401800" y="748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52494</xdr:rowOff>
    </xdr:to>
    <xdr:cxnSp macro="">
      <xdr:nvCxnSpPr>
        <xdr:cNvPr id="391" name="直線コネクタ 390"/>
        <xdr:cNvCxnSpPr/>
      </xdr:nvCxnSpPr>
      <xdr:spPr>
        <a:xfrm flipV="1">
          <a:off x="13512800" y="75319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4" name="フローチャート : 判断 39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5" name="テキスト ボックス 39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401" name="円/楕円 400"/>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47431</xdr:rowOff>
    </xdr:from>
    <xdr:ext cx="762000" cy="259045"/>
    <xdr:sp macro="" textlink="">
      <xdr:nvSpPr>
        <xdr:cNvPr id="402"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403" name="円/楕円 402"/>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404" name="テキスト ボックス 403"/>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5" name="円/楕円 404"/>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6" name="テキスト ボックス 405"/>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7" name="円/楕円 406"/>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8" name="テキスト ボックス 407"/>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09" name="円/楕円 408"/>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10" name="テキスト ボックス 409"/>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第三セクターの損失補償履行による負担額の減少</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下水道事業に係る公営企業債</a:t>
          </a:r>
          <a:r>
            <a:rPr lang="ja-JP" altLang="en-US" sz="1200">
              <a:solidFill>
                <a:schemeClr val="dk1"/>
              </a:solidFill>
              <a:effectLst/>
              <a:latin typeface="+mn-lt"/>
              <a:ea typeface="+mn-ea"/>
              <a:cs typeface="+mn-cs"/>
            </a:rPr>
            <a:t>残高</a:t>
          </a:r>
          <a:r>
            <a:rPr lang="ja-JP" altLang="ja-JP" sz="1200">
              <a:solidFill>
                <a:schemeClr val="dk1"/>
              </a:solidFill>
              <a:effectLst/>
              <a:latin typeface="+mn-lt"/>
              <a:ea typeface="+mn-ea"/>
              <a:cs typeface="+mn-cs"/>
            </a:rPr>
            <a:t>の減少などにより、</a:t>
          </a:r>
          <a:r>
            <a:rPr lang="ja-JP" altLang="en-US" sz="1200">
              <a:solidFill>
                <a:schemeClr val="dk1"/>
              </a:solidFill>
              <a:effectLst/>
              <a:latin typeface="+mn-lt"/>
              <a:ea typeface="+mn-ea"/>
              <a:cs typeface="+mn-cs"/>
            </a:rPr>
            <a:t>地方債残高の増加や基金の減少などの影響はあったものの、若干の</a:t>
          </a:r>
          <a:r>
            <a:rPr lang="ja-JP" altLang="ja-JP" sz="1200">
              <a:solidFill>
                <a:schemeClr val="dk1"/>
              </a:solidFill>
              <a:effectLst/>
              <a:latin typeface="+mn-lt"/>
              <a:ea typeface="+mn-ea"/>
              <a:cs typeface="+mn-cs"/>
            </a:rPr>
            <a:t>改善が図られた</a:t>
          </a:r>
          <a:r>
            <a:rPr lang="ja-JP" altLang="en-US" sz="1200">
              <a:solidFill>
                <a:schemeClr val="dk1"/>
              </a:solidFill>
              <a:effectLst/>
              <a:latin typeface="+mn-lt"/>
              <a:ea typeface="+mn-ea"/>
              <a:cs typeface="+mn-cs"/>
            </a:rPr>
            <a:t>。しかし</a:t>
          </a:r>
          <a:r>
            <a:rPr lang="ja-JP" altLang="ja-JP" sz="1200">
              <a:solidFill>
                <a:schemeClr val="dk1"/>
              </a:solidFill>
              <a:effectLst/>
              <a:latin typeface="+mn-lt"/>
              <a:ea typeface="+mn-ea"/>
              <a:cs typeface="+mn-cs"/>
            </a:rPr>
            <a:t>、依然として順位・数値とも高い位置にある。</a:t>
          </a:r>
          <a:endParaRPr lang="ja-JP" altLang="ja-JP" sz="1200">
            <a:effectLst/>
          </a:endParaRPr>
        </a:p>
        <a:p>
          <a:r>
            <a:rPr lang="ja-JP" altLang="ja-JP" sz="1200">
              <a:solidFill>
                <a:schemeClr val="dk1"/>
              </a:solidFill>
              <a:effectLst/>
              <a:latin typeface="+mn-lt"/>
              <a:ea typeface="+mn-ea"/>
              <a:cs typeface="+mn-cs"/>
            </a:rPr>
            <a:t>　今後の見通しでは、起債残高</a:t>
          </a:r>
          <a:r>
            <a:rPr lang="ja-JP" altLang="en-US" sz="1200">
              <a:solidFill>
                <a:schemeClr val="dk1"/>
              </a:solidFill>
              <a:effectLst/>
              <a:latin typeface="+mn-lt"/>
              <a:ea typeface="+mn-ea"/>
              <a:cs typeface="+mn-cs"/>
            </a:rPr>
            <a:t>及び</a:t>
          </a:r>
          <a:r>
            <a:rPr lang="ja-JP" altLang="ja-JP" sz="1200">
              <a:solidFill>
                <a:schemeClr val="dk1"/>
              </a:solidFill>
              <a:effectLst/>
              <a:latin typeface="+mn-lt"/>
              <a:ea typeface="+mn-ea"/>
              <a:cs typeface="+mn-cs"/>
            </a:rPr>
            <a:t>下水道事業による公営企業債残高</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減少が進</a:t>
          </a:r>
          <a:r>
            <a:rPr lang="ja-JP" altLang="en-US" sz="1200">
              <a:solidFill>
                <a:schemeClr val="dk1"/>
              </a:solidFill>
              <a:effectLst/>
              <a:latin typeface="+mn-lt"/>
              <a:ea typeface="+mn-ea"/>
              <a:cs typeface="+mn-cs"/>
            </a:rPr>
            <a:t>むと見られ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順調に改善していく予想である。</a:t>
          </a:r>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ただし、学校や体育施設、役場庁舎、下水道施設など公共施設の老朽化が進んでおり、その対応を計画的に行う必要もあり、広域連合による中間ごみ処理施設などの負担やバイパス関連工事の村負担などが予想されることから、起債や基金に安易に頼ることなく財源確保を含め、財政の健全化に努める</a:t>
          </a:r>
          <a:r>
            <a:rPr lang="ja-JP" altLang="en-US" sz="1200">
              <a:solidFill>
                <a:schemeClr val="dk1"/>
              </a:solidFill>
              <a:effectLst/>
              <a:latin typeface="+mn-lt"/>
              <a:ea typeface="+mn-ea"/>
              <a:cs typeface="+mn-cs"/>
            </a:rPr>
            <a:t>必要がある</a:t>
          </a:r>
          <a:r>
            <a:rPr lang="ja-JP" altLang="ja-JP" sz="120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140607</xdr:rowOff>
    </xdr:from>
    <xdr:to>
      <xdr:col>24</xdr:col>
      <xdr:colOff>558800</xdr:colOff>
      <xdr:row>19</xdr:row>
      <xdr:rowOff>27758</xdr:rowOff>
    </xdr:to>
    <xdr:cxnSp macro="">
      <xdr:nvCxnSpPr>
        <xdr:cNvPr id="446" name="直線コネクタ 445"/>
        <xdr:cNvCxnSpPr/>
      </xdr:nvCxnSpPr>
      <xdr:spPr>
        <a:xfrm flipV="1">
          <a:off x="16179800" y="3226707"/>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7"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8" name="フローチャート : 判断 447"/>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27758</xdr:rowOff>
    </xdr:from>
    <xdr:to>
      <xdr:col>23</xdr:col>
      <xdr:colOff>406400</xdr:colOff>
      <xdr:row>19</xdr:row>
      <xdr:rowOff>117384</xdr:rowOff>
    </xdr:to>
    <xdr:cxnSp macro="">
      <xdr:nvCxnSpPr>
        <xdr:cNvPr id="449" name="直線コネクタ 448"/>
        <xdr:cNvCxnSpPr/>
      </xdr:nvCxnSpPr>
      <xdr:spPr>
        <a:xfrm flipV="1">
          <a:off x="15290800" y="328530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117384</xdr:rowOff>
    </xdr:from>
    <xdr:to>
      <xdr:col>22</xdr:col>
      <xdr:colOff>203200</xdr:colOff>
      <xdr:row>22</xdr:row>
      <xdr:rowOff>18990</xdr:rowOff>
    </xdr:to>
    <xdr:cxnSp macro="">
      <xdr:nvCxnSpPr>
        <xdr:cNvPr id="452" name="直線コネクタ 451"/>
        <xdr:cNvCxnSpPr/>
      </xdr:nvCxnSpPr>
      <xdr:spPr>
        <a:xfrm flipV="1">
          <a:off x="14401800" y="3374934"/>
          <a:ext cx="889000" cy="4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3" name="フローチャート : 判断 452"/>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4" name="テキスト ボックス 45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18990</xdr:rowOff>
    </xdr:from>
    <xdr:to>
      <xdr:col>21</xdr:col>
      <xdr:colOff>0</xdr:colOff>
      <xdr:row>22</xdr:row>
      <xdr:rowOff>147683</xdr:rowOff>
    </xdr:to>
    <xdr:cxnSp macro="">
      <xdr:nvCxnSpPr>
        <xdr:cNvPr id="455" name="直線コネクタ 454"/>
        <xdr:cNvCxnSpPr/>
      </xdr:nvCxnSpPr>
      <xdr:spPr>
        <a:xfrm flipV="1">
          <a:off x="13512800" y="37908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9" name="テキスト ボックス 45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89807</xdr:rowOff>
    </xdr:from>
    <xdr:to>
      <xdr:col>24</xdr:col>
      <xdr:colOff>609600</xdr:colOff>
      <xdr:row>19</xdr:row>
      <xdr:rowOff>19957</xdr:rowOff>
    </xdr:to>
    <xdr:sp macro="" textlink="">
      <xdr:nvSpPr>
        <xdr:cNvPr id="465" name="円/楕円 464"/>
        <xdr:cNvSpPr/>
      </xdr:nvSpPr>
      <xdr:spPr>
        <a:xfrm>
          <a:off x="169672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61884</xdr:rowOff>
    </xdr:from>
    <xdr:ext cx="762000" cy="259045"/>
    <xdr:sp macro="" textlink="">
      <xdr:nvSpPr>
        <xdr:cNvPr id="466" name="将来負担の状況該当値テキスト"/>
        <xdr:cNvSpPr txBox="1"/>
      </xdr:nvSpPr>
      <xdr:spPr>
        <a:xfrm>
          <a:off x="17106900" y="31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148409</xdr:rowOff>
    </xdr:from>
    <xdr:to>
      <xdr:col>23</xdr:col>
      <xdr:colOff>457200</xdr:colOff>
      <xdr:row>19</xdr:row>
      <xdr:rowOff>78559</xdr:rowOff>
    </xdr:to>
    <xdr:sp macro="" textlink="">
      <xdr:nvSpPr>
        <xdr:cNvPr id="467" name="円/楕円 466"/>
        <xdr:cNvSpPr/>
      </xdr:nvSpPr>
      <xdr:spPr>
        <a:xfrm>
          <a:off x="16129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63335</xdr:rowOff>
    </xdr:from>
    <xdr:ext cx="736600" cy="259045"/>
    <xdr:sp macro="" textlink="">
      <xdr:nvSpPr>
        <xdr:cNvPr id="468" name="テキスト ボックス 467"/>
        <xdr:cNvSpPr txBox="1"/>
      </xdr:nvSpPr>
      <xdr:spPr>
        <a:xfrm>
          <a:off x="15798800" y="332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66584</xdr:rowOff>
    </xdr:from>
    <xdr:to>
      <xdr:col>22</xdr:col>
      <xdr:colOff>254000</xdr:colOff>
      <xdr:row>19</xdr:row>
      <xdr:rowOff>168184</xdr:rowOff>
    </xdr:to>
    <xdr:sp macro="" textlink="">
      <xdr:nvSpPr>
        <xdr:cNvPr id="469" name="円/楕円 468"/>
        <xdr:cNvSpPr/>
      </xdr:nvSpPr>
      <xdr:spPr>
        <a:xfrm>
          <a:off x="15240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152961</xdr:rowOff>
    </xdr:from>
    <xdr:ext cx="762000" cy="259045"/>
    <xdr:sp macro="" textlink="">
      <xdr:nvSpPr>
        <xdr:cNvPr id="470" name="テキスト ボックス 469"/>
        <xdr:cNvSpPr txBox="1"/>
      </xdr:nvSpPr>
      <xdr:spPr>
        <a:xfrm>
          <a:off x="14909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139640</xdr:rowOff>
    </xdr:from>
    <xdr:to>
      <xdr:col>21</xdr:col>
      <xdr:colOff>50800</xdr:colOff>
      <xdr:row>22</xdr:row>
      <xdr:rowOff>69790</xdr:rowOff>
    </xdr:to>
    <xdr:sp macro="" textlink="">
      <xdr:nvSpPr>
        <xdr:cNvPr id="471" name="円/楕円 470"/>
        <xdr:cNvSpPr/>
      </xdr:nvSpPr>
      <xdr:spPr>
        <a:xfrm>
          <a:off x="14351000" y="37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54567</xdr:rowOff>
    </xdr:from>
    <xdr:ext cx="762000" cy="259045"/>
    <xdr:sp macro="" textlink="">
      <xdr:nvSpPr>
        <xdr:cNvPr id="472" name="テキスト ボックス 471"/>
        <xdr:cNvSpPr txBox="1"/>
      </xdr:nvSpPr>
      <xdr:spPr>
        <a:xfrm>
          <a:off x="14020800" y="382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96883</xdr:rowOff>
    </xdr:from>
    <xdr:to>
      <xdr:col>19</xdr:col>
      <xdr:colOff>533400</xdr:colOff>
      <xdr:row>23</xdr:row>
      <xdr:rowOff>27033</xdr:rowOff>
    </xdr:to>
    <xdr:sp macro="" textlink="">
      <xdr:nvSpPr>
        <xdr:cNvPr id="473" name="円/楕円 472"/>
        <xdr:cNvSpPr/>
      </xdr:nvSpPr>
      <xdr:spPr>
        <a:xfrm>
          <a:off x="13462000" y="3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11810</xdr:rowOff>
    </xdr:from>
    <xdr:ext cx="762000" cy="259045"/>
    <xdr:sp macro="" textlink="">
      <xdr:nvSpPr>
        <xdr:cNvPr id="474" name="テキスト ボックス 473"/>
        <xdr:cNvSpPr txBox="1"/>
      </xdr:nvSpPr>
      <xdr:spPr>
        <a:xfrm>
          <a:off x="13131800" y="39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9,306
9,108
54.52
4,343,838
4,125,768
195,136
2,598,257
4,054,673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79.5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集中改革プランに沿った定員管理をしてきており、改革期間終了後も業務と定員の見直しを図りながら類似団体平均と同水準を維持している。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61685</xdr:rowOff>
    </xdr:to>
    <xdr:cxnSp macro="">
      <xdr:nvCxnSpPr>
        <xdr:cNvPr id="67" name="直線コネクタ 66"/>
        <xdr:cNvCxnSpPr/>
      </xdr:nvCxnSpPr>
      <xdr:spPr>
        <a:xfrm flipV="1">
          <a:off x="3987800" y="655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61685</xdr:rowOff>
    </xdr:from>
    <xdr:to>
      <xdr:col>5</xdr:col>
      <xdr:colOff>549275</xdr:colOff>
      <xdr:row>38</xdr:row>
      <xdr:rowOff>116115</xdr:rowOff>
    </xdr:to>
    <xdr:cxnSp macro="">
      <xdr:nvCxnSpPr>
        <xdr:cNvPr id="70" name="直線コネクタ 69"/>
        <xdr:cNvCxnSpPr/>
      </xdr:nvCxnSpPr>
      <xdr:spPr>
        <a:xfrm flipV="1">
          <a:off x="3098800" y="657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116115</xdr:rowOff>
    </xdr:to>
    <xdr:cxnSp macro="">
      <xdr:nvCxnSpPr>
        <xdr:cNvPr id="73" name="直線コネクタ 72"/>
        <xdr:cNvCxnSpPr/>
      </xdr:nvCxnSpPr>
      <xdr:spPr>
        <a:xfrm>
          <a:off x="2209800" y="656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148772</xdr:rowOff>
    </xdr:to>
    <xdr:cxnSp macro="">
      <xdr:nvCxnSpPr>
        <xdr:cNvPr id="76" name="直線コネクタ 75"/>
        <xdr:cNvCxnSpPr/>
      </xdr:nvCxnSpPr>
      <xdr:spPr>
        <a:xfrm flipV="1">
          <a:off x="1320800" y="6565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6" name="円/楕円 85"/>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7"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xdr:rowOff>
    </xdr:from>
    <xdr:to>
      <xdr:col>5</xdr:col>
      <xdr:colOff>600075</xdr:colOff>
      <xdr:row>38</xdr:row>
      <xdr:rowOff>112485</xdr:rowOff>
    </xdr:to>
    <xdr:sp macro="" textlink="">
      <xdr:nvSpPr>
        <xdr:cNvPr id="88" name="円/楕円 87"/>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122663</xdr:rowOff>
    </xdr:from>
    <xdr:ext cx="736600" cy="259045"/>
    <xdr:sp macro="" textlink="">
      <xdr:nvSpPr>
        <xdr:cNvPr id="89" name="テキスト ボックス 88"/>
        <xdr:cNvSpPr txBox="1"/>
      </xdr:nvSpPr>
      <xdr:spPr>
        <a:xfrm>
          <a:off x="3606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90" name="円/楕円 89"/>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91" name="テキスト ボックス 90"/>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2" name="円/楕円 91"/>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3" name="テキスト ボックス 92"/>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4" name="円/楕円 93"/>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5" name="テキスト ボックス 94"/>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学校や保育園を含む臨時職員が増えてきており、物件費は増加傾向にある。また、母子保健事業など各種委託料の増加も見られる。</a:t>
          </a:r>
          <a:endParaRPr kumimoji="1" lang="en-US" altLang="ja-JP" sz="1200">
            <a:latin typeface="ＭＳ Ｐゴシック"/>
          </a:endParaRPr>
        </a:p>
        <a:p>
          <a:r>
            <a:rPr kumimoji="1" lang="ja-JP" altLang="en-US" sz="1200">
              <a:latin typeface="ＭＳ Ｐゴシック"/>
            </a:rPr>
            <a:t>　今後は業務の効率化を図り、臨時職員の削減や諸</a:t>
          </a:r>
          <a:r>
            <a:rPr lang="ja-JP" altLang="ja-JP" sz="1200" b="0" i="0" baseline="0">
              <a:solidFill>
                <a:schemeClr val="dk1"/>
              </a:solidFill>
              <a:effectLst/>
              <a:latin typeface="+mn-lt"/>
              <a:ea typeface="+mn-ea"/>
              <a:cs typeface="+mn-cs"/>
            </a:rPr>
            <a:t>経費の削減に努める。</a:t>
          </a:r>
          <a:endParaRPr kumimoji="1" lang="en-US" altLang="ja-JP" sz="1200" b="0" i="0" baseline="0">
            <a:solidFill>
              <a:schemeClr val="dk1"/>
            </a:solidFill>
            <a:effectLst/>
            <a:latin typeface="ＭＳ Ｐゴシック"/>
            <a:ea typeface="+mn-ea"/>
            <a:cs typeface="+mn-cs"/>
          </a:endParaRPr>
        </a:p>
        <a:p>
          <a:endParaRPr kumimoji="1" lang="ja-JP" altLang="en-US"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17</xdr:row>
      <xdr:rowOff>48079</xdr:rowOff>
    </xdr:to>
    <xdr:cxnSp macro="">
      <xdr:nvCxnSpPr>
        <xdr:cNvPr id="130" name="直線コネクタ 129"/>
        <xdr:cNvCxnSpPr/>
      </xdr:nvCxnSpPr>
      <xdr:spPr>
        <a:xfrm>
          <a:off x="15671800" y="2723243"/>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151493</xdr:rowOff>
    </xdr:to>
    <xdr:cxnSp macro="">
      <xdr:nvCxnSpPr>
        <xdr:cNvPr id="133" name="直線コネクタ 132"/>
        <xdr:cNvCxnSpPr/>
      </xdr:nvCxnSpPr>
      <xdr:spPr>
        <a:xfrm>
          <a:off x="14782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75293</xdr:rowOff>
    </xdr:to>
    <xdr:cxnSp macro="">
      <xdr:nvCxnSpPr>
        <xdr:cNvPr id="136" name="直線コネクタ 135"/>
        <xdr:cNvCxnSpPr/>
      </xdr:nvCxnSpPr>
      <xdr:spPr>
        <a:xfrm>
          <a:off x="13893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31750</xdr:rowOff>
    </xdr:to>
    <xdr:cxnSp macro="">
      <xdr:nvCxnSpPr>
        <xdr:cNvPr id="139" name="直線コネクタ 138"/>
        <xdr:cNvCxnSpPr/>
      </xdr:nvCxnSpPr>
      <xdr:spPr>
        <a:xfrm flipV="1">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9" name="円/楕円 148"/>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50"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1" name="円/楕円 150"/>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2" name="テキスト ボックス 151"/>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3" name="円/楕円 152"/>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4" name="テキスト ボックス 153"/>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5" name="円/楕円 154"/>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6" name="テキスト ボックス 155"/>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7" name="円/楕円 156"/>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8" name="テキスト ボックス 157"/>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発達障がい児の増加により、療育支援や保育所における加配保育士による支援費の増加、及び障がい者自立支援給付事業を経常経費としたことにより大きく増加することとなった。</a:t>
          </a:r>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福祉サービスの充実に対するニーズ及び対象者は今後も増加すると予想され、扶助費の増加が予想される。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98425</xdr:rowOff>
    </xdr:from>
    <xdr:to>
      <xdr:col>7</xdr:col>
      <xdr:colOff>15875</xdr:colOff>
      <xdr:row>61</xdr:row>
      <xdr:rowOff>69850</xdr:rowOff>
    </xdr:to>
    <xdr:cxnSp macro="">
      <xdr:nvCxnSpPr>
        <xdr:cNvPr id="195" name="直線コネクタ 194"/>
        <xdr:cNvCxnSpPr/>
      </xdr:nvCxnSpPr>
      <xdr:spPr>
        <a:xfrm>
          <a:off x="3987800" y="10042525"/>
          <a:ext cx="8382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41275</xdr:rowOff>
    </xdr:from>
    <xdr:to>
      <xdr:col>5</xdr:col>
      <xdr:colOff>549275</xdr:colOff>
      <xdr:row>58</xdr:row>
      <xdr:rowOff>98425</xdr:rowOff>
    </xdr:to>
    <xdr:cxnSp macro="">
      <xdr:nvCxnSpPr>
        <xdr:cNvPr id="198" name="直線コネクタ 197"/>
        <xdr:cNvCxnSpPr/>
      </xdr:nvCxnSpPr>
      <xdr:spPr>
        <a:xfrm>
          <a:off x="3098800" y="998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155575</xdr:rowOff>
    </xdr:from>
    <xdr:to>
      <xdr:col>4</xdr:col>
      <xdr:colOff>346075</xdr:colOff>
      <xdr:row>58</xdr:row>
      <xdr:rowOff>41275</xdr:rowOff>
    </xdr:to>
    <xdr:cxnSp macro="">
      <xdr:nvCxnSpPr>
        <xdr:cNvPr id="201" name="直線コネクタ 200"/>
        <xdr:cNvCxnSpPr/>
      </xdr:nvCxnSpPr>
      <xdr:spPr>
        <a:xfrm>
          <a:off x="2209800" y="992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98425</xdr:rowOff>
    </xdr:from>
    <xdr:to>
      <xdr:col>3</xdr:col>
      <xdr:colOff>142875</xdr:colOff>
      <xdr:row>57</xdr:row>
      <xdr:rowOff>155575</xdr:rowOff>
    </xdr:to>
    <xdr:cxnSp macro="">
      <xdr:nvCxnSpPr>
        <xdr:cNvPr id="204" name="直線コネクタ 203"/>
        <xdr:cNvCxnSpPr/>
      </xdr:nvCxnSpPr>
      <xdr:spPr>
        <a:xfrm>
          <a:off x="1320800" y="9871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14" name="円/楕円 213"/>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15"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47625</xdr:rowOff>
    </xdr:from>
    <xdr:to>
      <xdr:col>5</xdr:col>
      <xdr:colOff>600075</xdr:colOff>
      <xdr:row>58</xdr:row>
      <xdr:rowOff>149225</xdr:rowOff>
    </xdr:to>
    <xdr:sp macro="" textlink="">
      <xdr:nvSpPr>
        <xdr:cNvPr id="216" name="円/楕円 215"/>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134002</xdr:rowOff>
    </xdr:from>
    <xdr:ext cx="736600" cy="259045"/>
    <xdr:sp macro="" textlink="">
      <xdr:nvSpPr>
        <xdr:cNvPr id="217" name="テキスト ボックス 216"/>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161925</xdr:rowOff>
    </xdr:from>
    <xdr:to>
      <xdr:col>4</xdr:col>
      <xdr:colOff>396875</xdr:colOff>
      <xdr:row>58</xdr:row>
      <xdr:rowOff>92075</xdr:rowOff>
    </xdr:to>
    <xdr:sp macro="" textlink="">
      <xdr:nvSpPr>
        <xdr:cNvPr id="218" name="円/楕円 217"/>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19" name="テキスト ボックス 218"/>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104775</xdr:rowOff>
    </xdr:from>
    <xdr:to>
      <xdr:col>3</xdr:col>
      <xdr:colOff>193675</xdr:colOff>
      <xdr:row>58</xdr:row>
      <xdr:rowOff>34925</xdr:rowOff>
    </xdr:to>
    <xdr:sp macro="" textlink="">
      <xdr:nvSpPr>
        <xdr:cNvPr id="220" name="円/楕円 219"/>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19702</xdr:rowOff>
    </xdr:from>
    <xdr:ext cx="762000" cy="259045"/>
    <xdr:sp macro="" textlink="">
      <xdr:nvSpPr>
        <xdr:cNvPr id="221" name="テキスト ボックス 220"/>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47625</xdr:rowOff>
    </xdr:from>
    <xdr:to>
      <xdr:col>1</xdr:col>
      <xdr:colOff>676275</xdr:colOff>
      <xdr:row>57</xdr:row>
      <xdr:rowOff>149225</xdr:rowOff>
    </xdr:to>
    <xdr:sp macro="" textlink="">
      <xdr:nvSpPr>
        <xdr:cNvPr id="222" name="円/楕円 221"/>
        <xdr:cNvSpPr/>
      </xdr:nvSpPr>
      <xdr:spPr>
        <a:xfrm>
          <a:off x="1270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134002</xdr:rowOff>
    </xdr:from>
    <xdr:ext cx="762000" cy="259045"/>
    <xdr:sp macro="" textlink="">
      <xdr:nvSpPr>
        <xdr:cNvPr id="223" name="テキスト ボックス 222"/>
        <xdr:cNvSpPr txBox="1"/>
      </xdr:nvSpPr>
      <xdr:spPr>
        <a:xfrm>
          <a:off x="939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平成２４年度から</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下水道事業会計への出資金を臨時的経費としたため</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大幅に数値が下がった。引き続き経費の削減に努める。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14986</xdr:rowOff>
    </xdr:from>
    <xdr:to>
      <xdr:col>24</xdr:col>
      <xdr:colOff>31750</xdr:colOff>
      <xdr:row>53</xdr:row>
      <xdr:rowOff>78994</xdr:rowOff>
    </xdr:to>
    <xdr:cxnSp macro="">
      <xdr:nvCxnSpPr>
        <xdr:cNvPr id="254" name="直線コネクタ 253"/>
        <xdr:cNvCxnSpPr/>
      </xdr:nvCxnSpPr>
      <xdr:spPr>
        <a:xfrm>
          <a:off x="15671800" y="91018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14986</xdr:rowOff>
    </xdr:from>
    <xdr:to>
      <xdr:col>22</xdr:col>
      <xdr:colOff>565150</xdr:colOff>
      <xdr:row>57</xdr:row>
      <xdr:rowOff>14986</xdr:rowOff>
    </xdr:to>
    <xdr:cxnSp macro="">
      <xdr:nvCxnSpPr>
        <xdr:cNvPr id="257" name="直線コネクタ 256"/>
        <xdr:cNvCxnSpPr/>
      </xdr:nvCxnSpPr>
      <xdr:spPr>
        <a:xfrm flipV="1">
          <a:off x="14782800" y="9101836"/>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14986</xdr:rowOff>
    </xdr:to>
    <xdr:cxnSp macro="">
      <xdr:nvCxnSpPr>
        <xdr:cNvPr id="260" name="直線コネクタ 259"/>
        <xdr:cNvCxnSpPr/>
      </xdr:nvCxnSpPr>
      <xdr:spPr>
        <a:xfrm>
          <a:off x="13893800" y="9705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24130</xdr:rowOff>
    </xdr:to>
    <xdr:cxnSp macro="">
      <xdr:nvCxnSpPr>
        <xdr:cNvPr id="263" name="直線コネクタ 262"/>
        <xdr:cNvCxnSpPr/>
      </xdr:nvCxnSpPr>
      <xdr:spPr>
        <a:xfrm flipV="1">
          <a:off x="13004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28194</xdr:rowOff>
    </xdr:from>
    <xdr:to>
      <xdr:col>24</xdr:col>
      <xdr:colOff>82550</xdr:colOff>
      <xdr:row>53</xdr:row>
      <xdr:rowOff>129794</xdr:rowOff>
    </xdr:to>
    <xdr:sp macro="" textlink="">
      <xdr:nvSpPr>
        <xdr:cNvPr id="273" name="円/楕円 272"/>
        <xdr:cNvSpPr/>
      </xdr:nvSpPr>
      <xdr:spPr>
        <a:xfrm>
          <a:off x="164592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108221</xdr:rowOff>
    </xdr:from>
    <xdr:ext cx="762000" cy="259045"/>
    <xdr:sp macro="" textlink="">
      <xdr:nvSpPr>
        <xdr:cNvPr id="274" name="その他該当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135636</xdr:rowOff>
    </xdr:from>
    <xdr:to>
      <xdr:col>22</xdr:col>
      <xdr:colOff>615950</xdr:colOff>
      <xdr:row>53</xdr:row>
      <xdr:rowOff>65786</xdr:rowOff>
    </xdr:to>
    <xdr:sp macro="" textlink="">
      <xdr:nvSpPr>
        <xdr:cNvPr id="275" name="円/楕円 274"/>
        <xdr:cNvSpPr/>
      </xdr:nvSpPr>
      <xdr:spPr>
        <a:xfrm>
          <a:off x="15621000" y="9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75963</xdr:rowOff>
    </xdr:from>
    <xdr:ext cx="736600" cy="259045"/>
    <xdr:sp macro="" textlink="">
      <xdr:nvSpPr>
        <xdr:cNvPr id="276" name="テキスト ボックス 275"/>
        <xdr:cNvSpPr txBox="1"/>
      </xdr:nvSpPr>
      <xdr:spPr>
        <a:xfrm>
          <a:off x="15290800" y="881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77" name="円/楕円 276"/>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78" name="テキスト ボックス 277"/>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9" name="円/楕円 27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80" name="テキスト ボックス 27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81" name="円/楕円 28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82" name="テキスト ボックス 28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広域連合や</a:t>
          </a:r>
          <a:r>
            <a:rPr kumimoji="1" lang="ja-JP" altLang="ja-JP" sz="1200">
              <a:solidFill>
                <a:schemeClr val="dk1"/>
              </a:solidFill>
              <a:effectLst/>
              <a:latin typeface="+mn-lt"/>
              <a:ea typeface="+mn-ea"/>
              <a:cs typeface="+mn-cs"/>
            </a:rPr>
            <a:t>一部事務組合が実施する事業に対する負担金等の増加が</a:t>
          </a:r>
          <a:r>
            <a:rPr kumimoji="1" lang="ja-JP" altLang="en-US" sz="1200">
              <a:solidFill>
                <a:schemeClr val="dk1"/>
              </a:solidFill>
              <a:effectLst/>
              <a:latin typeface="+mn-lt"/>
              <a:ea typeface="+mn-ea"/>
              <a:cs typeface="+mn-cs"/>
            </a:rPr>
            <a:t>あった。今後は、</a:t>
          </a:r>
          <a:r>
            <a:rPr kumimoji="1" lang="ja-JP" altLang="en-US" sz="1200">
              <a:latin typeface="ＭＳ Ｐゴシック"/>
            </a:rPr>
            <a:t>子育て支援に関する新たな補助制度などが、経常的経費に含まれるようになるため増額が予想される</a:t>
          </a:r>
          <a:r>
            <a:rPr kumimoji="1" lang="ja-JP" altLang="en-US" sz="1300">
              <a:latin typeface="ＭＳ Ｐゴシック"/>
            </a:rPr>
            <a:t>。</a:t>
          </a:r>
        </a:p>
        <a:p>
          <a:r>
            <a:rPr kumimoji="1" lang="ja-JP" altLang="en-US" sz="1300">
              <a:latin typeface="ＭＳ Ｐゴシック"/>
            </a:rPr>
            <a:t>　また、下水道施設も供用開始から一定年数が経過していることから修繕や更新に係る費用増大が見込まれ、それに対する補助金の増加が予想される。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3556</xdr:rowOff>
    </xdr:to>
    <xdr:cxnSp macro="">
      <xdr:nvCxnSpPr>
        <xdr:cNvPr id="312" name="直線コネクタ 311"/>
        <xdr:cNvCxnSpPr/>
      </xdr:nvCxnSpPr>
      <xdr:spPr>
        <a:xfrm>
          <a:off x="15671800" y="6482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138430</xdr:rowOff>
    </xdr:to>
    <xdr:cxnSp macro="">
      <xdr:nvCxnSpPr>
        <xdr:cNvPr id="315" name="直線コネクタ 314"/>
        <xdr:cNvCxnSpPr/>
      </xdr:nvCxnSpPr>
      <xdr:spPr>
        <a:xfrm>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101854</xdr:rowOff>
    </xdr:to>
    <xdr:cxnSp macro="">
      <xdr:nvCxnSpPr>
        <xdr:cNvPr id="318" name="直線コネクタ 317"/>
        <xdr:cNvCxnSpPr/>
      </xdr:nvCxnSpPr>
      <xdr:spPr>
        <a:xfrm>
          <a:off x="13893800" y="62946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38</xdr:row>
      <xdr:rowOff>17272</xdr:rowOff>
    </xdr:to>
    <xdr:cxnSp macro="">
      <xdr:nvCxnSpPr>
        <xdr:cNvPr id="321" name="直線コネクタ 320"/>
        <xdr:cNvCxnSpPr/>
      </xdr:nvCxnSpPr>
      <xdr:spPr>
        <a:xfrm flipV="1">
          <a:off x="13004800" y="62946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31" name="円/楕円 330"/>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32"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3" name="円/楕円 332"/>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4" name="テキスト ボックス 33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5" name="円/楕円 334"/>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6" name="テキスト ボックス 335"/>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7" name="円/楕円 33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8" name="テキスト ボックス 337"/>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9" name="円/楕円 338"/>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40" name="テキスト ボックス 339"/>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学校耐震化や保育園建設において借入れた起債の据置期間が終了し、元金償還が始まったこと及び平成２５年度に借入れた第三セクター改革推進債の償還が当年度からあるため、大幅な増額となった。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年度においては子育て支援センターに伴う起債借入もあったため、今後も大幅な減額は見込めない。今後数年間は新規借入を極力抑制し、償還計画を見据えた起債活用をする必要がある。</a:t>
          </a:r>
          <a:endParaRPr kumimoji="1" lang="en-US" altLang="ja-JP" sz="1200">
            <a:latin typeface="ＭＳ Ｐゴシック"/>
          </a:endParaRPr>
        </a:p>
        <a:p>
          <a:r>
            <a:rPr kumimoji="1" lang="ja-JP" altLang="en-US" sz="1200">
              <a:latin typeface="ＭＳ Ｐゴシック"/>
            </a:rPr>
            <a:t>　中長期的には過去の償還が終了してくるため、徐々に減額していくことが見込まれる。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146050</xdr:rowOff>
    </xdr:to>
    <xdr:cxnSp macro="">
      <xdr:nvCxnSpPr>
        <xdr:cNvPr id="373" name="直線コネクタ 372"/>
        <xdr:cNvCxnSpPr/>
      </xdr:nvCxnSpPr>
      <xdr:spPr>
        <a:xfrm>
          <a:off x="3987800" y="132181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16511</xdr:rowOff>
    </xdr:to>
    <xdr:cxnSp macro="">
      <xdr:nvCxnSpPr>
        <xdr:cNvPr id="376" name="直線コネクタ 375"/>
        <xdr:cNvCxnSpPr/>
      </xdr:nvCxnSpPr>
      <xdr:spPr>
        <a:xfrm>
          <a:off x="3098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62230</xdr:rowOff>
    </xdr:to>
    <xdr:cxnSp macro="">
      <xdr:nvCxnSpPr>
        <xdr:cNvPr id="379" name="直線コネクタ 378"/>
        <xdr:cNvCxnSpPr/>
      </xdr:nvCxnSpPr>
      <xdr:spPr>
        <a:xfrm flipV="1">
          <a:off x="2209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85089</xdr:rowOff>
    </xdr:to>
    <xdr:cxnSp macro="">
      <xdr:nvCxnSpPr>
        <xdr:cNvPr id="382" name="直線コネクタ 381"/>
        <xdr:cNvCxnSpPr/>
      </xdr:nvCxnSpPr>
      <xdr:spPr>
        <a:xfrm flipV="1">
          <a:off x="1320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2" name="円/楕円 391"/>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3"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4" name="円/楕円 39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5" name="テキスト ボックス 394"/>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96" name="円/楕円 39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97" name="テキスト ボックス 39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8" name="円/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400" name="円/楕円 399"/>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401" name="テキスト ボックス 400"/>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扶助費と物件費の伸びにより経常収支比率が上がってしまった。類似団体の中ででは平均的な位置となった。公債費は当面横ばいと見込まれるため、引き続き経費の節減に努め、経常収支比率の維持を図る。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110998</xdr:rowOff>
    </xdr:to>
    <xdr:cxnSp macro="">
      <xdr:nvCxnSpPr>
        <xdr:cNvPr id="432" name="直線コネクタ 431"/>
        <xdr:cNvCxnSpPr/>
      </xdr:nvCxnSpPr>
      <xdr:spPr>
        <a:xfrm>
          <a:off x="15671800" y="1307490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77</xdr:row>
      <xdr:rowOff>161289</xdr:rowOff>
    </xdr:to>
    <xdr:cxnSp macro="">
      <xdr:nvCxnSpPr>
        <xdr:cNvPr id="435" name="直線コネクタ 434"/>
        <xdr:cNvCxnSpPr/>
      </xdr:nvCxnSpPr>
      <xdr:spPr>
        <a:xfrm flipV="1">
          <a:off x="14782800" y="13074904"/>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161289</xdr:rowOff>
    </xdr:to>
    <xdr:cxnSp macro="">
      <xdr:nvCxnSpPr>
        <xdr:cNvPr id="438" name="直線コネクタ 437"/>
        <xdr:cNvCxnSpPr/>
      </xdr:nvCxnSpPr>
      <xdr:spPr>
        <a:xfrm>
          <a:off x="13893800" y="13097763"/>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78</xdr:row>
      <xdr:rowOff>58420</xdr:rowOff>
    </xdr:to>
    <xdr:cxnSp macro="">
      <xdr:nvCxnSpPr>
        <xdr:cNvPr id="441" name="直線コネクタ 440"/>
        <xdr:cNvCxnSpPr/>
      </xdr:nvCxnSpPr>
      <xdr:spPr>
        <a:xfrm flipV="1">
          <a:off x="13004800" y="13097763"/>
          <a:ext cx="8890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51" name="円/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76725</xdr:rowOff>
    </xdr:from>
    <xdr:ext cx="762000" cy="259045"/>
    <xdr:sp macro="" textlink="">
      <xdr:nvSpPr>
        <xdr:cNvPr id="452"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3" name="円/楕円 452"/>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4" name="テキスト ボックス 453"/>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5" name="円/楕円 45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6" name="テキスト ボックス 45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7" name="円/楕円 456"/>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8" name="テキスト ボックス 457"/>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9" name="円/楕円 458"/>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60" name="テキスト ボックス 459"/>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長野県宮田村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159004</xdr:rowOff>
    </xdr:from>
    <xdr:to>
      <xdr:col>4</xdr:col>
      <xdr:colOff>1117600</xdr:colOff>
      <xdr:row>20</xdr:row>
      <xdr:rowOff>28029</xdr:rowOff>
    </xdr:to>
    <xdr:cxnSp macro="">
      <xdr:nvCxnSpPr>
        <xdr:cNvPr id="50" name="直線コネクタ 49"/>
        <xdr:cNvCxnSpPr/>
      </xdr:nvCxnSpPr>
      <xdr:spPr bwMode="auto">
        <a:xfrm>
          <a:off x="5003800" y="3464179"/>
          <a:ext cx="647700" cy="4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119913</xdr:rowOff>
    </xdr:from>
    <xdr:to>
      <xdr:col>4</xdr:col>
      <xdr:colOff>469900</xdr:colOff>
      <xdr:row>19</xdr:row>
      <xdr:rowOff>159004</xdr:rowOff>
    </xdr:to>
    <xdr:cxnSp macro="">
      <xdr:nvCxnSpPr>
        <xdr:cNvPr id="53" name="直線コネクタ 52"/>
        <xdr:cNvCxnSpPr/>
      </xdr:nvCxnSpPr>
      <xdr:spPr bwMode="auto">
        <a:xfrm>
          <a:off x="4305300" y="3425088"/>
          <a:ext cx="698500" cy="3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119913</xdr:rowOff>
    </xdr:from>
    <xdr:to>
      <xdr:col>3</xdr:col>
      <xdr:colOff>904875</xdr:colOff>
      <xdr:row>19</xdr:row>
      <xdr:rowOff>152857</xdr:rowOff>
    </xdr:to>
    <xdr:cxnSp macro="">
      <xdr:nvCxnSpPr>
        <xdr:cNvPr id="56" name="直線コネクタ 55"/>
        <xdr:cNvCxnSpPr/>
      </xdr:nvCxnSpPr>
      <xdr:spPr bwMode="auto">
        <a:xfrm flipV="1">
          <a:off x="3606800" y="3425088"/>
          <a:ext cx="698500" cy="3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152857</xdr:rowOff>
    </xdr:from>
    <xdr:to>
      <xdr:col>3</xdr:col>
      <xdr:colOff>206375</xdr:colOff>
      <xdr:row>20</xdr:row>
      <xdr:rowOff>11824</xdr:rowOff>
    </xdr:to>
    <xdr:cxnSp macro="">
      <xdr:nvCxnSpPr>
        <xdr:cNvPr id="59" name="直線コネクタ 58"/>
        <xdr:cNvCxnSpPr/>
      </xdr:nvCxnSpPr>
      <xdr:spPr bwMode="auto">
        <a:xfrm flipV="1">
          <a:off x="2908300" y="3458032"/>
          <a:ext cx="698500" cy="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148679</xdr:rowOff>
    </xdr:from>
    <xdr:to>
      <xdr:col>5</xdr:col>
      <xdr:colOff>34925</xdr:colOff>
      <xdr:row>20</xdr:row>
      <xdr:rowOff>78829</xdr:rowOff>
    </xdr:to>
    <xdr:sp macro="" textlink="">
      <xdr:nvSpPr>
        <xdr:cNvPr id="69" name="円/楕円 68"/>
        <xdr:cNvSpPr/>
      </xdr:nvSpPr>
      <xdr:spPr bwMode="auto">
        <a:xfrm>
          <a:off x="5600700" y="345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57256</xdr:rowOff>
    </xdr:from>
    <xdr:ext cx="762000" cy="259045"/>
    <xdr:sp macro="" textlink="">
      <xdr:nvSpPr>
        <xdr:cNvPr id="70" name="人口1人当たり決算額の推移該当値テキスト130"/>
        <xdr:cNvSpPr txBox="1"/>
      </xdr:nvSpPr>
      <xdr:spPr>
        <a:xfrm>
          <a:off x="5740400" y="336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108204</xdr:rowOff>
    </xdr:from>
    <xdr:to>
      <xdr:col>4</xdr:col>
      <xdr:colOff>520700</xdr:colOff>
      <xdr:row>20</xdr:row>
      <xdr:rowOff>38354</xdr:rowOff>
    </xdr:to>
    <xdr:sp macro="" textlink="">
      <xdr:nvSpPr>
        <xdr:cNvPr id="71" name="円/楕円 70"/>
        <xdr:cNvSpPr/>
      </xdr:nvSpPr>
      <xdr:spPr bwMode="auto">
        <a:xfrm>
          <a:off x="4953000" y="3413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23131</xdr:rowOff>
    </xdr:from>
    <xdr:ext cx="736600" cy="259045"/>
    <xdr:sp macro="" textlink="">
      <xdr:nvSpPr>
        <xdr:cNvPr id="72" name="テキスト ボックス 71"/>
        <xdr:cNvSpPr txBox="1"/>
      </xdr:nvSpPr>
      <xdr:spPr>
        <a:xfrm>
          <a:off x="4622800" y="3499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69113</xdr:rowOff>
    </xdr:from>
    <xdr:to>
      <xdr:col>3</xdr:col>
      <xdr:colOff>955675</xdr:colOff>
      <xdr:row>19</xdr:row>
      <xdr:rowOff>170713</xdr:rowOff>
    </xdr:to>
    <xdr:sp macro="" textlink="">
      <xdr:nvSpPr>
        <xdr:cNvPr id="73" name="円/楕円 72"/>
        <xdr:cNvSpPr/>
      </xdr:nvSpPr>
      <xdr:spPr bwMode="auto">
        <a:xfrm>
          <a:off x="4254500" y="337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155490</xdr:rowOff>
    </xdr:from>
    <xdr:ext cx="762000" cy="259045"/>
    <xdr:sp macro="" textlink="">
      <xdr:nvSpPr>
        <xdr:cNvPr id="74" name="テキスト ボックス 73"/>
        <xdr:cNvSpPr txBox="1"/>
      </xdr:nvSpPr>
      <xdr:spPr>
        <a:xfrm>
          <a:off x="3924300" y="34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102057</xdr:rowOff>
    </xdr:from>
    <xdr:to>
      <xdr:col>3</xdr:col>
      <xdr:colOff>257175</xdr:colOff>
      <xdr:row>20</xdr:row>
      <xdr:rowOff>32207</xdr:rowOff>
    </xdr:to>
    <xdr:sp macro="" textlink="">
      <xdr:nvSpPr>
        <xdr:cNvPr id="75" name="円/楕円 74"/>
        <xdr:cNvSpPr/>
      </xdr:nvSpPr>
      <xdr:spPr bwMode="auto">
        <a:xfrm>
          <a:off x="3556000" y="340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16984</xdr:rowOff>
    </xdr:from>
    <xdr:ext cx="762000" cy="259045"/>
    <xdr:sp macro="" textlink="">
      <xdr:nvSpPr>
        <xdr:cNvPr id="76" name="テキスト ボックス 75"/>
        <xdr:cNvSpPr txBox="1"/>
      </xdr:nvSpPr>
      <xdr:spPr>
        <a:xfrm>
          <a:off x="3225800" y="34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132474</xdr:rowOff>
    </xdr:from>
    <xdr:to>
      <xdr:col>2</xdr:col>
      <xdr:colOff>692150</xdr:colOff>
      <xdr:row>20</xdr:row>
      <xdr:rowOff>62624</xdr:rowOff>
    </xdr:to>
    <xdr:sp macro="" textlink="">
      <xdr:nvSpPr>
        <xdr:cNvPr id="77" name="円/楕円 76"/>
        <xdr:cNvSpPr/>
      </xdr:nvSpPr>
      <xdr:spPr bwMode="auto">
        <a:xfrm>
          <a:off x="2857500" y="343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47401</xdr:rowOff>
    </xdr:from>
    <xdr:ext cx="762000" cy="259045"/>
    <xdr:sp macro="" textlink="">
      <xdr:nvSpPr>
        <xdr:cNvPr id="78" name="テキスト ボックス 77"/>
        <xdr:cNvSpPr txBox="1"/>
      </xdr:nvSpPr>
      <xdr:spPr>
        <a:xfrm>
          <a:off x="2527300" y="352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20198</xdr:rowOff>
    </xdr:from>
    <xdr:to>
      <xdr:col>4</xdr:col>
      <xdr:colOff>1117600</xdr:colOff>
      <xdr:row>35</xdr:row>
      <xdr:rowOff>58260</xdr:rowOff>
    </xdr:to>
    <xdr:cxnSp macro="">
      <xdr:nvCxnSpPr>
        <xdr:cNvPr id="110" name="直線コネクタ 109"/>
        <xdr:cNvCxnSpPr/>
      </xdr:nvCxnSpPr>
      <xdr:spPr bwMode="auto">
        <a:xfrm flipV="1">
          <a:off x="5003800" y="6630548"/>
          <a:ext cx="6477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319984</xdr:rowOff>
    </xdr:from>
    <xdr:to>
      <xdr:col>4</xdr:col>
      <xdr:colOff>469900</xdr:colOff>
      <xdr:row>35</xdr:row>
      <xdr:rowOff>58260</xdr:rowOff>
    </xdr:to>
    <xdr:cxnSp macro="">
      <xdr:nvCxnSpPr>
        <xdr:cNvPr id="113" name="直線コネクタ 112"/>
        <xdr:cNvCxnSpPr/>
      </xdr:nvCxnSpPr>
      <xdr:spPr bwMode="auto">
        <a:xfrm>
          <a:off x="4305300" y="6587434"/>
          <a:ext cx="698500" cy="8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180515</xdr:rowOff>
    </xdr:from>
    <xdr:to>
      <xdr:col>3</xdr:col>
      <xdr:colOff>904875</xdr:colOff>
      <xdr:row>34</xdr:row>
      <xdr:rowOff>319984</xdr:rowOff>
    </xdr:to>
    <xdr:cxnSp macro="">
      <xdr:nvCxnSpPr>
        <xdr:cNvPr id="116" name="直線コネクタ 115"/>
        <xdr:cNvCxnSpPr/>
      </xdr:nvCxnSpPr>
      <xdr:spPr bwMode="auto">
        <a:xfrm>
          <a:off x="3606800" y="6447965"/>
          <a:ext cx="698500" cy="13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180515</xdr:rowOff>
    </xdr:from>
    <xdr:to>
      <xdr:col>3</xdr:col>
      <xdr:colOff>206375</xdr:colOff>
      <xdr:row>35</xdr:row>
      <xdr:rowOff>14849</xdr:rowOff>
    </xdr:to>
    <xdr:cxnSp macro="">
      <xdr:nvCxnSpPr>
        <xdr:cNvPr id="119" name="直線コネクタ 118"/>
        <xdr:cNvCxnSpPr/>
      </xdr:nvCxnSpPr>
      <xdr:spPr bwMode="auto">
        <a:xfrm flipV="1">
          <a:off x="2908300" y="6447965"/>
          <a:ext cx="698500" cy="17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312298</xdr:rowOff>
    </xdr:from>
    <xdr:to>
      <xdr:col>5</xdr:col>
      <xdr:colOff>34925</xdr:colOff>
      <xdr:row>35</xdr:row>
      <xdr:rowOff>70998</xdr:rowOff>
    </xdr:to>
    <xdr:sp macro="" textlink="">
      <xdr:nvSpPr>
        <xdr:cNvPr id="129" name="円/楕円 128"/>
        <xdr:cNvSpPr/>
      </xdr:nvSpPr>
      <xdr:spPr bwMode="auto">
        <a:xfrm>
          <a:off x="5600700" y="657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157375</xdr:rowOff>
    </xdr:from>
    <xdr:ext cx="762000" cy="259045"/>
    <xdr:sp macro="" textlink="">
      <xdr:nvSpPr>
        <xdr:cNvPr id="130" name="人口1人当たり決算額の推移該当値テキスト445"/>
        <xdr:cNvSpPr txBox="1"/>
      </xdr:nvSpPr>
      <xdr:spPr>
        <a:xfrm>
          <a:off x="5740400" y="642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7460</xdr:rowOff>
    </xdr:from>
    <xdr:to>
      <xdr:col>4</xdr:col>
      <xdr:colOff>520700</xdr:colOff>
      <xdr:row>35</xdr:row>
      <xdr:rowOff>109060</xdr:rowOff>
    </xdr:to>
    <xdr:sp macro="" textlink="">
      <xdr:nvSpPr>
        <xdr:cNvPr id="131" name="円/楕円 130"/>
        <xdr:cNvSpPr/>
      </xdr:nvSpPr>
      <xdr:spPr bwMode="auto">
        <a:xfrm>
          <a:off x="4953000" y="661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119237</xdr:rowOff>
    </xdr:from>
    <xdr:ext cx="736600" cy="259045"/>
    <xdr:sp macro="" textlink="">
      <xdr:nvSpPr>
        <xdr:cNvPr id="132" name="テキスト ボックス 131"/>
        <xdr:cNvSpPr txBox="1"/>
      </xdr:nvSpPr>
      <xdr:spPr>
        <a:xfrm>
          <a:off x="4622800" y="63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269184</xdr:rowOff>
    </xdr:from>
    <xdr:to>
      <xdr:col>3</xdr:col>
      <xdr:colOff>955675</xdr:colOff>
      <xdr:row>35</xdr:row>
      <xdr:rowOff>27884</xdr:rowOff>
    </xdr:to>
    <xdr:sp macro="" textlink="">
      <xdr:nvSpPr>
        <xdr:cNvPr id="133" name="円/楕円 132"/>
        <xdr:cNvSpPr/>
      </xdr:nvSpPr>
      <xdr:spPr bwMode="auto">
        <a:xfrm>
          <a:off x="4254500" y="653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38061</xdr:rowOff>
    </xdr:from>
    <xdr:ext cx="762000" cy="259045"/>
    <xdr:sp macro="" textlink="">
      <xdr:nvSpPr>
        <xdr:cNvPr id="134" name="テキスト ボックス 133"/>
        <xdr:cNvSpPr txBox="1"/>
      </xdr:nvSpPr>
      <xdr:spPr>
        <a:xfrm>
          <a:off x="3924300" y="630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129715</xdr:rowOff>
    </xdr:from>
    <xdr:to>
      <xdr:col>3</xdr:col>
      <xdr:colOff>257175</xdr:colOff>
      <xdr:row>34</xdr:row>
      <xdr:rowOff>231315</xdr:rowOff>
    </xdr:to>
    <xdr:sp macro="" textlink="">
      <xdr:nvSpPr>
        <xdr:cNvPr id="135" name="円/楕円 134"/>
        <xdr:cNvSpPr/>
      </xdr:nvSpPr>
      <xdr:spPr bwMode="auto">
        <a:xfrm>
          <a:off x="3556000" y="639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241492</xdr:rowOff>
    </xdr:from>
    <xdr:ext cx="762000" cy="259045"/>
    <xdr:sp macro="" textlink="">
      <xdr:nvSpPr>
        <xdr:cNvPr id="136" name="テキスト ボックス 135"/>
        <xdr:cNvSpPr txBox="1"/>
      </xdr:nvSpPr>
      <xdr:spPr>
        <a:xfrm>
          <a:off x="3225800" y="616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306949</xdr:rowOff>
    </xdr:from>
    <xdr:to>
      <xdr:col>2</xdr:col>
      <xdr:colOff>692150</xdr:colOff>
      <xdr:row>35</xdr:row>
      <xdr:rowOff>65649</xdr:rowOff>
    </xdr:to>
    <xdr:sp macro="" textlink="">
      <xdr:nvSpPr>
        <xdr:cNvPr id="137" name="円/楕円 136"/>
        <xdr:cNvSpPr/>
      </xdr:nvSpPr>
      <xdr:spPr bwMode="auto">
        <a:xfrm>
          <a:off x="2857500" y="65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50426</xdr:rowOff>
    </xdr:from>
    <xdr:ext cx="762000" cy="259045"/>
    <xdr:sp macro="" textlink="">
      <xdr:nvSpPr>
        <xdr:cNvPr id="138" name="テキスト ボックス 137"/>
        <xdr:cNvSpPr txBox="1"/>
      </xdr:nvSpPr>
      <xdr:spPr>
        <a:xfrm>
          <a:off x="2527300" y="666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年度までは財政調整基金を増やしてくることができたが、平成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年度においては第三セクターの損失補償の履行や子育て支援センター建設などの大型事業を実施したため基金の取り崩しにより減額となった。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年度以降当面は投資的事業を抑えながら、経費の節約により若干でも基金の増額をしていきたい。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年度に老人保健医療特別会計が、給付費の不足による繰上充用となった</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は連結実質赤字はない。</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水道事業会計については平成</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年度～平成</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年度にかけて大規模施設改修をしたため、黒字額が大きく減少した。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年度において債務負担行為に基づく土地開発公社の用地買戻しを多く実施したこと以外は、概ね横ばいを維持しているが、平成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年度は据置期間を過ぎた多額の起債があったため、償還金が増加した。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また、平成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年度には第三セクター債や大型事業による起債借入をしており、今後元利償還金は高止まりの見込みである。また、公営企業債に対する繰入金も平成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28</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年度にﾋﾟｰｸを迎える予定であり、今後は起債借入の抑制に努める。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第三セクター会社の損失補償を履行したため、負債額負担見込額は大きく減少したが、地方債現在高は第三セクター債や子育て支援センター建設に伴い増加した。また、基金の取り崩しもあったため、将来負担総額と充当可能財源総額がともに減少し、全体としては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今後、公営企業債等繰入見込額は順調に減少する見込みであり、平成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年度以降は起債発行を極力おさえていることからも、将来負担比率は引き続き改善していく見込みである。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4343838</v>
      </c>
      <c r="BO4" s="349"/>
      <c r="BP4" s="349"/>
      <c r="BQ4" s="349"/>
      <c r="BR4" s="349"/>
      <c r="BS4" s="349"/>
      <c r="BT4" s="349"/>
      <c r="BU4" s="350"/>
      <c r="BV4" s="348">
        <v>3950215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4125768</v>
      </c>
      <c r="BO5" s="386"/>
      <c r="BP5" s="386"/>
      <c r="BQ5" s="386"/>
      <c r="BR5" s="386"/>
      <c r="BS5" s="386"/>
      <c r="BT5" s="386"/>
      <c r="BU5" s="387"/>
      <c r="BV5" s="385">
        <v>3720228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81.900000000000006</v>
      </c>
      <c r="CU5" s="383"/>
      <c r="CV5" s="383"/>
      <c r="CW5" s="383"/>
      <c r="CX5" s="383"/>
      <c r="CY5" s="383"/>
      <c r="CZ5" s="383"/>
      <c r="DA5" s="384"/>
      <c r="DB5" s="382">
        <v>75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218070</v>
      </c>
      <c r="BO6" s="386"/>
      <c r="BP6" s="386"/>
      <c r="BQ6" s="386"/>
      <c r="BR6" s="386"/>
      <c r="BS6" s="386"/>
      <c r="BT6" s="386"/>
      <c r="BU6" s="387"/>
      <c r="BV6" s="385">
        <v>229987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88.7</v>
      </c>
      <c r="CU6" s="423"/>
      <c r="CV6" s="423"/>
      <c r="CW6" s="423"/>
      <c r="CX6" s="423"/>
      <c r="CY6" s="423"/>
      <c r="CZ6" s="423"/>
      <c r="DA6" s="424"/>
      <c r="DB6" s="422">
        <v>81.5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22934</v>
      </c>
      <c r="BO7" s="386"/>
      <c r="BP7" s="386"/>
      <c r="BQ7" s="386"/>
      <c r="BR7" s="386"/>
      <c r="BS7" s="386"/>
      <c r="BT7" s="386"/>
      <c r="BU7" s="387"/>
      <c r="BV7" s="385">
        <v>38432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2598257</v>
      </c>
      <c r="CU7" s="386"/>
      <c r="CV7" s="386"/>
      <c r="CW7" s="386"/>
      <c r="CX7" s="386"/>
      <c r="CY7" s="386"/>
      <c r="CZ7" s="386"/>
      <c r="DA7" s="387"/>
      <c r="DB7" s="385">
        <v>2621694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195136</v>
      </c>
      <c r="BO8" s="386"/>
      <c r="BP8" s="386"/>
      <c r="BQ8" s="386"/>
      <c r="BR8" s="386"/>
      <c r="BS8" s="386"/>
      <c r="BT8" s="386"/>
      <c r="BU8" s="387"/>
      <c r="BV8" s="385">
        <v>191555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8974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3581</v>
      </c>
      <c r="BO9" s="386"/>
      <c r="BP9" s="386"/>
      <c r="BQ9" s="386"/>
      <c r="BR9" s="386"/>
      <c r="BS9" s="386"/>
      <c r="BT9" s="386"/>
      <c r="BU9" s="387"/>
      <c r="BV9" s="385">
        <v>67427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8968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51547</v>
      </c>
      <c r="BO10" s="386"/>
      <c r="BP10" s="386"/>
      <c r="BQ10" s="386"/>
      <c r="BR10" s="386"/>
      <c r="BS10" s="386"/>
      <c r="BT10" s="386"/>
      <c r="BU10" s="387"/>
      <c r="BV10" s="385">
        <v>112614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9306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9108</v>
      </c>
      <c r="S13" s="467"/>
      <c r="T13" s="467"/>
      <c r="U13" s="467"/>
      <c r="V13" s="468"/>
      <c r="W13" s="401" t="s">
        <v>123</v>
      </c>
      <c r="X13" s="402"/>
      <c r="Y13" s="402"/>
      <c r="Z13" s="402"/>
      <c r="AA13" s="402"/>
      <c r="AB13" s="392"/>
      <c r="AC13" s="436">
        <v>304</v>
      </c>
      <c r="AD13" s="437"/>
      <c r="AE13" s="437"/>
      <c r="AF13" s="437"/>
      <c r="AG13" s="476"/>
      <c r="AH13" s="436">
        <v>425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-144872</v>
      </c>
      <c r="BO13" s="386"/>
      <c r="BP13" s="386"/>
      <c r="BQ13" s="386"/>
      <c r="BR13" s="386"/>
      <c r="BS13" s="386"/>
      <c r="BT13" s="386"/>
      <c r="BU13" s="387"/>
      <c r="BV13" s="385">
        <v>180041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9247</v>
      </c>
      <c r="S14" s="467"/>
      <c r="T14" s="467"/>
      <c r="U14" s="467"/>
      <c r="V14" s="468"/>
      <c r="W14" s="375"/>
      <c r="X14" s="376"/>
      <c r="Y14" s="376"/>
      <c r="Z14" s="376"/>
      <c r="AA14" s="376"/>
      <c r="AB14" s="365"/>
      <c r="AC14" s="469">
        <v>6.8</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79.5</v>
      </c>
      <c r="CU14" s="481"/>
      <c r="CV14" s="481"/>
      <c r="CW14" s="481"/>
      <c r="CX14" s="481"/>
      <c r="CY14" s="481"/>
      <c r="CZ14" s="481"/>
      <c r="DA14" s="482"/>
      <c r="DB14" s="480">
        <v>84.6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9046</v>
      </c>
      <c r="S15" s="467"/>
      <c r="T15" s="467"/>
      <c r="U15" s="467"/>
      <c r="V15" s="468"/>
      <c r="W15" s="401" t="s">
        <v>130</v>
      </c>
      <c r="X15" s="402"/>
      <c r="Y15" s="402"/>
      <c r="Z15" s="402"/>
      <c r="AA15" s="402"/>
      <c r="AB15" s="392"/>
      <c r="AC15" s="436">
        <v>1971</v>
      </c>
      <c r="AD15" s="437"/>
      <c r="AE15" s="437"/>
      <c r="AF15" s="437"/>
      <c r="AG15" s="476"/>
      <c r="AH15" s="436">
        <v>2110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1077267</v>
      </c>
      <c r="BO15" s="349"/>
      <c r="BP15" s="349"/>
      <c r="BQ15" s="349"/>
      <c r="BR15" s="349"/>
      <c r="BS15" s="349"/>
      <c r="BT15" s="349"/>
      <c r="BU15" s="350"/>
      <c r="BV15" s="348">
        <v>1040508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44.1</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2140054</v>
      </c>
      <c r="BO16" s="386"/>
      <c r="BP16" s="386"/>
      <c r="BQ16" s="386"/>
      <c r="BR16" s="386"/>
      <c r="BS16" s="386"/>
      <c r="BT16" s="386"/>
      <c r="BU16" s="387"/>
      <c r="BV16" s="385">
        <v>2108556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2198</v>
      </c>
      <c r="AD17" s="437"/>
      <c r="AE17" s="437"/>
      <c r="AF17" s="437"/>
      <c r="AG17" s="476"/>
      <c r="AH17" s="436">
        <v>2226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1385686</v>
      </c>
      <c r="BO17" s="386"/>
      <c r="BP17" s="386"/>
      <c r="BQ17" s="386"/>
      <c r="BR17" s="386"/>
      <c r="BS17" s="386"/>
      <c r="BT17" s="386"/>
      <c r="BU17" s="387"/>
      <c r="BV17" s="385">
        <v>1336881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54.52</v>
      </c>
      <c r="M18" s="498"/>
      <c r="N18" s="498"/>
      <c r="O18" s="498"/>
      <c r="P18" s="498"/>
      <c r="Q18" s="498"/>
      <c r="R18" s="499"/>
      <c r="S18" s="499"/>
      <c r="T18" s="499"/>
      <c r="U18" s="499"/>
      <c r="V18" s="500"/>
      <c r="W18" s="403"/>
      <c r="X18" s="404"/>
      <c r="Y18" s="404"/>
      <c r="Z18" s="404"/>
      <c r="AA18" s="404"/>
      <c r="AB18" s="395"/>
      <c r="AC18" s="501">
        <v>49.1</v>
      </c>
      <c r="AD18" s="502"/>
      <c r="AE18" s="502"/>
      <c r="AF18" s="502"/>
      <c r="AG18" s="503"/>
      <c r="AH18" s="501">
        <v>46.7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2123832</v>
      </c>
      <c r="BO18" s="386"/>
      <c r="BP18" s="386"/>
      <c r="BQ18" s="386"/>
      <c r="BR18" s="386"/>
      <c r="BS18" s="386"/>
      <c r="BT18" s="386"/>
      <c r="BU18" s="387"/>
      <c r="BV18" s="385">
        <v>2005181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3150670</v>
      </c>
      <c r="BO19" s="386"/>
      <c r="BP19" s="386"/>
      <c r="BQ19" s="386"/>
      <c r="BR19" s="386"/>
      <c r="BS19" s="386"/>
      <c r="BT19" s="386"/>
      <c r="BU19" s="387"/>
      <c r="BV19" s="385">
        <v>2931340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4054673</v>
      </c>
      <c r="BO23" s="386"/>
      <c r="BP23" s="386"/>
      <c r="BQ23" s="386"/>
      <c r="BR23" s="386"/>
      <c r="BS23" s="386"/>
      <c r="BT23" s="386"/>
      <c r="BU23" s="387"/>
      <c r="BV23" s="385">
        <v>3949154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6438</v>
      </c>
      <c r="R24" s="437"/>
      <c r="S24" s="437"/>
      <c r="T24" s="437"/>
      <c r="U24" s="437"/>
      <c r="V24" s="476"/>
      <c r="W24" s="531"/>
      <c r="X24" s="519"/>
      <c r="Y24" s="520"/>
      <c r="Z24" s="435" t="s">
        <v>154</v>
      </c>
      <c r="AA24" s="415"/>
      <c r="AB24" s="415"/>
      <c r="AC24" s="415"/>
      <c r="AD24" s="415"/>
      <c r="AE24" s="415"/>
      <c r="AF24" s="415"/>
      <c r="AG24" s="416"/>
      <c r="AH24" s="436">
        <v>86</v>
      </c>
      <c r="AI24" s="437"/>
      <c r="AJ24" s="437"/>
      <c r="AK24" s="437"/>
      <c r="AL24" s="476"/>
      <c r="AM24" s="436">
        <v>256882</v>
      </c>
      <c r="AN24" s="437"/>
      <c r="AO24" s="437"/>
      <c r="AP24" s="437"/>
      <c r="AQ24" s="437"/>
      <c r="AR24" s="476"/>
      <c r="AS24" s="436">
        <v>2987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3026321</v>
      </c>
      <c r="BO24" s="386"/>
      <c r="BP24" s="386"/>
      <c r="BQ24" s="386"/>
      <c r="BR24" s="386"/>
      <c r="BS24" s="386"/>
      <c r="BT24" s="386"/>
      <c r="BU24" s="387"/>
      <c r="BV24" s="385">
        <v>2990254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5526</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263730</v>
      </c>
      <c r="BO25" s="349"/>
      <c r="BP25" s="349"/>
      <c r="BQ25" s="349"/>
      <c r="BR25" s="349"/>
      <c r="BS25" s="349"/>
      <c r="BT25" s="349"/>
      <c r="BU25" s="350"/>
      <c r="BV25" s="348">
        <v>568838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4842</v>
      </c>
      <c r="R26" s="437"/>
      <c r="S26" s="437"/>
      <c r="T26" s="437"/>
      <c r="U26" s="437"/>
      <c r="V26" s="476"/>
      <c r="W26" s="531"/>
      <c r="X26" s="519"/>
      <c r="Y26" s="520"/>
      <c r="Z26" s="435" t="s">
        <v>160</v>
      </c>
      <c r="AA26" s="539"/>
      <c r="AB26" s="539"/>
      <c r="AC26" s="539"/>
      <c r="AD26" s="539"/>
      <c r="AE26" s="539"/>
      <c r="AF26" s="539"/>
      <c r="AG26" s="540"/>
      <c r="AH26" s="436">
        <v>8</v>
      </c>
      <c r="AI26" s="437"/>
      <c r="AJ26" s="437"/>
      <c r="AK26" s="437"/>
      <c r="AL26" s="476"/>
      <c r="AM26" s="436">
        <v>25152</v>
      </c>
      <c r="AN26" s="437"/>
      <c r="AO26" s="437"/>
      <c r="AP26" s="437"/>
      <c r="AQ26" s="437"/>
      <c r="AR26" s="476"/>
      <c r="AS26" s="436">
        <v>3144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2715</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2098</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910209</v>
      </c>
      <c r="BO28" s="349"/>
      <c r="BP28" s="349"/>
      <c r="BQ28" s="349"/>
      <c r="BR28" s="349"/>
      <c r="BS28" s="349"/>
      <c r="BT28" s="349"/>
      <c r="BU28" s="350"/>
      <c r="BV28" s="348">
        <v>1058662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1882</v>
      </c>
      <c r="R29" s="437"/>
      <c r="S29" s="437"/>
      <c r="T29" s="437"/>
      <c r="U29" s="437"/>
      <c r="V29" s="476"/>
      <c r="W29" s="531"/>
      <c r="X29" s="519"/>
      <c r="Y29" s="520"/>
      <c r="Z29" s="435" t="s">
        <v>170</v>
      </c>
      <c r="AA29" s="415"/>
      <c r="AB29" s="415"/>
      <c r="AC29" s="415"/>
      <c r="AD29" s="415"/>
      <c r="AE29" s="415"/>
      <c r="AF29" s="415"/>
      <c r="AG29" s="416"/>
      <c r="AH29" s="436">
        <v>86</v>
      </c>
      <c r="AI29" s="437"/>
      <c r="AJ29" s="437"/>
      <c r="AK29" s="437"/>
      <c r="AL29" s="476"/>
      <c r="AM29" s="436">
        <v>256882</v>
      </c>
      <c r="AN29" s="437"/>
      <c r="AO29" s="437"/>
      <c r="AP29" s="437"/>
      <c r="AQ29" s="437"/>
      <c r="AR29" s="476"/>
      <c r="AS29" s="436">
        <v>2987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1277</v>
      </c>
      <c r="BO29" s="386"/>
      <c r="BP29" s="386"/>
      <c r="BQ29" s="386"/>
      <c r="BR29" s="386"/>
      <c r="BS29" s="386"/>
      <c r="BT29" s="386"/>
      <c r="BU29" s="387"/>
      <c r="BV29" s="385">
        <v>1275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285090</v>
      </c>
      <c r="BO30" s="553"/>
      <c r="BP30" s="553"/>
      <c r="BQ30" s="553"/>
      <c r="BR30" s="553"/>
      <c r="BS30" s="553"/>
      <c r="BT30" s="553"/>
      <c r="BU30" s="554"/>
      <c r="BV30" s="552">
        <v>301158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上伊那広域連合（一般会計）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宮田村土地開発公社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長野県後期高齢者医療広域連合（一般会計）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宮田観光開発㈱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長野県後期高齢者医療広域連合（後期高齢者医療事業会計）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南信地域町村交通災害共済事務組合（一般会計）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長野県市町村総合事務組合（一般会計）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長野県市町村総合事務組合（非常勤職員公務災害補償特別会計）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長野県市町村自治振興組合（一般会計）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伊南行政組合（一般会計）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伊南行政組合（病院事業会計）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長野県地方税滞納整理機構（一般会計）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6"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3943</v>
      </c>
      <c r="J41" s="83">
        <v>3963</v>
      </c>
      <c r="K41" s="83">
        <v>3977</v>
      </c>
      <c r="L41" s="83">
        <v>3949</v>
      </c>
      <c r="M41" s="84">
        <v>4055</v>
      </c>
    </row>
    <row r="42" spans="2:13" ht="27.75" customHeight="1">
      <c r="B42" s="1169"/>
      <c r="C42" s="1170"/>
      <c r="D42" s="85"/>
      <c r="E42" s="1175" t="s">
        <v>25</v>
      </c>
      <c r="F42" s="1175"/>
      <c r="G42" s="1175"/>
      <c r="H42" s="1176"/>
      <c r="I42" s="86">
        <v>242</v>
      </c>
      <c r="J42" s="87">
        <v>214</v>
      </c>
      <c r="K42" s="87">
        <v>308</v>
      </c>
      <c r="L42" s="87">
        <v>253</v>
      </c>
      <c r="M42" s="88">
        <v>261</v>
      </c>
    </row>
    <row r="43" spans="2:13" ht="27.75" customHeight="1">
      <c r="B43" s="1169"/>
      <c r="C43" s="1170"/>
      <c r="D43" s="85"/>
      <c r="E43" s="1175" t="s">
        <v>26</v>
      </c>
      <c r="F43" s="1175"/>
      <c r="G43" s="1175"/>
      <c r="H43" s="1176"/>
      <c r="I43" s="86">
        <v>2181</v>
      </c>
      <c r="J43" s="87">
        <v>2223</v>
      </c>
      <c r="K43" s="87">
        <v>2185</v>
      </c>
      <c r="L43" s="87">
        <v>1851</v>
      </c>
      <c r="M43" s="88">
        <v>1672</v>
      </c>
    </row>
    <row r="44" spans="2:13" ht="27.75" customHeight="1">
      <c r="B44" s="1169"/>
      <c r="C44" s="1170"/>
      <c r="D44" s="85"/>
      <c r="E44" s="1175" t="s">
        <v>27</v>
      </c>
      <c r="F44" s="1175"/>
      <c r="G44" s="1175"/>
      <c r="H44" s="1176"/>
      <c r="I44" s="86">
        <v>346</v>
      </c>
      <c r="J44" s="87">
        <v>331</v>
      </c>
      <c r="K44" s="87">
        <v>293</v>
      </c>
      <c r="L44" s="87">
        <v>279</v>
      </c>
      <c r="M44" s="88">
        <v>241</v>
      </c>
    </row>
    <row r="45" spans="2:13" ht="27.75" customHeight="1">
      <c r="B45" s="1169"/>
      <c r="C45" s="1170"/>
      <c r="D45" s="85"/>
      <c r="E45" s="1175" t="s">
        <v>28</v>
      </c>
      <c r="F45" s="1175"/>
      <c r="G45" s="1175"/>
      <c r="H45" s="1176"/>
      <c r="I45" s="86">
        <v>875</v>
      </c>
      <c r="J45" s="87">
        <v>861</v>
      </c>
      <c r="K45" s="87">
        <v>886</v>
      </c>
      <c r="L45" s="87">
        <v>798</v>
      </c>
      <c r="M45" s="88">
        <v>790</v>
      </c>
    </row>
    <row r="46" spans="2:13" ht="27.75" customHeight="1">
      <c r="B46" s="1169"/>
      <c r="C46" s="1170"/>
      <c r="D46" s="85"/>
      <c r="E46" s="1175" t="s">
        <v>29</v>
      </c>
      <c r="F46" s="1175"/>
      <c r="G46" s="1175"/>
      <c r="H46" s="1176"/>
      <c r="I46" s="86">
        <v>526</v>
      </c>
      <c r="J46" s="87">
        <v>434</v>
      </c>
      <c r="K46" s="87">
        <v>149</v>
      </c>
      <c r="L46" s="87">
        <v>426</v>
      </c>
      <c r="M46" s="88">
        <v>126</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1021</v>
      </c>
      <c r="J49" s="87">
        <v>1306</v>
      </c>
      <c r="K49" s="87">
        <v>1368</v>
      </c>
      <c r="L49" s="87">
        <v>1431</v>
      </c>
      <c r="M49" s="88">
        <v>1262</v>
      </c>
    </row>
    <row r="50" spans="2:13" ht="27.75" customHeight="1">
      <c r="B50" s="1169"/>
      <c r="C50" s="1170"/>
      <c r="D50" s="85"/>
      <c r="E50" s="1175" t="s">
        <v>34</v>
      </c>
      <c r="F50" s="1175"/>
      <c r="G50" s="1175"/>
      <c r="H50" s="1176"/>
      <c r="I50" s="86">
        <v>251</v>
      </c>
      <c r="J50" s="87">
        <v>222</v>
      </c>
      <c r="K50" s="87">
        <v>205</v>
      </c>
      <c r="L50" s="87">
        <v>192</v>
      </c>
      <c r="M50" s="88">
        <v>225</v>
      </c>
    </row>
    <row r="51" spans="2:13" ht="27.75" customHeight="1">
      <c r="B51" s="1171"/>
      <c r="C51" s="1172"/>
      <c r="D51" s="85"/>
      <c r="E51" s="1175" t="s">
        <v>35</v>
      </c>
      <c r="F51" s="1175"/>
      <c r="G51" s="1175"/>
      <c r="H51" s="1176"/>
      <c r="I51" s="86">
        <v>3759</v>
      </c>
      <c r="J51" s="87">
        <v>3514</v>
      </c>
      <c r="K51" s="87">
        <v>4143</v>
      </c>
      <c r="L51" s="87">
        <v>4017</v>
      </c>
      <c r="M51" s="88">
        <v>3878</v>
      </c>
    </row>
    <row r="52" spans="2:13" ht="27.75" customHeight="1" thickBot="1">
      <c r="B52" s="1179" t="s">
        <v>36</v>
      </c>
      <c r="C52" s="1180"/>
      <c r="D52" s="90"/>
      <c r="E52" s="1181" t="s">
        <v>37</v>
      </c>
      <c r="F52" s="1181"/>
      <c r="G52" s="1181"/>
      <c r="H52" s="1182"/>
      <c r="I52" s="91">
        <v>3082</v>
      </c>
      <c r="J52" s="92">
        <v>2984</v>
      </c>
      <c r="K52" s="92">
        <v>2083</v>
      </c>
      <c r="L52" s="92">
        <v>1917</v>
      </c>
      <c r="M52" s="93">
        <v>1779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87258</v>
      </c>
      <c r="E3" s="116"/>
      <c r="F3" s="117">
        <v>109926</v>
      </c>
      <c r="G3" s="118"/>
      <c r="H3" s="119"/>
    </row>
    <row r="4" spans="1:8">
      <c r="A4" s="120"/>
      <c r="B4" s="121"/>
      <c r="C4" s="122"/>
      <c r="D4" s="123">
        <v>40029</v>
      </c>
      <c r="E4" s="124"/>
      <c r="F4" s="125">
        <v>64844</v>
      </c>
      <c r="G4" s="126"/>
      <c r="H4" s="127"/>
    </row>
    <row r="5" spans="1:8">
      <c r="A5" s="108" t="s">
        <v>507</v>
      </c>
      <c r="B5" s="113"/>
      <c r="C5" s="114"/>
      <c r="D5" s="115">
        <v>67720</v>
      </c>
      <c r="E5" s="116"/>
      <c r="F5" s="117">
        <v>133616</v>
      </c>
      <c r="G5" s="118"/>
      <c r="H5" s="119"/>
    </row>
    <row r="6" spans="1:8">
      <c r="A6" s="120"/>
      <c r="B6" s="121"/>
      <c r="C6" s="122"/>
      <c r="D6" s="123">
        <v>31911</v>
      </c>
      <c r="E6" s="124"/>
      <c r="F6" s="125">
        <v>57933</v>
      </c>
      <c r="G6" s="126"/>
      <c r="H6" s="127"/>
    </row>
    <row r="7" spans="1:8">
      <c r="A7" s="108" t="s">
        <v>508</v>
      </c>
      <c r="B7" s="113"/>
      <c r="C7" s="114"/>
      <c r="D7" s="115">
        <v>95331</v>
      </c>
      <c r="E7" s="116"/>
      <c r="F7" s="117">
        <v>96333</v>
      </c>
      <c r="G7" s="118"/>
      <c r="H7" s="119"/>
    </row>
    <row r="8" spans="1:8">
      <c r="A8" s="120"/>
      <c r="B8" s="121"/>
      <c r="C8" s="122"/>
      <c r="D8" s="123">
        <v>64079</v>
      </c>
      <c r="E8" s="124"/>
      <c r="F8" s="125">
        <v>57060</v>
      </c>
      <c r="G8" s="126"/>
      <c r="H8" s="127"/>
    </row>
    <row r="9" spans="1:8">
      <c r="A9" s="108" t="s">
        <v>509</v>
      </c>
      <c r="B9" s="113"/>
      <c r="C9" s="114"/>
      <c r="D9" s="115">
        <v>51929</v>
      </c>
      <c r="E9" s="116"/>
      <c r="F9" s="117">
        <v>117673</v>
      </c>
      <c r="G9" s="118"/>
      <c r="H9" s="119"/>
    </row>
    <row r="10" spans="1:8">
      <c r="A10" s="120"/>
      <c r="B10" s="121"/>
      <c r="C10" s="122"/>
      <c r="D10" s="123">
        <v>21101</v>
      </c>
      <c r="E10" s="124"/>
      <c r="F10" s="125">
        <v>62359</v>
      </c>
      <c r="G10" s="126"/>
      <c r="H10" s="127"/>
    </row>
    <row r="11" spans="1:8">
      <c r="A11" s="108" t="s">
        <v>510</v>
      </c>
      <c r="B11" s="113"/>
      <c r="C11" s="114"/>
      <c r="D11" s="115">
        <v>62560</v>
      </c>
      <c r="E11" s="116"/>
      <c r="F11" s="117">
        <v>118223</v>
      </c>
      <c r="G11" s="118"/>
      <c r="H11" s="119"/>
    </row>
    <row r="12" spans="1:8">
      <c r="A12" s="120"/>
      <c r="B12" s="121"/>
      <c r="C12" s="128"/>
      <c r="D12" s="123">
        <v>15460</v>
      </c>
      <c r="E12" s="124"/>
      <c r="F12" s="125">
        <v>57106</v>
      </c>
      <c r="G12" s="126"/>
      <c r="H12" s="127"/>
    </row>
    <row r="13" spans="1:8">
      <c r="A13" s="108"/>
      <c r="B13" s="113"/>
      <c r="C13" s="129"/>
      <c r="D13" s="130">
        <v>72960</v>
      </c>
      <c r="E13" s="131"/>
      <c r="F13" s="132">
        <v>115154</v>
      </c>
      <c r="G13" s="133"/>
      <c r="H13" s="119"/>
    </row>
    <row r="14" spans="1:8">
      <c r="A14" s="120"/>
      <c r="B14" s="121"/>
      <c r="C14" s="122"/>
      <c r="D14" s="123">
        <v>34516</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4.13</v>
      </c>
      <c r="C19" s="134">
        <f>ROUND(VALUE(SUBSTITUTE(実質収支比率等に係る経年分析!G$48,"▲","-")),2)</f>
        <v>5.33</v>
      </c>
      <c r="D19" s="134">
        <f>ROUND(VALUE(SUBSTITUTE(実質収支比率等に係る経年分析!H$48,"▲","-")),2)</f>
        <v>4.7699999999999996</v>
      </c>
      <c r="E19" s="134">
        <f>ROUND(VALUE(SUBSTITUTE(実質収支比率等に係る経年分析!I$48,"▲","-")),2)</f>
        <v>7.31</v>
      </c>
      <c r="F19" s="134">
        <f>ROUND(VALUE(SUBSTITUTE(実質収支比率等に係る経年分析!J$48,"▲","-")),2)</f>
        <v>7.51</v>
      </c>
    </row>
    <row r="20" spans="1:11">
      <c r="A20" s="134" t="s">
        <v>42</v>
      </c>
      <c r="B20" s="134">
        <f>ROUND(VALUE(SUBSTITUTE(実質収支比率等に係る経年分析!F$47,"▲","-")),2)</f>
        <v>21.67</v>
      </c>
      <c r="C20" s="134">
        <f>ROUND(VALUE(SUBSTITUTE(実質収支比率等に係る経年分析!G$47,"▲","-")),2)</f>
        <v>27.29</v>
      </c>
      <c r="D20" s="134">
        <f>ROUND(VALUE(SUBSTITUTE(実質収支比率等に係る経年分析!H$47,"▲","-")),2)</f>
        <v>36.35</v>
      </c>
      <c r="E20" s="134">
        <f>ROUND(VALUE(SUBSTITUTE(実質収支比率等に係る経年分析!I$47,"▲","-")),2)</f>
        <v>40.380000000000003</v>
      </c>
      <c r="F20" s="134">
        <f>ROUND(VALUE(SUBSTITUTE(実質収支比率等に係る経年分析!J$47,"▲","-")),2)</f>
        <v>35.03</v>
      </c>
    </row>
    <row r="21" spans="1:11">
      <c r="A21" s="134" t="s">
        <v>43</v>
      </c>
      <c r="B21" s="134">
        <f>IF(ISNUMBER(VALUE(SUBSTITUTE(実質収支比率等に係る経年分析!F$49,"▲","-"))),ROUND(VALUE(SUBSTITUTE(実質収支比率等に係る経年分析!F$49,"▲","-")),2),NA())</f>
        <v>4.21</v>
      </c>
      <c r="C21" s="134">
        <f>IF(ISNUMBER(VALUE(SUBSTITUTE(実質収支比率等に係る経年分析!G$49,"▲","-"))),ROUND(VALUE(SUBSTITUTE(実質収支比率等に係る経年分析!G$49,"▲","-")),2),NA())</f>
        <v>7.77</v>
      </c>
      <c r="D21" s="134">
        <f>IF(ISNUMBER(VALUE(SUBSTITUTE(実質収支比率等に係る経年分析!H$49,"▲","-"))),ROUND(VALUE(SUBSTITUTE(実質収支比率等に係る経年分析!H$49,"▲","-")),2),NA())</f>
        <v>7.56</v>
      </c>
      <c r="E21" s="134">
        <f>IF(ISNUMBER(VALUE(SUBSTITUTE(実質収支比率等に係る経年分析!I$49,"▲","-"))),ROUND(VALUE(SUBSTITUTE(実質収支比率等に係る経年分析!I$49,"▲","-")),2),NA())</f>
        <v>6.87</v>
      </c>
      <c r="F21" s="134">
        <f>IF(ISNUMBER(VALUE(SUBSTITUTE(実質収支比率等に係る経年分析!J$49,"▲","-"))),ROUND(VALUE(SUBSTITUTE(実質収支比率等に係る経年分析!J$49,"▲","-")),2),NA())</f>
        <v>-5.58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4.1900000000000004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7.51</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402</v>
      </c>
      <c r="E42" s="136"/>
      <c r="F42" s="136"/>
      <c r="G42" s="136">
        <f>'実質公債費比率（分子）の構造'!L$52</f>
        <v>388</v>
      </c>
      <c r="H42" s="136"/>
      <c r="I42" s="136"/>
      <c r="J42" s="136">
        <f>'実質公債費比率（分子）の構造'!M$52</f>
        <v>378</v>
      </c>
      <c r="K42" s="136"/>
      <c r="L42" s="136"/>
      <c r="M42" s="136">
        <f>'実質公債費比率（分子）の構造'!N$52</f>
        <v>384</v>
      </c>
      <c r="N42" s="136"/>
      <c r="O42" s="136"/>
      <c r="P42" s="136">
        <f>'実質公債費比率（分子）の構造'!O$52</f>
        <v>382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56</v>
      </c>
      <c r="C44" s="136"/>
      <c r="D44" s="136"/>
      <c r="E44" s="136">
        <f>'実質公債費比率（分子）の構造'!L$50</f>
        <v>105</v>
      </c>
      <c r="F44" s="136"/>
      <c r="G44" s="136"/>
      <c r="H44" s="136">
        <f>'実質公債費比率（分子）の構造'!M$50</f>
        <v>59</v>
      </c>
      <c r="I44" s="136"/>
      <c r="J44" s="136"/>
      <c r="K44" s="136">
        <f>'実質公債費比率（分子）の構造'!N$50</f>
        <v>36</v>
      </c>
      <c r="L44" s="136"/>
      <c r="M44" s="136"/>
      <c r="N44" s="136">
        <f>'実質公債費比率（分子）の構造'!O$50</f>
        <v>33</v>
      </c>
      <c r="O44" s="136"/>
      <c r="P44" s="136"/>
    </row>
    <row r="45" spans="1:16">
      <c r="A45" s="136" t="s">
        <v>53</v>
      </c>
      <c r="B45" s="136">
        <f>'実質公債費比率（分子）の構造'!K$49</f>
        <v>51</v>
      </c>
      <c r="C45" s="136"/>
      <c r="D45" s="136"/>
      <c r="E45" s="136">
        <f>'実質公債費比率（分子）の構造'!L$49</f>
        <v>52</v>
      </c>
      <c r="F45" s="136"/>
      <c r="G45" s="136"/>
      <c r="H45" s="136">
        <f>'実質公債費比率（分子）の構造'!M$49</f>
        <v>61</v>
      </c>
      <c r="I45" s="136"/>
      <c r="J45" s="136"/>
      <c r="K45" s="136">
        <f>'実質公債費比率（分子）の構造'!N$49</f>
        <v>60</v>
      </c>
      <c r="L45" s="136"/>
      <c r="M45" s="136"/>
      <c r="N45" s="136">
        <f>'実質公債費比率（分子）の構造'!O$49</f>
        <v>50</v>
      </c>
      <c r="O45" s="136"/>
      <c r="P45" s="136"/>
    </row>
    <row r="46" spans="1:16">
      <c r="A46" s="136" t="s">
        <v>54</v>
      </c>
      <c r="B46" s="136">
        <f>'実質公債費比率（分子）の構造'!K$48</f>
        <v>209</v>
      </c>
      <c r="C46" s="136"/>
      <c r="D46" s="136"/>
      <c r="E46" s="136">
        <f>'実質公債費比率（分子）の構造'!L$48</f>
        <v>204</v>
      </c>
      <c r="F46" s="136"/>
      <c r="G46" s="136"/>
      <c r="H46" s="136">
        <f>'実質公債費比率（分子）の構造'!M$48</f>
        <v>201</v>
      </c>
      <c r="I46" s="136"/>
      <c r="J46" s="136"/>
      <c r="K46" s="136">
        <f>'実質公債費比率（分子）の構造'!N$48</f>
        <v>207</v>
      </c>
      <c r="L46" s="136"/>
      <c r="M46" s="136"/>
      <c r="N46" s="136">
        <f>'実質公債費比率（分子）の構造'!O$48</f>
        <v>208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426</v>
      </c>
      <c r="C49" s="136"/>
      <c r="D49" s="136"/>
      <c r="E49" s="136">
        <f>'実質公債費比率（分子）の構造'!L$45</f>
        <v>435</v>
      </c>
      <c r="F49" s="136"/>
      <c r="G49" s="136"/>
      <c r="H49" s="136">
        <f>'実質公債費比率（分子）の構造'!M$45</f>
        <v>412</v>
      </c>
      <c r="I49" s="136"/>
      <c r="J49" s="136"/>
      <c r="K49" s="136">
        <f>'実質公債費比率（分子）の構造'!N$45</f>
        <v>411</v>
      </c>
      <c r="L49" s="136"/>
      <c r="M49" s="136"/>
      <c r="N49" s="136">
        <f>'実質公債費比率（分子）の構造'!O$45</f>
        <v>437</v>
      </c>
      <c r="O49" s="136"/>
      <c r="P49" s="136"/>
    </row>
    <row r="50" spans="1:16">
      <c r="A50" s="136" t="s">
        <v>58</v>
      </c>
      <c r="B50" s="136" t="e">
        <f>NA()</f>
        <v>#N/A</v>
      </c>
      <c r="C50" s="136">
        <f>IF(ISNUMBER('実質公債費比率（分子）の構造'!K$53),'実質公債費比率（分子）の構造'!K$53,NA())</f>
        <v>340</v>
      </c>
      <c r="D50" s="136" t="e">
        <f>NA()</f>
        <v>#N/A</v>
      </c>
      <c r="E50" s="136" t="e">
        <f>NA()</f>
        <v>#N/A</v>
      </c>
      <c r="F50" s="136">
        <f>IF(ISNUMBER('実質公債費比率（分子）の構造'!L$53),'実質公債費比率（分子）の構造'!L$53,NA())</f>
        <v>408</v>
      </c>
      <c r="G50" s="136" t="e">
        <f>NA()</f>
        <v>#N/A</v>
      </c>
      <c r="H50" s="136" t="e">
        <f>NA()</f>
        <v>#N/A</v>
      </c>
      <c r="I50" s="136">
        <f>IF(ISNUMBER('実質公債費比率（分子）の構造'!M$53),'実質公債費比率（分子）の構造'!M$53,NA())</f>
        <v>355</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346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3759</v>
      </c>
      <c r="E56" s="135"/>
      <c r="F56" s="135"/>
      <c r="G56" s="135">
        <f>'将来負担比率（分子）の構造'!J$51</f>
        <v>3514</v>
      </c>
      <c r="H56" s="135"/>
      <c r="I56" s="135"/>
      <c r="J56" s="135">
        <f>'将来負担比率（分子）の構造'!K$51</f>
        <v>4143</v>
      </c>
      <c r="K56" s="135"/>
      <c r="L56" s="135"/>
      <c r="M56" s="135">
        <f>'将来負担比率（分子）の構造'!L$51</f>
        <v>4017</v>
      </c>
      <c r="N56" s="135"/>
      <c r="O56" s="135"/>
      <c r="P56" s="135">
        <f>'将来負担比率（分子）の構造'!M$51</f>
        <v>3878</v>
      </c>
    </row>
    <row r="57" spans="1:16">
      <c r="A57" s="135" t="s">
        <v>34</v>
      </c>
      <c r="B57" s="135"/>
      <c r="C57" s="135"/>
      <c r="D57" s="135">
        <f>'将来負担比率（分子）の構造'!I$50</f>
        <v>251</v>
      </c>
      <c r="E57" s="135"/>
      <c r="F57" s="135"/>
      <c r="G57" s="135">
        <f>'将来負担比率（分子）の構造'!J$50</f>
        <v>222</v>
      </c>
      <c r="H57" s="135"/>
      <c r="I57" s="135"/>
      <c r="J57" s="135">
        <f>'将来負担比率（分子）の構造'!K$50</f>
        <v>205</v>
      </c>
      <c r="K57" s="135"/>
      <c r="L57" s="135"/>
      <c r="M57" s="135">
        <f>'将来負担比率（分子）の構造'!L$50</f>
        <v>192</v>
      </c>
      <c r="N57" s="135"/>
      <c r="O57" s="135"/>
      <c r="P57" s="135">
        <f>'将来負担比率（分子）の構造'!M$50</f>
        <v>225</v>
      </c>
    </row>
    <row r="58" spans="1:16">
      <c r="A58" s="135" t="s">
        <v>33</v>
      </c>
      <c r="B58" s="135"/>
      <c r="C58" s="135"/>
      <c r="D58" s="135">
        <f>'将来負担比率（分子）の構造'!I$49</f>
        <v>1021</v>
      </c>
      <c r="E58" s="135"/>
      <c r="F58" s="135"/>
      <c r="G58" s="135">
        <f>'将来負担比率（分子）の構造'!J$49</f>
        <v>1306</v>
      </c>
      <c r="H58" s="135"/>
      <c r="I58" s="135"/>
      <c r="J58" s="135">
        <f>'将来負担比率（分子）の構造'!K$49</f>
        <v>1368</v>
      </c>
      <c r="K58" s="135"/>
      <c r="L58" s="135"/>
      <c r="M58" s="135">
        <f>'将来負担比率（分子）の構造'!L$49</f>
        <v>1431</v>
      </c>
      <c r="N58" s="135"/>
      <c r="O58" s="135"/>
      <c r="P58" s="135">
        <f>'将来負担比率（分子）の構造'!M$49</f>
        <v>1262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526</v>
      </c>
      <c r="C61" s="135"/>
      <c r="D61" s="135"/>
      <c r="E61" s="135">
        <f>'将来負担比率（分子）の構造'!J$46</f>
        <v>434</v>
      </c>
      <c r="F61" s="135"/>
      <c r="G61" s="135"/>
      <c r="H61" s="135">
        <f>'将来負担比率（分子）の構造'!K$46</f>
        <v>149</v>
      </c>
      <c r="I61" s="135"/>
      <c r="J61" s="135"/>
      <c r="K61" s="135">
        <f>'将来負担比率（分子）の構造'!L$46</f>
        <v>426</v>
      </c>
      <c r="L61" s="135"/>
      <c r="M61" s="135"/>
      <c r="N61" s="135">
        <f>'将来負担比率（分子）の構造'!M$46</f>
        <v>126</v>
      </c>
      <c r="O61" s="135"/>
      <c r="P61" s="135"/>
    </row>
    <row r="62" spans="1:16">
      <c r="A62" s="135" t="s">
        <v>28</v>
      </c>
      <c r="B62" s="135">
        <f>'将来負担比率（分子）の構造'!I$45</f>
        <v>875</v>
      </c>
      <c r="C62" s="135"/>
      <c r="D62" s="135"/>
      <c r="E62" s="135">
        <f>'将来負担比率（分子）の構造'!J$45</f>
        <v>861</v>
      </c>
      <c r="F62" s="135"/>
      <c r="G62" s="135"/>
      <c r="H62" s="135">
        <f>'将来負担比率（分子）の構造'!K$45</f>
        <v>886</v>
      </c>
      <c r="I62" s="135"/>
      <c r="J62" s="135"/>
      <c r="K62" s="135">
        <f>'将来負担比率（分子）の構造'!L$45</f>
        <v>798</v>
      </c>
      <c r="L62" s="135"/>
      <c r="M62" s="135"/>
      <c r="N62" s="135">
        <f>'将来負担比率（分子）の構造'!M$45</f>
        <v>790</v>
      </c>
      <c r="O62" s="135"/>
      <c r="P62" s="135"/>
    </row>
    <row r="63" spans="1:16">
      <c r="A63" s="135" t="s">
        <v>27</v>
      </c>
      <c r="B63" s="135">
        <f>'将来負担比率（分子）の構造'!I$44</f>
        <v>346</v>
      </c>
      <c r="C63" s="135"/>
      <c r="D63" s="135"/>
      <c r="E63" s="135">
        <f>'将来負担比率（分子）の構造'!J$44</f>
        <v>331</v>
      </c>
      <c r="F63" s="135"/>
      <c r="G63" s="135"/>
      <c r="H63" s="135">
        <f>'将来負担比率（分子）の構造'!K$44</f>
        <v>293</v>
      </c>
      <c r="I63" s="135"/>
      <c r="J63" s="135"/>
      <c r="K63" s="135">
        <f>'将来負担比率（分子）の構造'!L$44</f>
        <v>279</v>
      </c>
      <c r="L63" s="135"/>
      <c r="M63" s="135"/>
      <c r="N63" s="135">
        <f>'将来負担比率（分子）の構造'!M$44</f>
        <v>241</v>
      </c>
      <c r="O63" s="135"/>
      <c r="P63" s="135"/>
    </row>
    <row r="64" spans="1:16">
      <c r="A64" s="135" t="s">
        <v>26</v>
      </c>
      <c r="B64" s="135">
        <f>'将来負担比率（分子）の構造'!I$43</f>
        <v>2181</v>
      </c>
      <c r="C64" s="135"/>
      <c r="D64" s="135"/>
      <c r="E64" s="135">
        <f>'将来負担比率（分子）の構造'!J$43</f>
        <v>2223</v>
      </c>
      <c r="F64" s="135"/>
      <c r="G64" s="135"/>
      <c r="H64" s="135">
        <f>'将来負担比率（分子）の構造'!K$43</f>
        <v>2185</v>
      </c>
      <c r="I64" s="135"/>
      <c r="J64" s="135"/>
      <c r="K64" s="135">
        <f>'将来負担比率（分子）の構造'!L$43</f>
        <v>1851</v>
      </c>
      <c r="L64" s="135"/>
      <c r="M64" s="135"/>
      <c r="N64" s="135">
        <f>'将来負担比率（分子）の構造'!M$43</f>
        <v>1672</v>
      </c>
      <c r="O64" s="135"/>
      <c r="P64" s="135"/>
    </row>
    <row r="65" spans="1:16">
      <c r="A65" s="135" t="s">
        <v>25</v>
      </c>
      <c r="B65" s="135">
        <f>'将来負担比率（分子）の構造'!I$42</f>
        <v>242</v>
      </c>
      <c r="C65" s="135"/>
      <c r="D65" s="135"/>
      <c r="E65" s="135">
        <f>'将来負担比率（分子）の構造'!J$42</f>
        <v>214</v>
      </c>
      <c r="F65" s="135"/>
      <c r="G65" s="135"/>
      <c r="H65" s="135">
        <f>'将来負担比率（分子）の構造'!K$42</f>
        <v>308</v>
      </c>
      <c r="I65" s="135"/>
      <c r="J65" s="135"/>
      <c r="K65" s="135">
        <f>'将来負担比率（分子）の構造'!L$42</f>
        <v>253</v>
      </c>
      <c r="L65" s="135"/>
      <c r="M65" s="135"/>
      <c r="N65" s="135">
        <f>'将来負担比率（分子）の構造'!M$42</f>
        <v>261</v>
      </c>
      <c r="O65" s="135"/>
      <c r="P65" s="135"/>
    </row>
    <row r="66" spans="1:16">
      <c r="A66" s="135" t="s">
        <v>24</v>
      </c>
      <c r="B66" s="135">
        <f>'将来負担比率（分子）の構造'!I$41</f>
        <v>3943</v>
      </c>
      <c r="C66" s="135"/>
      <c r="D66" s="135"/>
      <c r="E66" s="135">
        <f>'将来負担比率（分子）の構造'!J$41</f>
        <v>3963</v>
      </c>
      <c r="F66" s="135"/>
      <c r="G66" s="135"/>
      <c r="H66" s="135">
        <f>'将来負担比率（分子）の構造'!K$41</f>
        <v>3977</v>
      </c>
      <c r="I66" s="135"/>
      <c r="J66" s="135"/>
      <c r="K66" s="135">
        <f>'将来負担比率（分子）の構造'!L$41</f>
        <v>3949</v>
      </c>
      <c r="L66" s="135"/>
      <c r="M66" s="135"/>
      <c r="N66" s="135">
        <f>'将来負担比率（分子）の構造'!M$41</f>
        <v>4055</v>
      </c>
      <c r="O66" s="135"/>
      <c r="P66" s="135"/>
    </row>
    <row r="67" spans="1:16">
      <c r="A67" s="135" t="s">
        <v>62</v>
      </c>
      <c r="B67" s="135" t="e">
        <f>NA()</f>
        <v>#N/A</v>
      </c>
      <c r="C67" s="135">
        <f>IF(ISNUMBER('将来負担比率（分子）の構造'!I$52), IF('将来負担比率（分子）の構造'!I$52 &lt; 0, 0, '将来負担比率（分子）の構造'!I$52), NA())</f>
        <v>3082</v>
      </c>
      <c r="D67" s="135" t="e">
        <f>NA()</f>
        <v>#N/A</v>
      </c>
      <c r="E67" s="135" t="e">
        <f>NA()</f>
        <v>#N/A</v>
      </c>
      <c r="F67" s="135">
        <f>IF(ISNUMBER('将来負担比率（分子）の構造'!J$52), IF('将来負担比率（分子）の構造'!J$52 &lt; 0, 0, '将来負担比率（分子）の構造'!J$52), NA())</f>
        <v>2984</v>
      </c>
      <c r="G67" s="135" t="e">
        <f>NA()</f>
        <v>#N/A</v>
      </c>
      <c r="H67" s="135" t="e">
        <f>NA()</f>
        <v>#N/A</v>
      </c>
      <c r="I67" s="135">
        <f>IF(ISNUMBER('将来負担比率（分子）の構造'!K$52), IF('将来負担比率（分子）の構造'!K$52 &lt; 0, 0, '将来負担比率（分子）の構造'!K$52), NA())</f>
        <v>2083</v>
      </c>
      <c r="J67" s="135" t="e">
        <f>NA()</f>
        <v>#N/A</v>
      </c>
      <c r="K67" s="135" t="e">
        <f>NA()</f>
        <v>#N/A</v>
      </c>
      <c r="L67" s="135">
        <f>IF(ISNUMBER('将来負担比率（分子）の構造'!L$52), IF('将来負担比率（分子）の構造'!L$52 &lt; 0, 0, '将来負担比率（分子）の構造'!L$52), NA())</f>
        <v>1917</v>
      </c>
      <c r="M67" s="135" t="e">
        <f>NA()</f>
        <v>#N/A</v>
      </c>
      <c r="N67" s="135" t="e">
        <f>NA()</f>
        <v>#N/A</v>
      </c>
      <c r="O67" s="135">
        <f>IF(ISNUMBER('将来負担比率（分子）の構造'!M$52), IF('将来負担比率（分子）の構造'!M$52 &lt; 0, 0, '将来負担比率（分子）の構造'!M$52), NA())</f>
        <v>1779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1198725</v>
      </c>
      <c r="S5" s="581"/>
      <c r="T5" s="581"/>
      <c r="U5" s="581"/>
      <c r="V5" s="581"/>
      <c r="W5" s="581"/>
      <c r="X5" s="581"/>
      <c r="Y5" s="582"/>
      <c r="Z5" s="583">
        <v>27.6</v>
      </c>
      <c r="AA5" s="583"/>
      <c r="AB5" s="583"/>
      <c r="AC5" s="583"/>
      <c r="AD5" s="584">
        <v>1198725</v>
      </c>
      <c r="AE5" s="584"/>
      <c r="AF5" s="584"/>
      <c r="AG5" s="584"/>
      <c r="AH5" s="584"/>
      <c r="AI5" s="584"/>
      <c r="AJ5" s="584"/>
      <c r="AK5" s="584"/>
      <c r="AL5" s="585">
        <v>50.1</v>
      </c>
      <c r="AM5" s="586"/>
      <c r="AN5" s="586"/>
      <c r="AO5" s="587"/>
      <c r="AP5" s="577" t="s">
        <v>208</v>
      </c>
      <c r="AQ5" s="578"/>
      <c r="AR5" s="578"/>
      <c r="AS5" s="578"/>
      <c r="AT5" s="578"/>
      <c r="AU5" s="578"/>
      <c r="AV5" s="578"/>
      <c r="AW5" s="578"/>
      <c r="AX5" s="578"/>
      <c r="AY5" s="578"/>
      <c r="AZ5" s="578"/>
      <c r="BA5" s="578"/>
      <c r="BB5" s="578"/>
      <c r="BC5" s="578"/>
      <c r="BD5" s="578"/>
      <c r="BE5" s="578"/>
      <c r="BF5" s="579"/>
      <c r="BG5" s="591">
        <v>1195248</v>
      </c>
      <c r="BH5" s="592"/>
      <c r="BI5" s="592"/>
      <c r="BJ5" s="592"/>
      <c r="BK5" s="592"/>
      <c r="BL5" s="592"/>
      <c r="BM5" s="592"/>
      <c r="BN5" s="593"/>
      <c r="BO5" s="594">
        <v>99.7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56097</v>
      </c>
      <c r="S6" s="592"/>
      <c r="T6" s="592"/>
      <c r="U6" s="592"/>
      <c r="V6" s="592"/>
      <c r="W6" s="592"/>
      <c r="X6" s="592"/>
      <c r="Y6" s="593"/>
      <c r="Z6" s="594">
        <v>1.3</v>
      </c>
      <c r="AA6" s="594"/>
      <c r="AB6" s="594"/>
      <c r="AC6" s="594"/>
      <c r="AD6" s="595">
        <v>56097</v>
      </c>
      <c r="AE6" s="595"/>
      <c r="AF6" s="595"/>
      <c r="AG6" s="595"/>
      <c r="AH6" s="595"/>
      <c r="AI6" s="595"/>
      <c r="AJ6" s="595"/>
      <c r="AK6" s="595"/>
      <c r="AL6" s="596">
        <v>2.2999999999999998</v>
      </c>
      <c r="AM6" s="597"/>
      <c r="AN6" s="597"/>
      <c r="AO6" s="598"/>
      <c r="AP6" s="588" t="s">
        <v>214</v>
      </c>
      <c r="AQ6" s="589"/>
      <c r="AR6" s="589"/>
      <c r="AS6" s="589"/>
      <c r="AT6" s="589"/>
      <c r="AU6" s="589"/>
      <c r="AV6" s="589"/>
      <c r="AW6" s="589"/>
      <c r="AX6" s="589"/>
      <c r="AY6" s="589"/>
      <c r="AZ6" s="589"/>
      <c r="BA6" s="589"/>
      <c r="BB6" s="589"/>
      <c r="BC6" s="589"/>
      <c r="BD6" s="589"/>
      <c r="BE6" s="589"/>
      <c r="BF6" s="590"/>
      <c r="BG6" s="591">
        <v>1195248</v>
      </c>
      <c r="BH6" s="592"/>
      <c r="BI6" s="592"/>
      <c r="BJ6" s="592"/>
      <c r="BK6" s="592"/>
      <c r="BL6" s="592"/>
      <c r="BM6" s="592"/>
      <c r="BN6" s="593"/>
      <c r="BO6" s="594">
        <v>99.7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65462</v>
      </c>
      <c r="CS6" s="592"/>
      <c r="CT6" s="592"/>
      <c r="CU6" s="592"/>
      <c r="CV6" s="592"/>
      <c r="CW6" s="592"/>
      <c r="CX6" s="592"/>
      <c r="CY6" s="593"/>
      <c r="CZ6" s="594">
        <v>1.6</v>
      </c>
      <c r="DA6" s="594"/>
      <c r="DB6" s="594"/>
      <c r="DC6" s="594"/>
      <c r="DD6" s="600" t="s">
        <v>209</v>
      </c>
      <c r="DE6" s="592"/>
      <c r="DF6" s="592"/>
      <c r="DG6" s="592"/>
      <c r="DH6" s="592"/>
      <c r="DI6" s="592"/>
      <c r="DJ6" s="592"/>
      <c r="DK6" s="592"/>
      <c r="DL6" s="592"/>
      <c r="DM6" s="592"/>
      <c r="DN6" s="592"/>
      <c r="DO6" s="592"/>
      <c r="DP6" s="593"/>
      <c r="DQ6" s="600">
        <v>65462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2191</v>
      </c>
      <c r="S7" s="592"/>
      <c r="T7" s="592"/>
      <c r="U7" s="592"/>
      <c r="V7" s="592"/>
      <c r="W7" s="592"/>
      <c r="X7" s="592"/>
      <c r="Y7" s="593"/>
      <c r="Z7" s="594">
        <v>0.1</v>
      </c>
      <c r="AA7" s="594"/>
      <c r="AB7" s="594"/>
      <c r="AC7" s="594"/>
      <c r="AD7" s="595">
        <v>2191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559697</v>
      </c>
      <c r="BH7" s="592"/>
      <c r="BI7" s="592"/>
      <c r="BJ7" s="592"/>
      <c r="BK7" s="592"/>
      <c r="BL7" s="592"/>
      <c r="BM7" s="592"/>
      <c r="BN7" s="593"/>
      <c r="BO7" s="594">
        <v>46.7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557246</v>
      </c>
      <c r="CS7" s="592"/>
      <c r="CT7" s="592"/>
      <c r="CU7" s="592"/>
      <c r="CV7" s="592"/>
      <c r="CW7" s="592"/>
      <c r="CX7" s="592"/>
      <c r="CY7" s="593"/>
      <c r="CZ7" s="594">
        <v>13.5</v>
      </c>
      <c r="DA7" s="594"/>
      <c r="DB7" s="594"/>
      <c r="DC7" s="594"/>
      <c r="DD7" s="600">
        <v>6897</v>
      </c>
      <c r="DE7" s="592"/>
      <c r="DF7" s="592"/>
      <c r="DG7" s="592"/>
      <c r="DH7" s="592"/>
      <c r="DI7" s="592"/>
      <c r="DJ7" s="592"/>
      <c r="DK7" s="592"/>
      <c r="DL7" s="592"/>
      <c r="DM7" s="592"/>
      <c r="DN7" s="592"/>
      <c r="DO7" s="592"/>
      <c r="DP7" s="593"/>
      <c r="DQ7" s="600">
        <v>514021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3215</v>
      </c>
      <c r="S8" s="592"/>
      <c r="T8" s="592"/>
      <c r="U8" s="592"/>
      <c r="V8" s="592"/>
      <c r="W8" s="592"/>
      <c r="X8" s="592"/>
      <c r="Y8" s="593"/>
      <c r="Z8" s="594">
        <v>0.1</v>
      </c>
      <c r="AA8" s="594"/>
      <c r="AB8" s="594"/>
      <c r="AC8" s="594"/>
      <c r="AD8" s="595">
        <v>3215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14037</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1141089</v>
      </c>
      <c r="CS8" s="592"/>
      <c r="CT8" s="592"/>
      <c r="CU8" s="592"/>
      <c r="CV8" s="592"/>
      <c r="CW8" s="592"/>
      <c r="CX8" s="592"/>
      <c r="CY8" s="593"/>
      <c r="CZ8" s="594">
        <v>27.7</v>
      </c>
      <c r="DA8" s="594"/>
      <c r="DB8" s="594"/>
      <c r="DC8" s="594"/>
      <c r="DD8" s="600">
        <v>204469</v>
      </c>
      <c r="DE8" s="592"/>
      <c r="DF8" s="592"/>
      <c r="DG8" s="592"/>
      <c r="DH8" s="592"/>
      <c r="DI8" s="592"/>
      <c r="DJ8" s="592"/>
      <c r="DK8" s="592"/>
      <c r="DL8" s="592"/>
      <c r="DM8" s="592"/>
      <c r="DN8" s="592"/>
      <c r="DO8" s="592"/>
      <c r="DP8" s="593"/>
      <c r="DQ8" s="600">
        <v>576362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5419</v>
      </c>
      <c r="S9" s="592"/>
      <c r="T9" s="592"/>
      <c r="U9" s="592"/>
      <c r="V9" s="592"/>
      <c r="W9" s="592"/>
      <c r="X9" s="592"/>
      <c r="Y9" s="593"/>
      <c r="Z9" s="594">
        <v>0.1</v>
      </c>
      <c r="AA9" s="594"/>
      <c r="AB9" s="594"/>
      <c r="AC9" s="594"/>
      <c r="AD9" s="595">
        <v>5419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407928</v>
      </c>
      <c r="BH9" s="592"/>
      <c r="BI9" s="592"/>
      <c r="BJ9" s="592"/>
      <c r="BK9" s="592"/>
      <c r="BL9" s="592"/>
      <c r="BM9" s="592"/>
      <c r="BN9" s="593"/>
      <c r="BO9" s="594">
        <v>34</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214902</v>
      </c>
      <c r="CS9" s="592"/>
      <c r="CT9" s="592"/>
      <c r="CU9" s="592"/>
      <c r="CV9" s="592"/>
      <c r="CW9" s="592"/>
      <c r="CX9" s="592"/>
      <c r="CY9" s="593"/>
      <c r="CZ9" s="594">
        <v>5.2</v>
      </c>
      <c r="DA9" s="594"/>
      <c r="DB9" s="594"/>
      <c r="DC9" s="594"/>
      <c r="DD9" s="600" t="s">
        <v>111</v>
      </c>
      <c r="DE9" s="592"/>
      <c r="DF9" s="592"/>
      <c r="DG9" s="592"/>
      <c r="DH9" s="592"/>
      <c r="DI9" s="592"/>
      <c r="DJ9" s="592"/>
      <c r="DK9" s="592"/>
      <c r="DL9" s="592"/>
      <c r="DM9" s="592"/>
      <c r="DN9" s="592"/>
      <c r="DO9" s="592"/>
      <c r="DP9" s="593"/>
      <c r="DQ9" s="600">
        <v>200739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90759</v>
      </c>
      <c r="S10" s="592"/>
      <c r="T10" s="592"/>
      <c r="U10" s="592"/>
      <c r="V10" s="592"/>
      <c r="W10" s="592"/>
      <c r="X10" s="592"/>
      <c r="Y10" s="593"/>
      <c r="Z10" s="594">
        <v>2.1</v>
      </c>
      <c r="AA10" s="594"/>
      <c r="AB10" s="594"/>
      <c r="AC10" s="594"/>
      <c r="AD10" s="595">
        <v>90759</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29693</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108039</v>
      </c>
      <c r="BH11" s="592"/>
      <c r="BI11" s="592"/>
      <c r="BJ11" s="592"/>
      <c r="BK11" s="592"/>
      <c r="BL11" s="592"/>
      <c r="BM11" s="592"/>
      <c r="BN11" s="593"/>
      <c r="BO11" s="594">
        <v>9</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225237</v>
      </c>
      <c r="CS11" s="592"/>
      <c r="CT11" s="592"/>
      <c r="CU11" s="592"/>
      <c r="CV11" s="592"/>
      <c r="CW11" s="592"/>
      <c r="CX11" s="592"/>
      <c r="CY11" s="593"/>
      <c r="CZ11" s="594">
        <v>5.5</v>
      </c>
      <c r="DA11" s="594"/>
      <c r="DB11" s="594"/>
      <c r="DC11" s="594"/>
      <c r="DD11" s="600">
        <v>100041</v>
      </c>
      <c r="DE11" s="592"/>
      <c r="DF11" s="592"/>
      <c r="DG11" s="592"/>
      <c r="DH11" s="592"/>
      <c r="DI11" s="592"/>
      <c r="DJ11" s="592"/>
      <c r="DK11" s="592"/>
      <c r="DL11" s="592"/>
      <c r="DM11" s="592"/>
      <c r="DN11" s="592"/>
      <c r="DO11" s="592"/>
      <c r="DP11" s="593"/>
      <c r="DQ11" s="600">
        <v>145672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561829</v>
      </c>
      <c r="BH12" s="592"/>
      <c r="BI12" s="592"/>
      <c r="BJ12" s="592"/>
      <c r="BK12" s="592"/>
      <c r="BL12" s="592"/>
      <c r="BM12" s="592"/>
      <c r="BN12" s="593"/>
      <c r="BO12" s="594">
        <v>46.9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543698</v>
      </c>
      <c r="CS12" s="592"/>
      <c r="CT12" s="592"/>
      <c r="CU12" s="592"/>
      <c r="CV12" s="592"/>
      <c r="CW12" s="592"/>
      <c r="CX12" s="592"/>
      <c r="CY12" s="593"/>
      <c r="CZ12" s="594">
        <v>13.2</v>
      </c>
      <c r="DA12" s="594"/>
      <c r="DB12" s="594"/>
      <c r="DC12" s="594"/>
      <c r="DD12" s="600">
        <v>7502</v>
      </c>
      <c r="DE12" s="592"/>
      <c r="DF12" s="592"/>
      <c r="DG12" s="592"/>
      <c r="DH12" s="592"/>
      <c r="DI12" s="592"/>
      <c r="DJ12" s="592"/>
      <c r="DK12" s="592"/>
      <c r="DL12" s="592"/>
      <c r="DM12" s="592"/>
      <c r="DN12" s="592"/>
      <c r="DO12" s="592"/>
      <c r="DP12" s="593"/>
      <c r="DQ12" s="600">
        <v>237518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15738</v>
      </c>
      <c r="S13" s="592"/>
      <c r="T13" s="592"/>
      <c r="U13" s="592"/>
      <c r="V13" s="592"/>
      <c r="W13" s="592"/>
      <c r="X13" s="592"/>
      <c r="Y13" s="593"/>
      <c r="Z13" s="594">
        <v>0.4</v>
      </c>
      <c r="AA13" s="594"/>
      <c r="AB13" s="594"/>
      <c r="AC13" s="594"/>
      <c r="AD13" s="595">
        <v>15738</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558459</v>
      </c>
      <c r="BH13" s="592"/>
      <c r="BI13" s="592"/>
      <c r="BJ13" s="592"/>
      <c r="BK13" s="592"/>
      <c r="BL13" s="592"/>
      <c r="BM13" s="592"/>
      <c r="BN13" s="593"/>
      <c r="BO13" s="594">
        <v>46.6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476124</v>
      </c>
      <c r="CS13" s="592"/>
      <c r="CT13" s="592"/>
      <c r="CU13" s="592"/>
      <c r="CV13" s="592"/>
      <c r="CW13" s="592"/>
      <c r="CX13" s="592"/>
      <c r="CY13" s="593"/>
      <c r="CZ13" s="594">
        <v>11.5</v>
      </c>
      <c r="DA13" s="594"/>
      <c r="DB13" s="594"/>
      <c r="DC13" s="594"/>
      <c r="DD13" s="600">
        <v>220206</v>
      </c>
      <c r="DE13" s="592"/>
      <c r="DF13" s="592"/>
      <c r="DG13" s="592"/>
      <c r="DH13" s="592"/>
      <c r="DI13" s="592"/>
      <c r="DJ13" s="592"/>
      <c r="DK13" s="592"/>
      <c r="DL13" s="592"/>
      <c r="DM13" s="592"/>
      <c r="DN13" s="592"/>
      <c r="DO13" s="592"/>
      <c r="DP13" s="593"/>
      <c r="DQ13" s="600">
        <v>337847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23107</v>
      </c>
      <c r="BH14" s="592"/>
      <c r="BI14" s="592"/>
      <c r="BJ14" s="592"/>
      <c r="BK14" s="592"/>
      <c r="BL14" s="592"/>
      <c r="BM14" s="592"/>
      <c r="BN14" s="593"/>
      <c r="BO14" s="594">
        <v>1.9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146234</v>
      </c>
      <c r="CS14" s="592"/>
      <c r="CT14" s="592"/>
      <c r="CU14" s="592"/>
      <c r="CV14" s="592"/>
      <c r="CW14" s="592"/>
      <c r="CX14" s="592"/>
      <c r="CY14" s="593"/>
      <c r="CZ14" s="594">
        <v>3.5</v>
      </c>
      <c r="DA14" s="594"/>
      <c r="DB14" s="594"/>
      <c r="DC14" s="594"/>
      <c r="DD14" s="600">
        <v>2300</v>
      </c>
      <c r="DE14" s="592"/>
      <c r="DF14" s="592"/>
      <c r="DG14" s="592"/>
      <c r="DH14" s="592"/>
      <c r="DI14" s="592"/>
      <c r="DJ14" s="592"/>
      <c r="DK14" s="592"/>
      <c r="DL14" s="592"/>
      <c r="DM14" s="592"/>
      <c r="DN14" s="592"/>
      <c r="DO14" s="592"/>
      <c r="DP14" s="593"/>
      <c r="DQ14" s="600">
        <v>132002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6500</v>
      </c>
      <c r="S15" s="592"/>
      <c r="T15" s="592"/>
      <c r="U15" s="592"/>
      <c r="V15" s="592"/>
      <c r="W15" s="592"/>
      <c r="X15" s="592"/>
      <c r="Y15" s="593"/>
      <c r="Z15" s="594">
        <v>0.1</v>
      </c>
      <c r="AA15" s="594"/>
      <c r="AB15" s="594"/>
      <c r="AC15" s="594"/>
      <c r="AD15" s="595">
        <v>6500</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50615</v>
      </c>
      <c r="BH15" s="592"/>
      <c r="BI15" s="592"/>
      <c r="BJ15" s="592"/>
      <c r="BK15" s="592"/>
      <c r="BL15" s="592"/>
      <c r="BM15" s="592"/>
      <c r="BN15" s="593"/>
      <c r="BO15" s="594">
        <v>4.2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295346</v>
      </c>
      <c r="CS15" s="592"/>
      <c r="CT15" s="592"/>
      <c r="CU15" s="592"/>
      <c r="CV15" s="592"/>
      <c r="CW15" s="592"/>
      <c r="CX15" s="592"/>
      <c r="CY15" s="593"/>
      <c r="CZ15" s="594">
        <v>7.2</v>
      </c>
      <c r="DA15" s="594"/>
      <c r="DB15" s="594"/>
      <c r="DC15" s="594"/>
      <c r="DD15" s="600">
        <v>17343</v>
      </c>
      <c r="DE15" s="592"/>
      <c r="DF15" s="592"/>
      <c r="DG15" s="592"/>
      <c r="DH15" s="592"/>
      <c r="DI15" s="592"/>
      <c r="DJ15" s="592"/>
      <c r="DK15" s="592"/>
      <c r="DL15" s="592"/>
      <c r="DM15" s="592"/>
      <c r="DN15" s="592"/>
      <c r="DO15" s="592"/>
      <c r="DP15" s="593"/>
      <c r="DQ15" s="600">
        <v>283938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1094209</v>
      </c>
      <c r="S16" s="592"/>
      <c r="T16" s="592"/>
      <c r="U16" s="592"/>
      <c r="V16" s="592"/>
      <c r="W16" s="592"/>
      <c r="X16" s="592"/>
      <c r="Y16" s="593"/>
      <c r="Z16" s="594">
        <v>25.2</v>
      </c>
      <c r="AA16" s="594"/>
      <c r="AB16" s="594"/>
      <c r="AC16" s="594"/>
      <c r="AD16" s="595">
        <v>1012828</v>
      </c>
      <c r="AE16" s="595"/>
      <c r="AF16" s="595"/>
      <c r="AG16" s="595"/>
      <c r="AH16" s="595"/>
      <c r="AI16" s="595"/>
      <c r="AJ16" s="595"/>
      <c r="AK16" s="595"/>
      <c r="AL16" s="596">
        <v>42.3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1012828</v>
      </c>
      <c r="S17" s="592"/>
      <c r="T17" s="592"/>
      <c r="U17" s="592"/>
      <c r="V17" s="592"/>
      <c r="W17" s="592"/>
      <c r="X17" s="592"/>
      <c r="Y17" s="593"/>
      <c r="Z17" s="594">
        <v>23.3</v>
      </c>
      <c r="AA17" s="594"/>
      <c r="AB17" s="594"/>
      <c r="AC17" s="594"/>
      <c r="AD17" s="595">
        <v>1012828</v>
      </c>
      <c r="AE17" s="595"/>
      <c r="AF17" s="595"/>
      <c r="AG17" s="595"/>
      <c r="AH17" s="595"/>
      <c r="AI17" s="595"/>
      <c r="AJ17" s="595"/>
      <c r="AK17" s="595"/>
      <c r="AL17" s="596">
        <v>42.3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437003</v>
      </c>
      <c r="CS17" s="592"/>
      <c r="CT17" s="592"/>
      <c r="CU17" s="592"/>
      <c r="CV17" s="592"/>
      <c r="CW17" s="592"/>
      <c r="CX17" s="592"/>
      <c r="CY17" s="593"/>
      <c r="CZ17" s="594">
        <v>10.6</v>
      </c>
      <c r="DA17" s="594"/>
      <c r="DB17" s="594"/>
      <c r="DC17" s="594"/>
      <c r="DD17" s="600" t="s">
        <v>111</v>
      </c>
      <c r="DE17" s="592"/>
      <c r="DF17" s="592"/>
      <c r="DG17" s="592"/>
      <c r="DH17" s="592"/>
      <c r="DI17" s="592"/>
      <c r="DJ17" s="592"/>
      <c r="DK17" s="592"/>
      <c r="DL17" s="592"/>
      <c r="DM17" s="592"/>
      <c r="DN17" s="592"/>
      <c r="DO17" s="592"/>
      <c r="DP17" s="593"/>
      <c r="DQ17" s="600">
        <v>415612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81381</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23427</v>
      </c>
      <c r="CS18" s="592"/>
      <c r="CT18" s="592"/>
      <c r="CU18" s="592"/>
      <c r="CV18" s="592"/>
      <c r="CW18" s="592"/>
      <c r="CX18" s="592"/>
      <c r="CY18" s="593"/>
      <c r="CZ18" s="594">
        <v>0.6</v>
      </c>
      <c r="DA18" s="594"/>
      <c r="DB18" s="594"/>
      <c r="DC18" s="594"/>
      <c r="DD18" s="600">
        <v>23427</v>
      </c>
      <c r="DE18" s="592"/>
      <c r="DF18" s="592"/>
      <c r="DG18" s="592"/>
      <c r="DH18" s="592"/>
      <c r="DI18" s="592"/>
      <c r="DJ18" s="592"/>
      <c r="DK18" s="592"/>
      <c r="DL18" s="592"/>
      <c r="DM18" s="592"/>
      <c r="DN18" s="592"/>
      <c r="DO18" s="592"/>
      <c r="DP18" s="593"/>
      <c r="DQ18" s="600">
        <v>23427</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3477</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2472853</v>
      </c>
      <c r="S20" s="592"/>
      <c r="T20" s="592"/>
      <c r="U20" s="592"/>
      <c r="V20" s="592"/>
      <c r="W20" s="592"/>
      <c r="X20" s="592"/>
      <c r="Y20" s="593"/>
      <c r="Z20" s="594">
        <v>56.9</v>
      </c>
      <c r="AA20" s="594"/>
      <c r="AB20" s="594"/>
      <c r="AC20" s="594"/>
      <c r="AD20" s="595">
        <v>2391472</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3477</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4125768</v>
      </c>
      <c r="CS20" s="592"/>
      <c r="CT20" s="592"/>
      <c r="CU20" s="592"/>
      <c r="CV20" s="592"/>
      <c r="CW20" s="592"/>
      <c r="CX20" s="592"/>
      <c r="CY20" s="593"/>
      <c r="CZ20" s="594">
        <v>100</v>
      </c>
      <c r="DA20" s="594"/>
      <c r="DB20" s="594"/>
      <c r="DC20" s="594"/>
      <c r="DD20" s="600">
        <v>582185</v>
      </c>
      <c r="DE20" s="592"/>
      <c r="DF20" s="592"/>
      <c r="DG20" s="592"/>
      <c r="DH20" s="592"/>
      <c r="DI20" s="592"/>
      <c r="DJ20" s="592"/>
      <c r="DK20" s="592"/>
      <c r="DL20" s="592"/>
      <c r="DM20" s="592"/>
      <c r="DN20" s="592"/>
      <c r="DO20" s="592"/>
      <c r="DP20" s="593"/>
      <c r="DQ20" s="600">
        <v>2932600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1072</v>
      </c>
      <c r="S21" s="592"/>
      <c r="T21" s="592"/>
      <c r="U21" s="592"/>
      <c r="V21" s="592"/>
      <c r="W21" s="592"/>
      <c r="X21" s="592"/>
      <c r="Y21" s="593"/>
      <c r="Z21" s="594">
        <v>0</v>
      </c>
      <c r="AA21" s="594"/>
      <c r="AB21" s="594"/>
      <c r="AC21" s="594"/>
      <c r="AD21" s="595">
        <v>1072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3477</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14962</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121023</v>
      </c>
      <c r="S23" s="592"/>
      <c r="T23" s="592"/>
      <c r="U23" s="592"/>
      <c r="V23" s="592"/>
      <c r="W23" s="592"/>
      <c r="X23" s="592"/>
      <c r="Y23" s="593"/>
      <c r="Z23" s="594">
        <v>2.8</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11650</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1589808</v>
      </c>
      <c r="CS24" s="581"/>
      <c r="CT24" s="581"/>
      <c r="CU24" s="581"/>
      <c r="CV24" s="581"/>
      <c r="CW24" s="581"/>
      <c r="CX24" s="581"/>
      <c r="CY24" s="582"/>
      <c r="CZ24" s="620">
        <v>38.5</v>
      </c>
      <c r="DA24" s="621"/>
      <c r="DB24" s="621"/>
      <c r="DC24" s="622"/>
      <c r="DD24" s="619">
        <v>1208726</v>
      </c>
      <c r="DE24" s="581"/>
      <c r="DF24" s="581"/>
      <c r="DG24" s="581"/>
      <c r="DH24" s="581"/>
      <c r="DI24" s="581"/>
      <c r="DJ24" s="581"/>
      <c r="DK24" s="582"/>
      <c r="DL24" s="619">
        <v>1201654</v>
      </c>
      <c r="DM24" s="581"/>
      <c r="DN24" s="581"/>
      <c r="DO24" s="581"/>
      <c r="DP24" s="581"/>
      <c r="DQ24" s="581"/>
      <c r="DR24" s="581"/>
      <c r="DS24" s="581"/>
      <c r="DT24" s="581"/>
      <c r="DU24" s="581"/>
      <c r="DV24" s="582"/>
      <c r="DW24" s="585">
        <v>46.3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407073</v>
      </c>
      <c r="S25" s="592"/>
      <c r="T25" s="592"/>
      <c r="U25" s="592"/>
      <c r="V25" s="592"/>
      <c r="W25" s="592"/>
      <c r="X25" s="592"/>
      <c r="Y25" s="593"/>
      <c r="Z25" s="594">
        <v>9.4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691273</v>
      </c>
      <c r="CS25" s="623"/>
      <c r="CT25" s="623"/>
      <c r="CU25" s="623"/>
      <c r="CV25" s="623"/>
      <c r="CW25" s="623"/>
      <c r="CX25" s="623"/>
      <c r="CY25" s="624"/>
      <c r="CZ25" s="625">
        <v>16.8</v>
      </c>
      <c r="DA25" s="626"/>
      <c r="DB25" s="626"/>
      <c r="DC25" s="627"/>
      <c r="DD25" s="600">
        <v>620207</v>
      </c>
      <c r="DE25" s="623"/>
      <c r="DF25" s="623"/>
      <c r="DG25" s="623"/>
      <c r="DH25" s="623"/>
      <c r="DI25" s="623"/>
      <c r="DJ25" s="623"/>
      <c r="DK25" s="624"/>
      <c r="DL25" s="600">
        <v>618718</v>
      </c>
      <c r="DM25" s="623"/>
      <c r="DN25" s="623"/>
      <c r="DO25" s="623"/>
      <c r="DP25" s="623"/>
      <c r="DQ25" s="623"/>
      <c r="DR25" s="623"/>
      <c r="DS25" s="623"/>
      <c r="DT25" s="623"/>
      <c r="DU25" s="623"/>
      <c r="DV25" s="624"/>
      <c r="DW25" s="596">
        <v>23.8</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416921</v>
      </c>
      <c r="CS26" s="592"/>
      <c r="CT26" s="592"/>
      <c r="CU26" s="592"/>
      <c r="CV26" s="592"/>
      <c r="CW26" s="592"/>
      <c r="CX26" s="592"/>
      <c r="CY26" s="593"/>
      <c r="CZ26" s="625">
        <v>10.1</v>
      </c>
      <c r="DA26" s="626"/>
      <c r="DB26" s="626"/>
      <c r="DC26" s="627"/>
      <c r="DD26" s="600">
        <v>353800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170657</v>
      </c>
      <c r="S27" s="592"/>
      <c r="T27" s="592"/>
      <c r="U27" s="592"/>
      <c r="V27" s="592"/>
      <c r="W27" s="592"/>
      <c r="X27" s="592"/>
      <c r="Y27" s="593"/>
      <c r="Z27" s="594">
        <v>3.9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1198725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461532</v>
      </c>
      <c r="CS27" s="623"/>
      <c r="CT27" s="623"/>
      <c r="CU27" s="623"/>
      <c r="CV27" s="623"/>
      <c r="CW27" s="623"/>
      <c r="CX27" s="623"/>
      <c r="CY27" s="624"/>
      <c r="CZ27" s="625">
        <v>11.2</v>
      </c>
      <c r="DA27" s="626"/>
      <c r="DB27" s="626"/>
      <c r="DC27" s="627"/>
      <c r="DD27" s="600">
        <v>172907</v>
      </c>
      <c r="DE27" s="623"/>
      <c r="DF27" s="623"/>
      <c r="DG27" s="623"/>
      <c r="DH27" s="623"/>
      <c r="DI27" s="623"/>
      <c r="DJ27" s="623"/>
      <c r="DK27" s="624"/>
      <c r="DL27" s="600">
        <v>167324</v>
      </c>
      <c r="DM27" s="623"/>
      <c r="DN27" s="623"/>
      <c r="DO27" s="623"/>
      <c r="DP27" s="623"/>
      <c r="DQ27" s="623"/>
      <c r="DR27" s="623"/>
      <c r="DS27" s="623"/>
      <c r="DT27" s="623"/>
      <c r="DU27" s="623"/>
      <c r="DV27" s="624"/>
      <c r="DW27" s="596">
        <v>6.4</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9179</v>
      </c>
      <c r="S28" s="592"/>
      <c r="T28" s="592"/>
      <c r="U28" s="592"/>
      <c r="V28" s="592"/>
      <c r="W28" s="592"/>
      <c r="X28" s="592"/>
      <c r="Y28" s="593"/>
      <c r="Z28" s="594">
        <v>0.2</v>
      </c>
      <c r="AA28" s="594"/>
      <c r="AB28" s="594"/>
      <c r="AC28" s="594"/>
      <c r="AD28" s="595">
        <v>1769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437003</v>
      </c>
      <c r="CS28" s="592"/>
      <c r="CT28" s="592"/>
      <c r="CU28" s="592"/>
      <c r="CV28" s="592"/>
      <c r="CW28" s="592"/>
      <c r="CX28" s="592"/>
      <c r="CY28" s="593"/>
      <c r="CZ28" s="625">
        <v>10.6</v>
      </c>
      <c r="DA28" s="626"/>
      <c r="DB28" s="626"/>
      <c r="DC28" s="627"/>
      <c r="DD28" s="600">
        <v>415612</v>
      </c>
      <c r="DE28" s="592"/>
      <c r="DF28" s="592"/>
      <c r="DG28" s="592"/>
      <c r="DH28" s="592"/>
      <c r="DI28" s="592"/>
      <c r="DJ28" s="592"/>
      <c r="DK28" s="593"/>
      <c r="DL28" s="600">
        <v>415612</v>
      </c>
      <c r="DM28" s="592"/>
      <c r="DN28" s="592"/>
      <c r="DO28" s="592"/>
      <c r="DP28" s="592"/>
      <c r="DQ28" s="592"/>
      <c r="DR28" s="592"/>
      <c r="DS28" s="592"/>
      <c r="DT28" s="592"/>
      <c r="DU28" s="592"/>
      <c r="DV28" s="593"/>
      <c r="DW28" s="596">
        <v>16</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6787</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437003</v>
      </c>
      <c r="CS29" s="623"/>
      <c r="CT29" s="623"/>
      <c r="CU29" s="623"/>
      <c r="CV29" s="623"/>
      <c r="CW29" s="623"/>
      <c r="CX29" s="623"/>
      <c r="CY29" s="624"/>
      <c r="CZ29" s="625">
        <v>10.6</v>
      </c>
      <c r="DA29" s="626"/>
      <c r="DB29" s="626"/>
      <c r="DC29" s="627"/>
      <c r="DD29" s="600">
        <v>415612</v>
      </c>
      <c r="DE29" s="623"/>
      <c r="DF29" s="623"/>
      <c r="DG29" s="623"/>
      <c r="DH29" s="623"/>
      <c r="DI29" s="623"/>
      <c r="DJ29" s="623"/>
      <c r="DK29" s="624"/>
      <c r="DL29" s="600">
        <v>415612</v>
      </c>
      <c r="DM29" s="623"/>
      <c r="DN29" s="623"/>
      <c r="DO29" s="623"/>
      <c r="DP29" s="623"/>
      <c r="DQ29" s="623"/>
      <c r="DR29" s="623"/>
      <c r="DS29" s="623"/>
      <c r="DT29" s="623"/>
      <c r="DU29" s="623"/>
      <c r="DV29" s="624"/>
      <c r="DW29" s="596">
        <v>16</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223163</v>
      </c>
      <c r="S30" s="592"/>
      <c r="T30" s="592"/>
      <c r="U30" s="592"/>
      <c r="V30" s="592"/>
      <c r="W30" s="592"/>
      <c r="X30" s="592"/>
      <c r="Y30" s="593"/>
      <c r="Z30" s="594">
        <v>5.0999999999999996</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99.3</v>
      </c>
      <c r="BH30" s="650"/>
      <c r="BI30" s="650"/>
      <c r="BJ30" s="650"/>
      <c r="BK30" s="650"/>
      <c r="BL30" s="650"/>
      <c r="BM30" s="586">
        <v>97.8</v>
      </c>
      <c r="BN30" s="650"/>
      <c r="BO30" s="650"/>
      <c r="BP30" s="650"/>
      <c r="BQ30" s="651"/>
      <c r="BR30" s="649">
        <v>99.2</v>
      </c>
      <c r="BS30" s="650"/>
      <c r="BT30" s="650"/>
      <c r="BU30" s="650"/>
      <c r="BV30" s="650"/>
      <c r="BW30" s="650"/>
      <c r="BX30" s="586">
        <v>97.4</v>
      </c>
      <c r="BY30" s="650"/>
      <c r="BZ30" s="650"/>
      <c r="CA30" s="650"/>
      <c r="CB30" s="651"/>
      <c r="CD30" s="654"/>
      <c r="CE30" s="655"/>
      <c r="CF30" s="605" t="s">
        <v>292</v>
      </c>
      <c r="CG30" s="606"/>
      <c r="CH30" s="606"/>
      <c r="CI30" s="606"/>
      <c r="CJ30" s="606"/>
      <c r="CK30" s="606"/>
      <c r="CL30" s="606"/>
      <c r="CM30" s="606"/>
      <c r="CN30" s="606"/>
      <c r="CO30" s="606"/>
      <c r="CP30" s="606"/>
      <c r="CQ30" s="607"/>
      <c r="CR30" s="591">
        <v>385524</v>
      </c>
      <c r="CS30" s="592"/>
      <c r="CT30" s="592"/>
      <c r="CU30" s="592"/>
      <c r="CV30" s="592"/>
      <c r="CW30" s="592"/>
      <c r="CX30" s="592"/>
      <c r="CY30" s="593"/>
      <c r="CZ30" s="625">
        <v>9.3000000000000007</v>
      </c>
      <c r="DA30" s="626"/>
      <c r="DB30" s="626"/>
      <c r="DC30" s="627"/>
      <c r="DD30" s="600">
        <v>364133</v>
      </c>
      <c r="DE30" s="592"/>
      <c r="DF30" s="592"/>
      <c r="DG30" s="592"/>
      <c r="DH30" s="592"/>
      <c r="DI30" s="592"/>
      <c r="DJ30" s="592"/>
      <c r="DK30" s="593"/>
      <c r="DL30" s="600">
        <v>364133</v>
      </c>
      <c r="DM30" s="592"/>
      <c r="DN30" s="592"/>
      <c r="DO30" s="592"/>
      <c r="DP30" s="592"/>
      <c r="DQ30" s="592"/>
      <c r="DR30" s="592"/>
      <c r="DS30" s="592"/>
      <c r="DT30" s="592"/>
      <c r="DU30" s="592"/>
      <c r="DV30" s="593"/>
      <c r="DW30" s="596">
        <v>14</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229987</v>
      </c>
      <c r="S31" s="592"/>
      <c r="T31" s="592"/>
      <c r="U31" s="592"/>
      <c r="V31" s="592"/>
      <c r="W31" s="592"/>
      <c r="X31" s="592"/>
      <c r="Y31" s="593"/>
      <c r="Z31" s="594">
        <v>5.3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99.4</v>
      </c>
      <c r="BH31" s="623"/>
      <c r="BI31" s="623"/>
      <c r="BJ31" s="623"/>
      <c r="BK31" s="623"/>
      <c r="BL31" s="623"/>
      <c r="BM31" s="597">
        <v>98</v>
      </c>
      <c r="BN31" s="647"/>
      <c r="BO31" s="647"/>
      <c r="BP31" s="647"/>
      <c r="BQ31" s="648"/>
      <c r="BR31" s="646">
        <v>99.5</v>
      </c>
      <c r="BS31" s="623"/>
      <c r="BT31" s="623"/>
      <c r="BU31" s="623"/>
      <c r="BV31" s="623"/>
      <c r="BW31" s="623"/>
      <c r="BX31" s="597">
        <v>97.6</v>
      </c>
      <c r="BY31" s="647"/>
      <c r="BZ31" s="647"/>
      <c r="CA31" s="647"/>
      <c r="CB31" s="648"/>
      <c r="CD31" s="654"/>
      <c r="CE31" s="655"/>
      <c r="CF31" s="605" t="s">
        <v>296</v>
      </c>
      <c r="CG31" s="606"/>
      <c r="CH31" s="606"/>
      <c r="CI31" s="606"/>
      <c r="CJ31" s="606"/>
      <c r="CK31" s="606"/>
      <c r="CL31" s="606"/>
      <c r="CM31" s="606"/>
      <c r="CN31" s="606"/>
      <c r="CO31" s="606"/>
      <c r="CP31" s="606"/>
      <c r="CQ31" s="607"/>
      <c r="CR31" s="591">
        <v>51479</v>
      </c>
      <c r="CS31" s="623"/>
      <c r="CT31" s="623"/>
      <c r="CU31" s="623"/>
      <c r="CV31" s="623"/>
      <c r="CW31" s="623"/>
      <c r="CX31" s="623"/>
      <c r="CY31" s="624"/>
      <c r="CZ31" s="625">
        <v>1.2</v>
      </c>
      <c r="DA31" s="626"/>
      <c r="DB31" s="626"/>
      <c r="DC31" s="627"/>
      <c r="DD31" s="600">
        <v>51479</v>
      </c>
      <c r="DE31" s="623"/>
      <c r="DF31" s="623"/>
      <c r="DG31" s="623"/>
      <c r="DH31" s="623"/>
      <c r="DI31" s="623"/>
      <c r="DJ31" s="623"/>
      <c r="DK31" s="624"/>
      <c r="DL31" s="600">
        <v>51479</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184389</v>
      </c>
      <c r="S32" s="592"/>
      <c r="T32" s="592"/>
      <c r="U32" s="592"/>
      <c r="V32" s="592"/>
      <c r="W32" s="592"/>
      <c r="X32" s="592"/>
      <c r="Y32" s="593"/>
      <c r="Z32" s="594">
        <v>4.2</v>
      </c>
      <c r="AA32" s="594"/>
      <c r="AB32" s="594"/>
      <c r="AC32" s="594"/>
      <c r="AD32" s="595">
        <v>608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97.4</v>
      </c>
      <c r="BN32" s="659"/>
      <c r="BO32" s="659"/>
      <c r="BP32" s="659"/>
      <c r="BQ32" s="661"/>
      <c r="BR32" s="658">
        <v>98.7</v>
      </c>
      <c r="BS32" s="659"/>
      <c r="BT32" s="659"/>
      <c r="BU32" s="659"/>
      <c r="BV32" s="659"/>
      <c r="BW32" s="659"/>
      <c r="BX32" s="660">
        <v>96.9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491043</v>
      </c>
      <c r="S33" s="592"/>
      <c r="T33" s="592"/>
      <c r="U33" s="592"/>
      <c r="V33" s="592"/>
      <c r="W33" s="592"/>
      <c r="X33" s="592"/>
      <c r="Y33" s="593"/>
      <c r="Z33" s="594">
        <v>11.3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1953775</v>
      </c>
      <c r="CS33" s="623"/>
      <c r="CT33" s="623"/>
      <c r="CU33" s="623"/>
      <c r="CV33" s="623"/>
      <c r="CW33" s="623"/>
      <c r="CX33" s="623"/>
      <c r="CY33" s="624"/>
      <c r="CZ33" s="625">
        <v>47.4</v>
      </c>
      <c r="DA33" s="626"/>
      <c r="DB33" s="626"/>
      <c r="DC33" s="627"/>
      <c r="DD33" s="600">
        <v>1486970</v>
      </c>
      <c r="DE33" s="623"/>
      <c r="DF33" s="623"/>
      <c r="DG33" s="623"/>
      <c r="DH33" s="623"/>
      <c r="DI33" s="623"/>
      <c r="DJ33" s="623"/>
      <c r="DK33" s="624"/>
      <c r="DL33" s="600">
        <v>922178</v>
      </c>
      <c r="DM33" s="623"/>
      <c r="DN33" s="623"/>
      <c r="DO33" s="623"/>
      <c r="DP33" s="623"/>
      <c r="DQ33" s="623"/>
      <c r="DR33" s="623"/>
      <c r="DS33" s="623"/>
      <c r="DT33" s="623"/>
      <c r="DU33" s="623"/>
      <c r="DV33" s="624"/>
      <c r="DW33" s="596">
        <v>35.5</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507667</v>
      </c>
      <c r="CS34" s="592"/>
      <c r="CT34" s="592"/>
      <c r="CU34" s="592"/>
      <c r="CV34" s="592"/>
      <c r="CW34" s="592"/>
      <c r="CX34" s="592"/>
      <c r="CY34" s="593"/>
      <c r="CZ34" s="625">
        <v>12.3</v>
      </c>
      <c r="DA34" s="626"/>
      <c r="DB34" s="626"/>
      <c r="DC34" s="627"/>
      <c r="DD34" s="600">
        <v>410373</v>
      </c>
      <c r="DE34" s="592"/>
      <c r="DF34" s="592"/>
      <c r="DG34" s="592"/>
      <c r="DH34" s="592"/>
      <c r="DI34" s="592"/>
      <c r="DJ34" s="592"/>
      <c r="DK34" s="593"/>
      <c r="DL34" s="600">
        <v>344040</v>
      </c>
      <c r="DM34" s="592"/>
      <c r="DN34" s="592"/>
      <c r="DO34" s="592"/>
      <c r="DP34" s="592"/>
      <c r="DQ34" s="592"/>
      <c r="DR34" s="592"/>
      <c r="DS34" s="592"/>
      <c r="DT34" s="592"/>
      <c r="DU34" s="592"/>
      <c r="DV34" s="593"/>
      <c r="DW34" s="596">
        <v>13.3</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199743</v>
      </c>
      <c r="S35" s="592"/>
      <c r="T35" s="592"/>
      <c r="U35" s="592"/>
      <c r="V35" s="592"/>
      <c r="W35" s="592"/>
      <c r="X35" s="592"/>
      <c r="Y35" s="593"/>
      <c r="Z35" s="594">
        <v>4.5999999999999996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451604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108961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23346</v>
      </c>
      <c r="CS35" s="623"/>
      <c r="CT35" s="623"/>
      <c r="CU35" s="623"/>
      <c r="CV35" s="623"/>
      <c r="CW35" s="623"/>
      <c r="CX35" s="623"/>
      <c r="CY35" s="624"/>
      <c r="CZ35" s="625">
        <v>0.6</v>
      </c>
      <c r="DA35" s="626"/>
      <c r="DB35" s="626"/>
      <c r="DC35" s="627"/>
      <c r="DD35" s="600">
        <v>20403</v>
      </c>
      <c r="DE35" s="623"/>
      <c r="DF35" s="623"/>
      <c r="DG35" s="623"/>
      <c r="DH35" s="623"/>
      <c r="DI35" s="623"/>
      <c r="DJ35" s="623"/>
      <c r="DK35" s="624"/>
      <c r="DL35" s="600">
        <v>20403</v>
      </c>
      <c r="DM35" s="623"/>
      <c r="DN35" s="623"/>
      <c r="DO35" s="623"/>
      <c r="DP35" s="623"/>
      <c r="DQ35" s="623"/>
      <c r="DR35" s="623"/>
      <c r="DS35" s="623"/>
      <c r="DT35" s="623"/>
      <c r="DU35" s="623"/>
      <c r="DV35" s="624"/>
      <c r="DW35" s="596">
        <v>0.8</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4343838</v>
      </c>
      <c r="S36" s="664"/>
      <c r="T36" s="664"/>
      <c r="U36" s="664"/>
      <c r="V36" s="664"/>
      <c r="W36" s="664"/>
      <c r="X36" s="664"/>
      <c r="Y36" s="665"/>
      <c r="Z36" s="666">
        <v>100</v>
      </c>
      <c r="AA36" s="666"/>
      <c r="AB36" s="666"/>
      <c r="AC36" s="666"/>
      <c r="AD36" s="667">
        <v>2394921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238719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71001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856540</v>
      </c>
      <c r="CS36" s="592"/>
      <c r="CT36" s="592"/>
      <c r="CU36" s="592"/>
      <c r="CV36" s="592"/>
      <c r="CW36" s="592"/>
      <c r="CX36" s="592"/>
      <c r="CY36" s="593"/>
      <c r="CZ36" s="625">
        <v>20.8</v>
      </c>
      <c r="DA36" s="626"/>
      <c r="DB36" s="626"/>
      <c r="DC36" s="627"/>
      <c r="DD36" s="600">
        <v>667402</v>
      </c>
      <c r="DE36" s="592"/>
      <c r="DF36" s="592"/>
      <c r="DG36" s="592"/>
      <c r="DH36" s="592"/>
      <c r="DI36" s="592"/>
      <c r="DJ36" s="592"/>
      <c r="DK36" s="593"/>
      <c r="DL36" s="600">
        <v>448378</v>
      </c>
      <c r="DM36" s="592"/>
      <c r="DN36" s="592"/>
      <c r="DO36" s="592"/>
      <c r="DP36" s="592"/>
      <c r="DQ36" s="592"/>
      <c r="DR36" s="592"/>
      <c r="DS36" s="592"/>
      <c r="DT36" s="592"/>
      <c r="DU36" s="592"/>
      <c r="DV36" s="593"/>
      <c r="DW36" s="596">
        <v>17.3</v>
      </c>
      <c r="DX36" s="617"/>
      <c r="DY36" s="617"/>
      <c r="DZ36" s="617"/>
      <c r="EA36" s="617"/>
      <c r="EB36" s="617"/>
      <c r="EC36" s="618"/>
    </row>
    <row r="37" spans="2:133" ht="11.25" customHeight="1">
      <c r="AQ37" s="670" t="s">
        <v>314</v>
      </c>
      <c r="AR37" s="671"/>
      <c r="AS37" s="671"/>
      <c r="AT37" s="671"/>
      <c r="AU37" s="671"/>
      <c r="AV37" s="671"/>
      <c r="AW37" s="671"/>
      <c r="AX37" s="671"/>
      <c r="AY37" s="672"/>
      <c r="AZ37" s="591">
        <v>52248</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1195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234243</v>
      </c>
      <c r="CS37" s="623"/>
      <c r="CT37" s="623"/>
      <c r="CU37" s="623"/>
      <c r="CV37" s="623"/>
      <c r="CW37" s="623"/>
      <c r="CX37" s="623"/>
      <c r="CY37" s="624"/>
      <c r="CZ37" s="625">
        <v>5.7</v>
      </c>
      <c r="DA37" s="626"/>
      <c r="DB37" s="626"/>
      <c r="DC37" s="627"/>
      <c r="DD37" s="600">
        <v>222763</v>
      </c>
      <c r="DE37" s="623"/>
      <c r="DF37" s="623"/>
      <c r="DG37" s="623"/>
      <c r="DH37" s="623"/>
      <c r="DI37" s="623"/>
      <c r="DJ37" s="623"/>
      <c r="DK37" s="624"/>
      <c r="DL37" s="600">
        <v>212980</v>
      </c>
      <c r="DM37" s="623"/>
      <c r="DN37" s="623"/>
      <c r="DO37" s="623"/>
      <c r="DP37" s="623"/>
      <c r="DQ37" s="623"/>
      <c r="DR37" s="623"/>
      <c r="DS37" s="623"/>
      <c r="DT37" s="623"/>
      <c r="DU37" s="623"/>
      <c r="DV37" s="624"/>
      <c r="DW37" s="596">
        <v>8.1999999999999993</v>
      </c>
      <c r="DX37" s="617"/>
      <c r="DY37" s="617"/>
      <c r="DZ37" s="617"/>
      <c r="EA37" s="617"/>
      <c r="EB37" s="617"/>
      <c r="EC37" s="618"/>
    </row>
    <row r="38" spans="2:133" ht="11.25" customHeight="1">
      <c r="AQ38" s="670" t="s">
        <v>317</v>
      </c>
      <c r="AR38" s="671"/>
      <c r="AS38" s="671"/>
      <c r="AT38" s="671"/>
      <c r="AU38" s="671"/>
      <c r="AV38" s="671"/>
      <c r="AW38" s="671"/>
      <c r="AX38" s="671"/>
      <c r="AY38" s="672"/>
      <c r="AZ38" s="591">
        <v>8266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2082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152371</v>
      </c>
      <c r="CS38" s="592"/>
      <c r="CT38" s="592"/>
      <c r="CU38" s="592"/>
      <c r="CV38" s="592"/>
      <c r="CW38" s="592"/>
      <c r="CX38" s="592"/>
      <c r="CY38" s="593"/>
      <c r="CZ38" s="625">
        <v>3.7</v>
      </c>
      <c r="DA38" s="626"/>
      <c r="DB38" s="626"/>
      <c r="DC38" s="627"/>
      <c r="DD38" s="600">
        <v>126139</v>
      </c>
      <c r="DE38" s="592"/>
      <c r="DF38" s="592"/>
      <c r="DG38" s="592"/>
      <c r="DH38" s="592"/>
      <c r="DI38" s="592"/>
      <c r="DJ38" s="592"/>
      <c r="DK38" s="593"/>
      <c r="DL38" s="600">
        <v>101091</v>
      </c>
      <c r="DM38" s="592"/>
      <c r="DN38" s="592"/>
      <c r="DO38" s="592"/>
      <c r="DP38" s="592"/>
      <c r="DQ38" s="592"/>
      <c r="DR38" s="592"/>
      <c r="DS38" s="592"/>
      <c r="DT38" s="592"/>
      <c r="DU38" s="592"/>
      <c r="DV38" s="593"/>
      <c r="DW38" s="596">
        <v>3.9</v>
      </c>
      <c r="DX38" s="617"/>
      <c r="DY38" s="617"/>
      <c r="DZ38" s="617"/>
      <c r="EA38" s="617"/>
      <c r="EB38" s="617"/>
      <c r="EC38" s="618"/>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58644</v>
      </c>
      <c r="CS39" s="623"/>
      <c r="CT39" s="623"/>
      <c r="CU39" s="623"/>
      <c r="CV39" s="623"/>
      <c r="CW39" s="623"/>
      <c r="CX39" s="623"/>
      <c r="CY39" s="624"/>
      <c r="CZ39" s="625">
        <v>1.4</v>
      </c>
      <c r="DA39" s="626"/>
      <c r="DB39" s="626"/>
      <c r="DC39" s="627"/>
      <c r="DD39" s="600">
        <v>52933</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39534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355207</v>
      </c>
      <c r="CS40" s="592"/>
      <c r="CT40" s="592"/>
      <c r="CU40" s="592"/>
      <c r="CV40" s="592"/>
      <c r="CW40" s="592"/>
      <c r="CX40" s="592"/>
      <c r="CY40" s="593"/>
      <c r="CZ40" s="625">
        <v>8.6</v>
      </c>
      <c r="DA40" s="626"/>
      <c r="DB40" s="626"/>
      <c r="DC40" s="627"/>
      <c r="DD40" s="600">
        <v>209720</v>
      </c>
      <c r="DE40" s="592"/>
      <c r="DF40" s="592"/>
      <c r="DG40" s="592"/>
      <c r="DH40" s="592"/>
      <c r="DI40" s="592"/>
      <c r="DJ40" s="592"/>
      <c r="DK40" s="593"/>
      <c r="DL40" s="600">
        <v>8266</v>
      </c>
      <c r="DM40" s="592"/>
      <c r="DN40" s="592"/>
      <c r="DO40" s="592"/>
      <c r="DP40" s="592"/>
      <c r="DQ40" s="592"/>
      <c r="DR40" s="592"/>
      <c r="DS40" s="592"/>
      <c r="DT40" s="592"/>
      <c r="DU40" s="592"/>
      <c r="DV40" s="593"/>
      <c r="DW40" s="596">
        <v>0.3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112837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582185</v>
      </c>
      <c r="CS42" s="592"/>
      <c r="CT42" s="592"/>
      <c r="CU42" s="592"/>
      <c r="CV42" s="592"/>
      <c r="CW42" s="592"/>
      <c r="CX42" s="592"/>
      <c r="CY42" s="593"/>
      <c r="CZ42" s="625">
        <v>14.1</v>
      </c>
      <c r="DA42" s="674"/>
      <c r="DB42" s="674"/>
      <c r="DC42" s="675"/>
      <c r="DD42" s="600">
        <v>236904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9854</v>
      </c>
      <c r="CS43" s="623"/>
      <c r="CT43" s="623"/>
      <c r="CU43" s="623"/>
      <c r="CV43" s="623"/>
      <c r="CW43" s="623"/>
      <c r="CX43" s="623"/>
      <c r="CY43" s="624"/>
      <c r="CZ43" s="625">
        <v>0.2</v>
      </c>
      <c r="DA43" s="626"/>
      <c r="DB43" s="626"/>
      <c r="DC43" s="627"/>
      <c r="DD43" s="600">
        <v>9854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582185</v>
      </c>
      <c r="CS44" s="592"/>
      <c r="CT44" s="592"/>
      <c r="CU44" s="592"/>
      <c r="CV44" s="592"/>
      <c r="CW44" s="592"/>
      <c r="CX44" s="592"/>
      <c r="CY44" s="593"/>
      <c r="CZ44" s="625">
        <v>14.1</v>
      </c>
      <c r="DA44" s="674"/>
      <c r="DB44" s="674"/>
      <c r="DC44" s="675"/>
      <c r="DD44" s="600">
        <v>236904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438315</v>
      </c>
      <c r="CS45" s="623"/>
      <c r="CT45" s="623"/>
      <c r="CU45" s="623"/>
      <c r="CV45" s="623"/>
      <c r="CW45" s="623"/>
      <c r="CX45" s="623"/>
      <c r="CY45" s="624"/>
      <c r="CZ45" s="625">
        <v>10.6</v>
      </c>
      <c r="DA45" s="626"/>
      <c r="DB45" s="626"/>
      <c r="DC45" s="627"/>
      <c r="DD45" s="600">
        <v>99800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143870</v>
      </c>
      <c r="CS46" s="592"/>
      <c r="CT46" s="592"/>
      <c r="CU46" s="592"/>
      <c r="CV46" s="592"/>
      <c r="CW46" s="592"/>
      <c r="CX46" s="592"/>
      <c r="CY46" s="593"/>
      <c r="CZ46" s="625">
        <v>3.5</v>
      </c>
      <c r="DA46" s="674"/>
      <c r="DB46" s="674"/>
      <c r="DC46" s="675"/>
      <c r="DD46" s="600">
        <v>137104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4125768</v>
      </c>
      <c r="CS49" s="659"/>
      <c r="CT49" s="659"/>
      <c r="CU49" s="659"/>
      <c r="CV49" s="659"/>
      <c r="CW49" s="659"/>
      <c r="CX49" s="659"/>
      <c r="CY49" s="686"/>
      <c r="CZ49" s="687">
        <v>100</v>
      </c>
      <c r="DA49" s="688"/>
      <c r="DB49" s="688"/>
      <c r="DC49" s="689"/>
      <c r="DD49" s="690">
        <v>2932600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6" zoomScale="70" zoomScaleNormal="25" zoomScaleSheetLayoutView="70" workbookViewId="0">
      <selection activeCell="AP77" sqref="AP77:AT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4344</v>
      </c>
      <c r="R7" s="721"/>
      <c r="S7" s="721"/>
      <c r="T7" s="721"/>
      <c r="U7" s="721"/>
      <c r="V7" s="721">
        <v>4126</v>
      </c>
      <c r="W7" s="721"/>
      <c r="X7" s="721"/>
      <c r="Y7" s="721"/>
      <c r="Z7" s="721"/>
      <c r="AA7" s="721">
        <v>218</v>
      </c>
      <c r="AB7" s="721"/>
      <c r="AC7" s="721"/>
      <c r="AD7" s="721"/>
      <c r="AE7" s="722"/>
      <c r="AF7" s="723">
        <v>195</v>
      </c>
      <c r="AG7" s="724"/>
      <c r="AH7" s="724"/>
      <c r="AI7" s="724"/>
      <c r="AJ7" s="725"/>
      <c r="AK7" s="760" t="s">
        <v>542</v>
      </c>
      <c r="AL7" s="761"/>
      <c r="AM7" s="761"/>
      <c r="AN7" s="761"/>
      <c r="AO7" s="761"/>
      <c r="AP7" s="761">
        <v>4055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v>0</v>
      </c>
      <c r="CI7" s="758"/>
      <c r="CJ7" s="758"/>
      <c r="CK7" s="758"/>
      <c r="CL7" s="759"/>
      <c r="CM7" s="757">
        <v>39</v>
      </c>
      <c r="CN7" s="758"/>
      <c r="CO7" s="758"/>
      <c r="CP7" s="758"/>
      <c r="CQ7" s="759"/>
      <c r="CR7" s="757">
        <v>5</v>
      </c>
      <c r="CS7" s="758"/>
      <c r="CT7" s="758"/>
      <c r="CU7" s="758"/>
      <c r="CV7" s="759"/>
      <c r="CW7" s="757" t="s">
        <v>542</v>
      </c>
      <c r="CX7" s="758"/>
      <c r="CY7" s="758"/>
      <c r="CZ7" s="758"/>
      <c r="DA7" s="759"/>
      <c r="DB7" s="757" t="s">
        <v>542</v>
      </c>
      <c r="DC7" s="758"/>
      <c r="DD7" s="758"/>
      <c r="DE7" s="758"/>
      <c r="DF7" s="759"/>
      <c r="DG7" s="757">
        <v>470</v>
      </c>
      <c r="DH7" s="758"/>
      <c r="DI7" s="758"/>
      <c r="DJ7" s="758"/>
      <c r="DK7" s="759"/>
      <c r="DL7" s="757">
        <v>0</v>
      </c>
      <c r="DM7" s="758"/>
      <c r="DN7" s="758"/>
      <c r="DO7" s="758"/>
      <c r="DP7" s="759"/>
      <c r="DQ7" s="757">
        <v>126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7">
        <v>7</v>
      </c>
      <c r="CI8" s="768"/>
      <c r="CJ8" s="768"/>
      <c r="CK8" s="768"/>
      <c r="CL8" s="769"/>
      <c r="CM8" s="767">
        <v>100</v>
      </c>
      <c r="CN8" s="768"/>
      <c r="CO8" s="768"/>
      <c r="CP8" s="768"/>
      <c r="CQ8" s="769"/>
      <c r="CR8" s="767">
        <v>48</v>
      </c>
      <c r="CS8" s="768"/>
      <c r="CT8" s="768"/>
      <c r="CU8" s="768"/>
      <c r="CV8" s="769"/>
      <c r="CW8" s="767">
        <v>29</v>
      </c>
      <c r="CX8" s="768"/>
      <c r="CY8" s="768"/>
      <c r="CZ8" s="768"/>
      <c r="DA8" s="769"/>
      <c r="DB8" s="767">
        <v>317</v>
      </c>
      <c r="DC8" s="768"/>
      <c r="DD8" s="768"/>
      <c r="DE8" s="768"/>
      <c r="DF8" s="769"/>
      <c r="DG8" s="767" t="s">
        <v>542</v>
      </c>
      <c r="DH8" s="768"/>
      <c r="DI8" s="768"/>
      <c r="DJ8" s="768"/>
      <c r="DK8" s="769"/>
      <c r="DL8" s="767" t="s">
        <v>542</v>
      </c>
      <c r="DM8" s="768"/>
      <c r="DN8" s="768"/>
      <c r="DO8" s="768"/>
      <c r="DP8" s="769"/>
      <c r="DQ8" s="767" t="s">
        <v>542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4344</v>
      </c>
      <c r="R23" s="780"/>
      <c r="S23" s="780"/>
      <c r="T23" s="780"/>
      <c r="U23" s="780"/>
      <c r="V23" s="780">
        <v>4126</v>
      </c>
      <c r="W23" s="780"/>
      <c r="X23" s="780"/>
      <c r="Y23" s="780"/>
      <c r="Z23" s="780"/>
      <c r="AA23" s="780">
        <v>218</v>
      </c>
      <c r="AB23" s="780"/>
      <c r="AC23" s="780"/>
      <c r="AD23" s="780"/>
      <c r="AE23" s="781"/>
      <c r="AF23" s="782">
        <v>195</v>
      </c>
      <c r="AG23" s="780"/>
      <c r="AH23" s="780"/>
      <c r="AI23" s="780"/>
      <c r="AJ23" s="783"/>
      <c r="AK23" s="784"/>
      <c r="AL23" s="785"/>
      <c r="AM23" s="785"/>
      <c r="AN23" s="785"/>
      <c r="AO23" s="785"/>
      <c r="AP23" s="780">
        <v>4055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876</v>
      </c>
      <c r="R28" s="809"/>
      <c r="S28" s="809"/>
      <c r="T28" s="809"/>
      <c r="U28" s="809"/>
      <c r="V28" s="809">
        <v>767</v>
      </c>
      <c r="W28" s="809"/>
      <c r="X28" s="809"/>
      <c r="Y28" s="809"/>
      <c r="Z28" s="809"/>
      <c r="AA28" s="809">
        <v>109</v>
      </c>
      <c r="AB28" s="809"/>
      <c r="AC28" s="809"/>
      <c r="AD28" s="809"/>
      <c r="AE28" s="810"/>
      <c r="AF28" s="811">
        <v>109</v>
      </c>
      <c r="AG28" s="809"/>
      <c r="AH28" s="809"/>
      <c r="AI28" s="809"/>
      <c r="AJ28" s="812"/>
      <c r="AK28" s="813">
        <v>40</v>
      </c>
      <c r="AL28" s="804"/>
      <c r="AM28" s="804"/>
      <c r="AN28" s="804"/>
      <c r="AO28" s="804"/>
      <c r="AP28" s="804" t="s">
        <v>542</v>
      </c>
      <c r="AQ28" s="804"/>
      <c r="AR28" s="804"/>
      <c r="AS28" s="804"/>
      <c r="AT28" s="804"/>
      <c r="AU28" s="804" t="s">
        <v>542</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659</v>
      </c>
      <c r="R29" s="745"/>
      <c r="S29" s="745"/>
      <c r="T29" s="745"/>
      <c r="U29" s="745"/>
      <c r="V29" s="745">
        <v>643</v>
      </c>
      <c r="W29" s="745"/>
      <c r="X29" s="745"/>
      <c r="Y29" s="745"/>
      <c r="Z29" s="745"/>
      <c r="AA29" s="745">
        <v>16</v>
      </c>
      <c r="AB29" s="745"/>
      <c r="AC29" s="745"/>
      <c r="AD29" s="745"/>
      <c r="AE29" s="746"/>
      <c r="AF29" s="747">
        <v>16</v>
      </c>
      <c r="AG29" s="748"/>
      <c r="AH29" s="748"/>
      <c r="AI29" s="748"/>
      <c r="AJ29" s="749"/>
      <c r="AK29" s="816">
        <v>97</v>
      </c>
      <c r="AL29" s="817"/>
      <c r="AM29" s="817"/>
      <c r="AN29" s="817"/>
      <c r="AO29" s="817"/>
      <c r="AP29" s="817" t="s">
        <v>542</v>
      </c>
      <c r="AQ29" s="817"/>
      <c r="AR29" s="817"/>
      <c r="AS29" s="817"/>
      <c r="AT29" s="817"/>
      <c r="AU29" s="817" t="s">
        <v>542</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85</v>
      </c>
      <c r="R30" s="745"/>
      <c r="S30" s="745"/>
      <c r="T30" s="745"/>
      <c r="U30" s="745"/>
      <c r="V30" s="745">
        <v>83</v>
      </c>
      <c r="W30" s="745"/>
      <c r="X30" s="745"/>
      <c r="Y30" s="745"/>
      <c r="Z30" s="745"/>
      <c r="AA30" s="745">
        <v>2</v>
      </c>
      <c r="AB30" s="745"/>
      <c r="AC30" s="745"/>
      <c r="AD30" s="745"/>
      <c r="AE30" s="746"/>
      <c r="AF30" s="747">
        <v>2</v>
      </c>
      <c r="AG30" s="748"/>
      <c r="AH30" s="748"/>
      <c r="AI30" s="748"/>
      <c r="AJ30" s="749"/>
      <c r="AK30" s="816">
        <v>14</v>
      </c>
      <c r="AL30" s="817"/>
      <c r="AM30" s="817"/>
      <c r="AN30" s="817"/>
      <c r="AO30" s="817"/>
      <c r="AP30" s="817" t="s">
        <v>542</v>
      </c>
      <c r="AQ30" s="817"/>
      <c r="AR30" s="817"/>
      <c r="AS30" s="817"/>
      <c r="AT30" s="817"/>
      <c r="AU30" s="817" t="s">
        <v>542</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140</v>
      </c>
      <c r="R31" s="745"/>
      <c r="S31" s="745"/>
      <c r="T31" s="745"/>
      <c r="U31" s="745"/>
      <c r="V31" s="745">
        <v>133</v>
      </c>
      <c r="W31" s="745"/>
      <c r="X31" s="745"/>
      <c r="Y31" s="745"/>
      <c r="Z31" s="745"/>
      <c r="AA31" s="745">
        <v>7</v>
      </c>
      <c r="AB31" s="745"/>
      <c r="AC31" s="745"/>
      <c r="AD31" s="745"/>
      <c r="AE31" s="746"/>
      <c r="AF31" s="747">
        <v>121</v>
      </c>
      <c r="AG31" s="748"/>
      <c r="AH31" s="748"/>
      <c r="AI31" s="748"/>
      <c r="AJ31" s="749"/>
      <c r="AK31" s="816" t="s">
        <v>542</v>
      </c>
      <c r="AL31" s="817"/>
      <c r="AM31" s="817"/>
      <c r="AN31" s="817"/>
      <c r="AO31" s="817"/>
      <c r="AP31" s="817">
        <v>530</v>
      </c>
      <c r="AQ31" s="817"/>
      <c r="AR31" s="817"/>
      <c r="AS31" s="817"/>
      <c r="AT31" s="817"/>
      <c r="AU31" s="817" t="s">
        <v>542</v>
      </c>
      <c r="AV31" s="817"/>
      <c r="AW31" s="817"/>
      <c r="AX31" s="817"/>
      <c r="AY31" s="817"/>
      <c r="AZ31" s="818" t="s">
        <v>539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193</v>
      </c>
      <c r="R32" s="745"/>
      <c r="S32" s="745"/>
      <c r="T32" s="745"/>
      <c r="U32" s="745"/>
      <c r="V32" s="745">
        <v>328</v>
      </c>
      <c r="W32" s="745"/>
      <c r="X32" s="745"/>
      <c r="Y32" s="745"/>
      <c r="Z32" s="745"/>
      <c r="AA32" s="745">
        <v>-135</v>
      </c>
      <c r="AB32" s="745"/>
      <c r="AC32" s="745"/>
      <c r="AD32" s="745"/>
      <c r="AE32" s="746"/>
      <c r="AF32" s="747">
        <v>383</v>
      </c>
      <c r="AG32" s="748"/>
      <c r="AH32" s="748"/>
      <c r="AI32" s="748"/>
      <c r="AJ32" s="749"/>
      <c r="AK32" s="816">
        <v>239</v>
      </c>
      <c r="AL32" s="817"/>
      <c r="AM32" s="817"/>
      <c r="AN32" s="817"/>
      <c r="AO32" s="817"/>
      <c r="AP32" s="817">
        <v>1926</v>
      </c>
      <c r="AQ32" s="817"/>
      <c r="AR32" s="817"/>
      <c r="AS32" s="817"/>
      <c r="AT32" s="817"/>
      <c r="AU32" s="817">
        <v>1672</v>
      </c>
      <c r="AV32" s="817"/>
      <c r="AW32" s="817"/>
      <c r="AX32" s="817"/>
      <c r="AY32" s="817"/>
      <c r="AZ32" s="818" t="s">
        <v>538</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631</v>
      </c>
      <c r="AG63" s="828"/>
      <c r="AH63" s="828"/>
      <c r="AI63" s="828"/>
      <c r="AJ63" s="829"/>
      <c r="AK63" s="830"/>
      <c r="AL63" s="825"/>
      <c r="AM63" s="825"/>
      <c r="AN63" s="825"/>
      <c r="AO63" s="825"/>
      <c r="AP63" s="828">
        <v>2456</v>
      </c>
      <c r="AQ63" s="828"/>
      <c r="AR63" s="828"/>
      <c r="AS63" s="828"/>
      <c r="AT63" s="828"/>
      <c r="AU63" s="828">
        <v>1672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2243</v>
      </c>
      <c r="R68" s="852"/>
      <c r="S68" s="852"/>
      <c r="T68" s="852"/>
      <c r="U68" s="852"/>
      <c r="V68" s="852">
        <v>2190</v>
      </c>
      <c r="W68" s="852"/>
      <c r="X68" s="852"/>
      <c r="Y68" s="852"/>
      <c r="Z68" s="852"/>
      <c r="AA68" s="852">
        <v>53</v>
      </c>
      <c r="AB68" s="852"/>
      <c r="AC68" s="852"/>
      <c r="AD68" s="852"/>
      <c r="AE68" s="852"/>
      <c r="AF68" s="852">
        <v>259</v>
      </c>
      <c r="AG68" s="852"/>
      <c r="AH68" s="852"/>
      <c r="AI68" s="852"/>
      <c r="AJ68" s="852"/>
      <c r="AK68" s="852" t="s">
        <v>543</v>
      </c>
      <c r="AL68" s="852"/>
      <c r="AM68" s="852"/>
      <c r="AN68" s="852"/>
      <c r="AO68" s="852"/>
      <c r="AP68" s="852">
        <v>1158</v>
      </c>
      <c r="AQ68" s="852"/>
      <c r="AR68" s="852"/>
      <c r="AS68" s="852"/>
      <c r="AT68" s="852"/>
      <c r="AU68" s="852">
        <v>60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388</v>
      </c>
      <c r="R69" s="817"/>
      <c r="S69" s="817"/>
      <c r="T69" s="817"/>
      <c r="U69" s="817"/>
      <c r="V69" s="817">
        <v>283</v>
      </c>
      <c r="W69" s="817"/>
      <c r="X69" s="817"/>
      <c r="Y69" s="817"/>
      <c r="Z69" s="817"/>
      <c r="AA69" s="817">
        <v>104</v>
      </c>
      <c r="AB69" s="817"/>
      <c r="AC69" s="817"/>
      <c r="AD69" s="817"/>
      <c r="AE69" s="817"/>
      <c r="AF69" s="817">
        <v>104</v>
      </c>
      <c r="AG69" s="817"/>
      <c r="AH69" s="817"/>
      <c r="AI69" s="817"/>
      <c r="AJ69" s="817"/>
      <c r="AK69" s="817">
        <v>153</v>
      </c>
      <c r="AL69" s="817"/>
      <c r="AM69" s="817"/>
      <c r="AN69" s="817"/>
      <c r="AO69" s="817"/>
      <c r="AP69" s="817" t="s">
        <v>542</v>
      </c>
      <c r="AQ69" s="817"/>
      <c r="AR69" s="817"/>
      <c r="AS69" s="817"/>
      <c r="AT69" s="817"/>
      <c r="AU69" s="817" t="s">
        <v>542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256025</v>
      </c>
      <c r="R70" s="817"/>
      <c r="S70" s="817"/>
      <c r="T70" s="817"/>
      <c r="U70" s="817"/>
      <c r="V70" s="817">
        <v>245776</v>
      </c>
      <c r="W70" s="817"/>
      <c r="X70" s="817"/>
      <c r="Y70" s="817"/>
      <c r="Z70" s="817"/>
      <c r="AA70" s="817">
        <v>10249</v>
      </c>
      <c r="AB70" s="817"/>
      <c r="AC70" s="817"/>
      <c r="AD70" s="817"/>
      <c r="AE70" s="817"/>
      <c r="AF70" s="817">
        <v>10249</v>
      </c>
      <c r="AG70" s="817"/>
      <c r="AH70" s="817"/>
      <c r="AI70" s="817"/>
      <c r="AJ70" s="817"/>
      <c r="AK70" s="817">
        <v>1593</v>
      </c>
      <c r="AL70" s="817"/>
      <c r="AM70" s="817"/>
      <c r="AN70" s="817"/>
      <c r="AO70" s="817"/>
      <c r="AP70" s="817" t="s">
        <v>542</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43</v>
      </c>
      <c r="R71" s="817"/>
      <c r="S71" s="817"/>
      <c r="T71" s="817"/>
      <c r="U71" s="817"/>
      <c r="V71" s="817">
        <v>33</v>
      </c>
      <c r="W71" s="817"/>
      <c r="X71" s="817"/>
      <c r="Y71" s="817"/>
      <c r="Z71" s="817"/>
      <c r="AA71" s="817">
        <v>10</v>
      </c>
      <c r="AB71" s="817"/>
      <c r="AC71" s="817"/>
      <c r="AD71" s="817"/>
      <c r="AE71" s="817"/>
      <c r="AF71" s="817">
        <v>3</v>
      </c>
      <c r="AG71" s="817"/>
      <c r="AH71" s="817"/>
      <c r="AI71" s="817"/>
      <c r="AJ71" s="817"/>
      <c r="AK71" s="817" t="s">
        <v>544</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8349</v>
      </c>
      <c r="R72" s="817"/>
      <c r="S72" s="817"/>
      <c r="T72" s="817"/>
      <c r="U72" s="817"/>
      <c r="V72" s="817">
        <v>8162</v>
      </c>
      <c r="W72" s="817"/>
      <c r="X72" s="817"/>
      <c r="Y72" s="817"/>
      <c r="Z72" s="817"/>
      <c r="AA72" s="817">
        <v>187</v>
      </c>
      <c r="AB72" s="817"/>
      <c r="AC72" s="817"/>
      <c r="AD72" s="817"/>
      <c r="AE72" s="817"/>
      <c r="AF72" s="817">
        <v>187</v>
      </c>
      <c r="AG72" s="817"/>
      <c r="AH72" s="817"/>
      <c r="AI72" s="817"/>
      <c r="AJ72" s="817"/>
      <c r="AK72" s="817">
        <v>1670</v>
      </c>
      <c r="AL72" s="817"/>
      <c r="AM72" s="817"/>
      <c r="AN72" s="817"/>
      <c r="AO72" s="817"/>
      <c r="AP72" s="817" t="s">
        <v>542</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532</v>
      </c>
      <c r="C73" s="860"/>
      <c r="D73" s="860"/>
      <c r="E73" s="860"/>
      <c r="F73" s="860"/>
      <c r="G73" s="860"/>
      <c r="H73" s="860"/>
      <c r="I73" s="860"/>
      <c r="J73" s="860"/>
      <c r="K73" s="860"/>
      <c r="L73" s="860"/>
      <c r="M73" s="860"/>
      <c r="N73" s="860"/>
      <c r="O73" s="860"/>
      <c r="P73" s="861"/>
      <c r="Q73" s="862">
        <v>13</v>
      </c>
      <c r="R73" s="817"/>
      <c r="S73" s="817"/>
      <c r="T73" s="817"/>
      <c r="U73" s="817"/>
      <c r="V73" s="817">
        <v>12</v>
      </c>
      <c r="W73" s="817"/>
      <c r="X73" s="817"/>
      <c r="Y73" s="817"/>
      <c r="Z73" s="817"/>
      <c r="AA73" s="817">
        <v>2</v>
      </c>
      <c r="AB73" s="817"/>
      <c r="AC73" s="817"/>
      <c r="AD73" s="817"/>
      <c r="AE73" s="817"/>
      <c r="AF73" s="817">
        <v>2</v>
      </c>
      <c r="AG73" s="817"/>
      <c r="AH73" s="817"/>
      <c r="AI73" s="817"/>
      <c r="AJ73" s="817"/>
      <c r="AK73" s="817">
        <v>7</v>
      </c>
      <c r="AL73" s="817"/>
      <c r="AM73" s="817"/>
      <c r="AN73" s="817"/>
      <c r="AO73" s="817"/>
      <c r="AP73" s="817" t="s">
        <v>542</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533</v>
      </c>
      <c r="C74" s="860"/>
      <c r="D74" s="860"/>
      <c r="E74" s="860"/>
      <c r="F74" s="860"/>
      <c r="G74" s="860"/>
      <c r="H74" s="860"/>
      <c r="I74" s="860"/>
      <c r="J74" s="860"/>
      <c r="K74" s="860"/>
      <c r="L74" s="860"/>
      <c r="M74" s="860"/>
      <c r="N74" s="860"/>
      <c r="O74" s="860"/>
      <c r="P74" s="861"/>
      <c r="Q74" s="862">
        <v>195</v>
      </c>
      <c r="R74" s="817"/>
      <c r="S74" s="817"/>
      <c r="T74" s="817"/>
      <c r="U74" s="817"/>
      <c r="V74" s="817">
        <v>192</v>
      </c>
      <c r="W74" s="817"/>
      <c r="X74" s="817"/>
      <c r="Y74" s="817"/>
      <c r="Z74" s="817"/>
      <c r="AA74" s="817">
        <v>3</v>
      </c>
      <c r="AB74" s="817"/>
      <c r="AC74" s="817"/>
      <c r="AD74" s="817"/>
      <c r="AE74" s="817"/>
      <c r="AF74" s="817">
        <v>3</v>
      </c>
      <c r="AG74" s="817"/>
      <c r="AH74" s="817"/>
      <c r="AI74" s="817"/>
      <c r="AJ74" s="817"/>
      <c r="AK74" s="817" t="s">
        <v>544</v>
      </c>
      <c r="AL74" s="817"/>
      <c r="AM74" s="817"/>
      <c r="AN74" s="817"/>
      <c r="AO74" s="817"/>
      <c r="AP74" s="817" t="s">
        <v>542</v>
      </c>
      <c r="AQ74" s="817"/>
      <c r="AR74" s="817"/>
      <c r="AS74" s="817"/>
      <c r="AT74" s="817"/>
      <c r="AU74" s="817" t="s">
        <v>542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534</v>
      </c>
      <c r="C75" s="860"/>
      <c r="D75" s="860"/>
      <c r="E75" s="860"/>
      <c r="F75" s="860"/>
      <c r="G75" s="860"/>
      <c r="H75" s="860"/>
      <c r="I75" s="860"/>
      <c r="J75" s="860"/>
      <c r="K75" s="860"/>
      <c r="L75" s="860"/>
      <c r="M75" s="860"/>
      <c r="N75" s="860"/>
      <c r="O75" s="860"/>
      <c r="P75" s="861"/>
      <c r="Q75" s="865">
        <v>1106</v>
      </c>
      <c r="R75" s="866"/>
      <c r="S75" s="866"/>
      <c r="T75" s="866"/>
      <c r="U75" s="816"/>
      <c r="V75" s="867">
        <v>1057</v>
      </c>
      <c r="W75" s="866"/>
      <c r="X75" s="866"/>
      <c r="Y75" s="866"/>
      <c r="Z75" s="816"/>
      <c r="AA75" s="867">
        <v>49</v>
      </c>
      <c r="AB75" s="866"/>
      <c r="AC75" s="866"/>
      <c r="AD75" s="866"/>
      <c r="AE75" s="816"/>
      <c r="AF75" s="867">
        <v>49</v>
      </c>
      <c r="AG75" s="866"/>
      <c r="AH75" s="866"/>
      <c r="AI75" s="866"/>
      <c r="AJ75" s="816"/>
      <c r="AK75" s="867">
        <v>5</v>
      </c>
      <c r="AL75" s="866"/>
      <c r="AM75" s="866"/>
      <c r="AN75" s="866"/>
      <c r="AO75" s="816"/>
      <c r="AP75" s="867">
        <v>679</v>
      </c>
      <c r="AQ75" s="866"/>
      <c r="AR75" s="866"/>
      <c r="AS75" s="866"/>
      <c r="AT75" s="816"/>
      <c r="AU75" s="867">
        <v>88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535</v>
      </c>
      <c r="C76" s="860"/>
      <c r="D76" s="860"/>
      <c r="E76" s="860"/>
      <c r="F76" s="860"/>
      <c r="G76" s="860"/>
      <c r="H76" s="860"/>
      <c r="I76" s="860"/>
      <c r="J76" s="860"/>
      <c r="K76" s="860"/>
      <c r="L76" s="860"/>
      <c r="M76" s="860"/>
      <c r="N76" s="860"/>
      <c r="O76" s="860"/>
      <c r="P76" s="861"/>
      <c r="Q76" s="865">
        <v>5913</v>
      </c>
      <c r="R76" s="866"/>
      <c r="S76" s="866"/>
      <c r="T76" s="866"/>
      <c r="U76" s="816"/>
      <c r="V76" s="867">
        <v>5664</v>
      </c>
      <c r="W76" s="866"/>
      <c r="X76" s="866"/>
      <c r="Y76" s="866"/>
      <c r="Z76" s="816"/>
      <c r="AA76" s="867">
        <v>249</v>
      </c>
      <c r="AB76" s="866"/>
      <c r="AC76" s="866"/>
      <c r="AD76" s="866"/>
      <c r="AE76" s="816"/>
      <c r="AF76" s="867">
        <v>1115</v>
      </c>
      <c r="AG76" s="866"/>
      <c r="AH76" s="866"/>
      <c r="AI76" s="866"/>
      <c r="AJ76" s="816"/>
      <c r="AK76" s="867">
        <v>965</v>
      </c>
      <c r="AL76" s="866"/>
      <c r="AM76" s="866"/>
      <c r="AN76" s="866"/>
      <c r="AO76" s="816"/>
      <c r="AP76" s="867">
        <v>2053</v>
      </c>
      <c r="AQ76" s="866"/>
      <c r="AR76" s="866"/>
      <c r="AS76" s="866"/>
      <c r="AT76" s="816"/>
      <c r="AU76" s="867">
        <v>70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536</v>
      </c>
      <c r="C77" s="860"/>
      <c r="D77" s="860"/>
      <c r="E77" s="860"/>
      <c r="F77" s="860"/>
      <c r="G77" s="860"/>
      <c r="H77" s="860"/>
      <c r="I77" s="860"/>
      <c r="J77" s="860"/>
      <c r="K77" s="860"/>
      <c r="L77" s="860"/>
      <c r="M77" s="860"/>
      <c r="N77" s="860"/>
      <c r="O77" s="860"/>
      <c r="P77" s="861"/>
      <c r="Q77" s="865">
        <v>201</v>
      </c>
      <c r="R77" s="866"/>
      <c r="S77" s="866"/>
      <c r="T77" s="866"/>
      <c r="U77" s="816"/>
      <c r="V77" s="867">
        <v>175</v>
      </c>
      <c r="W77" s="866"/>
      <c r="X77" s="866"/>
      <c r="Y77" s="866"/>
      <c r="Z77" s="816"/>
      <c r="AA77" s="867">
        <v>26</v>
      </c>
      <c r="AB77" s="866"/>
      <c r="AC77" s="866"/>
      <c r="AD77" s="866"/>
      <c r="AE77" s="816"/>
      <c r="AF77" s="867">
        <v>26</v>
      </c>
      <c r="AG77" s="866"/>
      <c r="AH77" s="866"/>
      <c r="AI77" s="866"/>
      <c r="AJ77" s="816"/>
      <c r="AK77" s="867" t="s">
        <v>544</v>
      </c>
      <c r="AL77" s="866"/>
      <c r="AM77" s="866"/>
      <c r="AN77" s="866"/>
      <c r="AO77" s="816"/>
      <c r="AP77" s="867" t="s">
        <v>542</v>
      </c>
      <c r="AQ77" s="866"/>
      <c r="AR77" s="866"/>
      <c r="AS77" s="866"/>
      <c r="AT77" s="816"/>
      <c r="AU77" s="867" t="s">
        <v>542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537</v>
      </c>
      <c r="C78" s="860"/>
      <c r="D78" s="860"/>
      <c r="E78" s="860"/>
      <c r="F78" s="860"/>
      <c r="G78" s="860"/>
      <c r="H78" s="860"/>
      <c r="I78" s="860"/>
      <c r="J78" s="860"/>
      <c r="K78" s="860"/>
      <c r="L78" s="860"/>
      <c r="M78" s="860"/>
      <c r="N78" s="860"/>
      <c r="O78" s="860"/>
      <c r="P78" s="861"/>
      <c r="Q78" s="862">
        <v>896</v>
      </c>
      <c r="R78" s="817"/>
      <c r="S78" s="817"/>
      <c r="T78" s="817"/>
      <c r="U78" s="817"/>
      <c r="V78" s="817">
        <v>610</v>
      </c>
      <c r="W78" s="817"/>
      <c r="X78" s="817"/>
      <c r="Y78" s="817"/>
      <c r="Z78" s="817"/>
      <c r="AA78" s="817">
        <v>285</v>
      </c>
      <c r="AB78" s="817"/>
      <c r="AC78" s="817"/>
      <c r="AD78" s="817"/>
      <c r="AE78" s="817"/>
      <c r="AF78" s="817">
        <v>1943</v>
      </c>
      <c r="AG78" s="817"/>
      <c r="AH78" s="817"/>
      <c r="AI78" s="817"/>
      <c r="AJ78" s="817"/>
      <c r="AK78" s="817" t="s">
        <v>544</v>
      </c>
      <c r="AL78" s="817"/>
      <c r="AM78" s="817"/>
      <c r="AN78" s="817"/>
      <c r="AO78" s="817"/>
      <c r="AP78" s="817">
        <v>2445</v>
      </c>
      <c r="AQ78" s="817"/>
      <c r="AR78" s="817"/>
      <c r="AS78" s="817"/>
      <c r="AT78" s="817"/>
      <c r="AU78" s="817">
        <v>23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13939</v>
      </c>
      <c r="AG88" s="828"/>
      <c r="AH88" s="828"/>
      <c r="AI88" s="828"/>
      <c r="AJ88" s="828"/>
      <c r="AK88" s="825"/>
      <c r="AL88" s="825"/>
      <c r="AM88" s="825"/>
      <c r="AN88" s="825"/>
      <c r="AO88" s="825"/>
      <c r="AP88" s="828">
        <v>6335</v>
      </c>
      <c r="AQ88" s="828"/>
      <c r="AR88" s="828"/>
      <c r="AS88" s="828"/>
      <c r="AT88" s="828"/>
      <c r="AU88" s="828">
        <v>241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53</v>
      </c>
      <c r="CS102" s="836"/>
      <c r="CT102" s="836"/>
      <c r="CU102" s="836"/>
      <c r="CV102" s="879"/>
      <c r="CW102" s="878">
        <v>29</v>
      </c>
      <c r="CX102" s="836"/>
      <c r="CY102" s="836"/>
      <c r="CZ102" s="836"/>
      <c r="DA102" s="879"/>
      <c r="DB102" s="878">
        <v>0</v>
      </c>
      <c r="DC102" s="836"/>
      <c r="DD102" s="836"/>
      <c r="DE102" s="836"/>
      <c r="DF102" s="879"/>
      <c r="DG102" s="878">
        <v>470</v>
      </c>
      <c r="DH102" s="836"/>
      <c r="DI102" s="836"/>
      <c r="DJ102" s="836"/>
      <c r="DK102" s="879"/>
      <c r="DL102" s="878">
        <v>0</v>
      </c>
      <c r="DM102" s="836"/>
      <c r="DN102" s="836"/>
      <c r="DO102" s="836"/>
      <c r="DP102" s="879"/>
      <c r="DQ102" s="878">
        <v>126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412143</v>
      </c>
      <c r="AB110" s="888"/>
      <c r="AC110" s="888"/>
      <c r="AD110" s="888"/>
      <c r="AE110" s="889"/>
      <c r="AF110" s="890">
        <v>411082</v>
      </c>
      <c r="AG110" s="888"/>
      <c r="AH110" s="888"/>
      <c r="AI110" s="888"/>
      <c r="AJ110" s="889"/>
      <c r="AK110" s="890">
        <v>437003</v>
      </c>
      <c r="AL110" s="888"/>
      <c r="AM110" s="888"/>
      <c r="AN110" s="888"/>
      <c r="AO110" s="889"/>
      <c r="AP110" s="891">
        <v>19.5</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3976803</v>
      </c>
      <c r="BR110" s="925"/>
      <c r="BS110" s="925"/>
      <c r="BT110" s="925"/>
      <c r="BU110" s="925"/>
      <c r="BV110" s="925">
        <v>3949154</v>
      </c>
      <c r="BW110" s="925"/>
      <c r="BX110" s="925"/>
      <c r="BY110" s="925"/>
      <c r="BZ110" s="925"/>
      <c r="CA110" s="925">
        <v>4054673</v>
      </c>
      <c r="CB110" s="925"/>
      <c r="CC110" s="925"/>
      <c r="CD110" s="925"/>
      <c r="CE110" s="925"/>
      <c r="CF110" s="939">
        <v>181.2</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307841</v>
      </c>
      <c r="BR111" s="918"/>
      <c r="BS111" s="918"/>
      <c r="BT111" s="918"/>
      <c r="BU111" s="918"/>
      <c r="BV111" s="918">
        <v>253084</v>
      </c>
      <c r="BW111" s="918"/>
      <c r="BX111" s="918"/>
      <c r="BY111" s="918"/>
      <c r="BZ111" s="918"/>
      <c r="CA111" s="918">
        <v>260883</v>
      </c>
      <c r="CB111" s="918"/>
      <c r="CC111" s="918"/>
      <c r="CD111" s="918"/>
      <c r="CE111" s="918"/>
      <c r="CF111" s="912">
        <v>11.7</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2185278</v>
      </c>
      <c r="BR112" s="918"/>
      <c r="BS112" s="918"/>
      <c r="BT112" s="918"/>
      <c r="BU112" s="918"/>
      <c r="BV112" s="918">
        <v>1851060</v>
      </c>
      <c r="BW112" s="918"/>
      <c r="BX112" s="918"/>
      <c r="BY112" s="918"/>
      <c r="BZ112" s="918"/>
      <c r="CA112" s="918">
        <v>1671765</v>
      </c>
      <c r="CB112" s="918"/>
      <c r="CC112" s="918"/>
      <c r="CD112" s="918"/>
      <c r="CE112" s="918"/>
      <c r="CF112" s="912">
        <v>74.7</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200690</v>
      </c>
      <c r="AB113" s="932"/>
      <c r="AC113" s="932"/>
      <c r="AD113" s="932"/>
      <c r="AE113" s="933"/>
      <c r="AF113" s="934">
        <v>206656</v>
      </c>
      <c r="AG113" s="932"/>
      <c r="AH113" s="932"/>
      <c r="AI113" s="932"/>
      <c r="AJ113" s="933"/>
      <c r="AK113" s="934">
        <v>208404</v>
      </c>
      <c r="AL113" s="932"/>
      <c r="AM113" s="932"/>
      <c r="AN113" s="932"/>
      <c r="AO113" s="933"/>
      <c r="AP113" s="935">
        <v>9.3000000000000007</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293205</v>
      </c>
      <c r="BR113" s="918"/>
      <c r="BS113" s="918"/>
      <c r="BT113" s="918"/>
      <c r="BU113" s="918"/>
      <c r="BV113" s="918">
        <v>278899</v>
      </c>
      <c r="BW113" s="918"/>
      <c r="BX113" s="918"/>
      <c r="BY113" s="918"/>
      <c r="BZ113" s="918"/>
      <c r="CA113" s="918">
        <v>241054</v>
      </c>
      <c r="CB113" s="918"/>
      <c r="CC113" s="918"/>
      <c r="CD113" s="918"/>
      <c r="CE113" s="918"/>
      <c r="CF113" s="912">
        <v>10.8</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61278</v>
      </c>
      <c r="AB114" s="957"/>
      <c r="AC114" s="957"/>
      <c r="AD114" s="957"/>
      <c r="AE114" s="958"/>
      <c r="AF114" s="959">
        <v>59566</v>
      </c>
      <c r="AG114" s="957"/>
      <c r="AH114" s="957"/>
      <c r="AI114" s="957"/>
      <c r="AJ114" s="958"/>
      <c r="AK114" s="959">
        <v>50229</v>
      </c>
      <c r="AL114" s="957"/>
      <c r="AM114" s="957"/>
      <c r="AN114" s="957"/>
      <c r="AO114" s="958"/>
      <c r="AP114" s="960">
        <v>2.2000000000000002</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885928</v>
      </c>
      <c r="BR114" s="918"/>
      <c r="BS114" s="918"/>
      <c r="BT114" s="918"/>
      <c r="BU114" s="918"/>
      <c r="BV114" s="918">
        <v>798092</v>
      </c>
      <c r="BW114" s="918"/>
      <c r="BX114" s="918"/>
      <c r="BY114" s="918"/>
      <c r="BZ114" s="918"/>
      <c r="CA114" s="918">
        <v>789893</v>
      </c>
      <c r="CB114" s="918"/>
      <c r="CC114" s="918"/>
      <c r="CD114" s="918"/>
      <c r="CE114" s="918"/>
      <c r="CF114" s="912">
        <v>35.299999999999997</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59411</v>
      </c>
      <c r="AB115" s="932"/>
      <c r="AC115" s="932"/>
      <c r="AD115" s="932"/>
      <c r="AE115" s="933"/>
      <c r="AF115" s="934">
        <v>35500</v>
      </c>
      <c r="AG115" s="932"/>
      <c r="AH115" s="932"/>
      <c r="AI115" s="932"/>
      <c r="AJ115" s="933"/>
      <c r="AK115" s="934">
        <v>32824</v>
      </c>
      <c r="AL115" s="932"/>
      <c r="AM115" s="932"/>
      <c r="AN115" s="932"/>
      <c r="AO115" s="933"/>
      <c r="AP115" s="935">
        <v>1.5</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149357</v>
      </c>
      <c r="BR115" s="918"/>
      <c r="BS115" s="918"/>
      <c r="BT115" s="918"/>
      <c r="BU115" s="918"/>
      <c r="BV115" s="918">
        <v>426163</v>
      </c>
      <c r="BW115" s="918"/>
      <c r="BX115" s="918"/>
      <c r="BY115" s="918"/>
      <c r="BZ115" s="918"/>
      <c r="CA115" s="918">
        <v>125865</v>
      </c>
      <c r="CB115" s="918"/>
      <c r="CC115" s="918"/>
      <c r="CD115" s="918"/>
      <c r="CE115" s="918"/>
      <c r="CF115" s="912">
        <v>5.6</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214960</v>
      </c>
      <c r="DH115" s="957"/>
      <c r="DI115" s="957"/>
      <c r="DJ115" s="957"/>
      <c r="DK115" s="958"/>
      <c r="DL115" s="959">
        <v>194960</v>
      </c>
      <c r="DM115" s="957"/>
      <c r="DN115" s="957"/>
      <c r="DO115" s="957"/>
      <c r="DP115" s="958"/>
      <c r="DQ115" s="959">
        <v>172876</v>
      </c>
      <c r="DR115" s="957"/>
      <c r="DS115" s="957"/>
      <c r="DT115" s="957"/>
      <c r="DU115" s="958"/>
      <c r="DV115" s="960">
        <v>7.7</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57455</v>
      </c>
      <c r="DH116" s="957"/>
      <c r="DI116" s="957"/>
      <c r="DJ116" s="957"/>
      <c r="DK116" s="958"/>
      <c r="DL116" s="959">
        <v>50188</v>
      </c>
      <c r="DM116" s="957"/>
      <c r="DN116" s="957"/>
      <c r="DO116" s="957"/>
      <c r="DP116" s="958"/>
      <c r="DQ116" s="959">
        <v>53350</v>
      </c>
      <c r="DR116" s="957"/>
      <c r="DS116" s="957"/>
      <c r="DT116" s="957"/>
      <c r="DU116" s="958"/>
      <c r="DV116" s="960">
        <v>2.4</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733522</v>
      </c>
      <c r="AB117" s="964"/>
      <c r="AC117" s="964"/>
      <c r="AD117" s="964"/>
      <c r="AE117" s="965"/>
      <c r="AF117" s="963">
        <v>712804</v>
      </c>
      <c r="AG117" s="964"/>
      <c r="AH117" s="964"/>
      <c r="AI117" s="964"/>
      <c r="AJ117" s="965"/>
      <c r="AK117" s="963">
        <v>728460</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7798412</v>
      </c>
      <c r="BR118" s="984"/>
      <c r="BS118" s="984"/>
      <c r="BT118" s="984"/>
      <c r="BU118" s="984"/>
      <c r="BV118" s="984">
        <v>7556452</v>
      </c>
      <c r="BW118" s="984"/>
      <c r="BX118" s="984"/>
      <c r="BY118" s="984"/>
      <c r="BZ118" s="984"/>
      <c r="CA118" s="984">
        <v>7144133</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v>30300</v>
      </c>
      <c r="DR118" s="957"/>
      <c r="DS118" s="957"/>
      <c r="DT118" s="957"/>
      <c r="DU118" s="958"/>
      <c r="DV118" s="960">
        <v>1.4</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1368441</v>
      </c>
      <c r="BR119" s="925"/>
      <c r="BS119" s="925"/>
      <c r="BT119" s="925"/>
      <c r="BU119" s="925"/>
      <c r="BV119" s="925">
        <v>1431161</v>
      </c>
      <c r="BW119" s="925"/>
      <c r="BX119" s="925"/>
      <c r="BY119" s="925"/>
      <c r="BZ119" s="925"/>
      <c r="CA119" s="925">
        <v>1261746</v>
      </c>
      <c r="CB119" s="925"/>
      <c r="CC119" s="925"/>
      <c r="CD119" s="925"/>
      <c r="CE119" s="925"/>
      <c r="CF119" s="939">
        <v>56.4</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35426</v>
      </c>
      <c r="DH119" s="996"/>
      <c r="DI119" s="996"/>
      <c r="DJ119" s="996"/>
      <c r="DK119" s="997"/>
      <c r="DL119" s="998">
        <v>7936</v>
      </c>
      <c r="DM119" s="996"/>
      <c r="DN119" s="996"/>
      <c r="DO119" s="996"/>
      <c r="DP119" s="997"/>
      <c r="DQ119" s="998">
        <v>4357</v>
      </c>
      <c r="DR119" s="996"/>
      <c r="DS119" s="996"/>
      <c r="DT119" s="996"/>
      <c r="DU119" s="997"/>
      <c r="DV119" s="999">
        <v>0.2</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204787</v>
      </c>
      <c r="BR120" s="918"/>
      <c r="BS120" s="918"/>
      <c r="BT120" s="918"/>
      <c r="BU120" s="918"/>
      <c r="BV120" s="918">
        <v>191567</v>
      </c>
      <c r="BW120" s="918"/>
      <c r="BX120" s="918"/>
      <c r="BY120" s="918"/>
      <c r="BZ120" s="918"/>
      <c r="CA120" s="918">
        <v>225263</v>
      </c>
      <c r="CB120" s="918"/>
      <c r="CC120" s="918"/>
      <c r="CD120" s="918"/>
      <c r="CE120" s="918"/>
      <c r="CF120" s="912">
        <v>10.1</v>
      </c>
      <c r="CG120" s="913"/>
      <c r="CH120" s="913"/>
      <c r="CI120" s="913"/>
      <c r="CJ120" s="913"/>
      <c r="CK120" s="1011" t="s">
        <v>434</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2185278</v>
      </c>
      <c r="DH120" s="925"/>
      <c r="DI120" s="925"/>
      <c r="DJ120" s="925"/>
      <c r="DK120" s="925"/>
      <c r="DL120" s="925">
        <v>1851060</v>
      </c>
      <c r="DM120" s="925"/>
      <c r="DN120" s="925"/>
      <c r="DO120" s="925"/>
      <c r="DP120" s="925"/>
      <c r="DQ120" s="925">
        <v>1671765</v>
      </c>
      <c r="DR120" s="925"/>
      <c r="DS120" s="925"/>
      <c r="DT120" s="925"/>
      <c r="DU120" s="925"/>
      <c r="DV120" s="926">
        <v>74.7</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4142634</v>
      </c>
      <c r="BR121" s="984"/>
      <c r="BS121" s="984"/>
      <c r="BT121" s="984"/>
      <c r="BU121" s="984"/>
      <c r="BV121" s="984">
        <v>4016683</v>
      </c>
      <c r="BW121" s="984"/>
      <c r="BX121" s="984"/>
      <c r="BY121" s="984"/>
      <c r="BZ121" s="984"/>
      <c r="CA121" s="984">
        <v>3877744</v>
      </c>
      <c r="CB121" s="984"/>
      <c r="CC121" s="984"/>
      <c r="CD121" s="984"/>
      <c r="CE121" s="984"/>
      <c r="CF121" s="1022">
        <v>173.3</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5715862</v>
      </c>
      <c r="BR122" s="1033"/>
      <c r="BS122" s="1033"/>
      <c r="BT122" s="1033"/>
      <c r="BU122" s="1033"/>
      <c r="BV122" s="1033">
        <v>5639411</v>
      </c>
      <c r="BW122" s="1033"/>
      <c r="BX122" s="1033"/>
      <c r="BY122" s="1033"/>
      <c r="BZ122" s="1033"/>
      <c r="CA122" s="1033">
        <v>5364753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7962</v>
      </c>
      <c r="AB123" s="957"/>
      <c r="AC123" s="957"/>
      <c r="AD123" s="957"/>
      <c r="AE123" s="958"/>
      <c r="AF123" s="959">
        <v>7267</v>
      </c>
      <c r="AG123" s="957"/>
      <c r="AH123" s="957"/>
      <c r="AI123" s="957"/>
      <c r="AJ123" s="958"/>
      <c r="AK123" s="959">
        <v>7152</v>
      </c>
      <c r="AL123" s="957"/>
      <c r="AM123" s="957"/>
      <c r="AN123" s="957"/>
      <c r="AO123" s="958"/>
      <c r="AP123" s="960">
        <v>0.3</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92.4</v>
      </c>
      <c r="BR123" s="1025"/>
      <c r="BS123" s="1025"/>
      <c r="BT123" s="1025"/>
      <c r="BU123" s="1025"/>
      <c r="BV123" s="1025">
        <v>84.6</v>
      </c>
      <c r="BW123" s="1025"/>
      <c r="BX123" s="1025"/>
      <c r="BY123" s="1025"/>
      <c r="BZ123" s="1025"/>
      <c r="CA123" s="1025">
        <v>79.5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51426</v>
      </c>
      <c r="AB126" s="957"/>
      <c r="AC126" s="957"/>
      <c r="AD126" s="957"/>
      <c r="AE126" s="958"/>
      <c r="AF126" s="959">
        <v>28219</v>
      </c>
      <c r="AG126" s="957"/>
      <c r="AH126" s="957"/>
      <c r="AI126" s="957"/>
      <c r="AJ126" s="958"/>
      <c r="AK126" s="959">
        <v>25663</v>
      </c>
      <c r="AL126" s="957"/>
      <c r="AM126" s="957"/>
      <c r="AN126" s="957"/>
      <c r="AO126" s="958"/>
      <c r="AP126" s="960">
        <v>1.1000000000000001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v>116178</v>
      </c>
      <c r="DH126" s="918"/>
      <c r="DI126" s="918"/>
      <c r="DJ126" s="918"/>
      <c r="DK126" s="918"/>
      <c r="DL126" s="918">
        <v>112563</v>
      </c>
      <c r="DM126" s="918"/>
      <c r="DN126" s="918"/>
      <c r="DO126" s="918"/>
      <c r="DP126" s="918"/>
      <c r="DQ126" s="918">
        <v>125865</v>
      </c>
      <c r="DR126" s="918"/>
      <c r="DS126" s="918"/>
      <c r="DT126" s="918"/>
      <c r="DU126" s="918"/>
      <c r="DV126" s="919">
        <v>5.6</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23</v>
      </c>
      <c r="AB127" s="957"/>
      <c r="AC127" s="957"/>
      <c r="AD127" s="957"/>
      <c r="AE127" s="958"/>
      <c r="AF127" s="959">
        <v>14</v>
      </c>
      <c r="AG127" s="957"/>
      <c r="AH127" s="957"/>
      <c r="AI127" s="957"/>
      <c r="AJ127" s="958"/>
      <c r="AK127" s="959">
        <v>9</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33179</v>
      </c>
      <c r="DH127" s="1046"/>
      <c r="DI127" s="1046"/>
      <c r="DJ127" s="1046"/>
      <c r="DK127" s="1046"/>
      <c r="DL127" s="1046">
        <v>313600</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27442</v>
      </c>
      <c r="AB128" s="1088"/>
      <c r="AC128" s="1088"/>
      <c r="AD128" s="1088"/>
      <c r="AE128" s="1089"/>
      <c r="AF128" s="1090">
        <v>28310</v>
      </c>
      <c r="AG128" s="1088"/>
      <c r="AH128" s="1088"/>
      <c r="AI128" s="1088"/>
      <c r="AJ128" s="1089"/>
      <c r="AK128" s="1090">
        <v>21391</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2602421</v>
      </c>
      <c r="AB129" s="957"/>
      <c r="AC129" s="957"/>
      <c r="AD129" s="957"/>
      <c r="AE129" s="958"/>
      <c r="AF129" s="959">
        <v>2621694</v>
      </c>
      <c r="AG129" s="957"/>
      <c r="AH129" s="957"/>
      <c r="AI129" s="957"/>
      <c r="AJ129" s="958"/>
      <c r="AK129" s="959">
        <v>2598257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15.2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350966</v>
      </c>
      <c r="AB130" s="957"/>
      <c r="AC130" s="957"/>
      <c r="AD130" s="957"/>
      <c r="AE130" s="958"/>
      <c r="AF130" s="959">
        <v>356165</v>
      </c>
      <c r="AG130" s="957"/>
      <c r="AH130" s="957"/>
      <c r="AI130" s="957"/>
      <c r="AJ130" s="958"/>
      <c r="AK130" s="959">
        <v>361147</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79.5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2251455</v>
      </c>
      <c r="AB131" s="996"/>
      <c r="AC131" s="996"/>
      <c r="AD131" s="996"/>
      <c r="AE131" s="997"/>
      <c r="AF131" s="998">
        <v>2265529</v>
      </c>
      <c r="AG131" s="996"/>
      <c r="AH131" s="996"/>
      <c r="AI131" s="996"/>
      <c r="AJ131" s="997"/>
      <c r="AK131" s="998">
        <v>2237110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15.7726448</v>
      </c>
      <c r="AB132" s="1102"/>
      <c r="AC132" s="1102"/>
      <c r="AD132" s="1102"/>
      <c r="AE132" s="1103"/>
      <c r="AF132" s="1104">
        <v>14.49237684</v>
      </c>
      <c r="AG132" s="1102"/>
      <c r="AH132" s="1102"/>
      <c r="AI132" s="1102"/>
      <c r="AJ132" s="1103"/>
      <c r="AK132" s="1104">
        <v>15.46289633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16.2</v>
      </c>
      <c r="AB133" s="1109"/>
      <c r="AC133" s="1109"/>
      <c r="AD133" s="1109"/>
      <c r="AE133" s="1110"/>
      <c r="AF133" s="1108">
        <v>15.9</v>
      </c>
      <c r="AG133" s="1109"/>
      <c r="AH133" s="1109"/>
      <c r="AI133" s="1109"/>
      <c r="AJ133" s="1110"/>
      <c r="AK133" s="1108">
        <v>15.2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691273</v>
      </c>
      <c r="L9" s="264">
        <v>74283</v>
      </c>
      <c r="M9" s="265">
        <v>105412</v>
      </c>
      <c r="N9" s="266">
        <v>-29.5</v>
      </c>
    </row>
    <row r="10" spans="1:16">
      <c r="A10" s="248"/>
      <c r="B10" s="244"/>
      <c r="C10" s="244"/>
      <c r="D10" s="244"/>
      <c r="E10" s="244"/>
      <c r="F10" s="244"/>
      <c r="G10" s="1117" t="s">
        <v>470</v>
      </c>
      <c r="H10" s="1118"/>
      <c r="I10" s="1118"/>
      <c r="J10" s="1119"/>
      <c r="K10" s="267">
        <v>107989</v>
      </c>
      <c r="L10" s="268">
        <v>11604</v>
      </c>
      <c r="M10" s="269">
        <v>10487</v>
      </c>
      <c r="N10" s="270">
        <v>10.7</v>
      </c>
    </row>
    <row r="11" spans="1:16" ht="13.5" customHeight="1">
      <c r="A11" s="248"/>
      <c r="B11" s="244"/>
      <c r="C11" s="244"/>
      <c r="D11" s="244"/>
      <c r="E11" s="244"/>
      <c r="F11" s="244"/>
      <c r="G11" s="1117" t="s">
        <v>471</v>
      </c>
      <c r="H11" s="1118"/>
      <c r="I11" s="1118"/>
      <c r="J11" s="1119"/>
      <c r="K11" s="267">
        <v>108079</v>
      </c>
      <c r="L11" s="268">
        <v>11614</v>
      </c>
      <c r="M11" s="269">
        <v>15159</v>
      </c>
      <c r="N11" s="270">
        <v>-23.4</v>
      </c>
    </row>
    <row r="12" spans="1:16" ht="13.5" customHeight="1">
      <c r="A12" s="248"/>
      <c r="B12" s="244"/>
      <c r="C12" s="244"/>
      <c r="D12" s="244"/>
      <c r="E12" s="244"/>
      <c r="F12" s="244"/>
      <c r="G12" s="1117" t="s">
        <v>472</v>
      </c>
      <c r="H12" s="1118"/>
      <c r="I12" s="1118"/>
      <c r="J12" s="1119"/>
      <c r="K12" s="267" t="s">
        <v>473</v>
      </c>
      <c r="L12" s="268" t="s">
        <v>473</v>
      </c>
      <c r="M12" s="269">
        <v>1410</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25505</v>
      </c>
      <c r="L14" s="268">
        <v>2741</v>
      </c>
      <c r="M14" s="269">
        <v>5288</v>
      </c>
      <c r="N14" s="270">
        <v>-48.2</v>
      </c>
    </row>
    <row r="15" spans="1:16" ht="13.5" customHeight="1">
      <c r="A15" s="248"/>
      <c r="B15" s="244"/>
      <c r="C15" s="244"/>
      <c r="D15" s="244"/>
      <c r="E15" s="244"/>
      <c r="F15" s="244"/>
      <c r="G15" s="1117" t="s">
        <v>476</v>
      </c>
      <c r="H15" s="1118"/>
      <c r="I15" s="1118"/>
      <c r="J15" s="1119"/>
      <c r="K15" s="267">
        <v>9854</v>
      </c>
      <c r="L15" s="268">
        <v>1059</v>
      </c>
      <c r="M15" s="269">
        <v>2678</v>
      </c>
      <c r="N15" s="270">
        <v>-60.5</v>
      </c>
    </row>
    <row r="16" spans="1:16">
      <c r="A16" s="248"/>
      <c r="B16" s="244"/>
      <c r="C16" s="244"/>
      <c r="D16" s="244"/>
      <c r="E16" s="244"/>
      <c r="F16" s="244"/>
      <c r="G16" s="1120" t="s">
        <v>477</v>
      </c>
      <c r="H16" s="1121"/>
      <c r="I16" s="1121"/>
      <c r="J16" s="1122"/>
      <c r="K16" s="268">
        <v>-67535</v>
      </c>
      <c r="L16" s="268">
        <v>-7257</v>
      </c>
      <c r="M16" s="269">
        <v>-11668</v>
      </c>
      <c r="N16" s="270">
        <v>-37.799999999999997</v>
      </c>
    </row>
    <row r="17" spans="1:16">
      <c r="A17" s="248"/>
      <c r="B17" s="244"/>
      <c r="C17" s="244"/>
      <c r="D17" s="244"/>
      <c r="E17" s="244"/>
      <c r="F17" s="244"/>
      <c r="G17" s="1120" t="s">
        <v>170</v>
      </c>
      <c r="H17" s="1121"/>
      <c r="I17" s="1121"/>
      <c r="J17" s="1122"/>
      <c r="K17" s="268">
        <v>875165</v>
      </c>
      <c r="L17" s="268">
        <v>94043</v>
      </c>
      <c r="M17" s="269">
        <v>128766</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9.24</v>
      </c>
      <c r="L21" s="281">
        <v>12.02</v>
      </c>
      <c r="M21" s="282">
        <v>-2.78</v>
      </c>
      <c r="N21" s="249"/>
      <c r="O21" s="283"/>
      <c r="P21" s="279"/>
    </row>
    <row r="22" spans="1:16" s="284" customFormat="1">
      <c r="A22" s="279"/>
      <c r="B22" s="249"/>
      <c r="C22" s="249"/>
      <c r="D22" s="249"/>
      <c r="E22" s="249"/>
      <c r="F22" s="249"/>
      <c r="G22" s="1112" t="s">
        <v>483</v>
      </c>
      <c r="H22" s="1113"/>
      <c r="I22" s="1113"/>
      <c r="J22" s="1114"/>
      <c r="K22" s="285">
        <v>96.5</v>
      </c>
      <c r="L22" s="286">
        <v>95.5</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437003</v>
      </c>
      <c r="L32" s="294">
        <v>46959</v>
      </c>
      <c r="M32" s="295">
        <v>71330</v>
      </c>
      <c r="N32" s="296">
        <v>-34.200000000000003</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115</v>
      </c>
      <c r="N34" s="296" t="s">
        <v>473</v>
      </c>
    </row>
    <row r="35" spans="1:16" ht="27" customHeight="1">
      <c r="A35" s="248"/>
      <c r="B35" s="244"/>
      <c r="C35" s="244"/>
      <c r="D35" s="244"/>
      <c r="E35" s="244"/>
      <c r="F35" s="244"/>
      <c r="G35" s="1128" t="s">
        <v>490</v>
      </c>
      <c r="H35" s="1129"/>
      <c r="I35" s="1129"/>
      <c r="J35" s="1130"/>
      <c r="K35" s="294">
        <v>208404</v>
      </c>
      <c r="L35" s="294">
        <v>22395</v>
      </c>
      <c r="M35" s="295">
        <v>22776</v>
      </c>
      <c r="N35" s="296">
        <v>-1.7</v>
      </c>
    </row>
    <row r="36" spans="1:16" ht="27" customHeight="1">
      <c r="A36" s="248"/>
      <c r="B36" s="244"/>
      <c r="C36" s="244"/>
      <c r="D36" s="244"/>
      <c r="E36" s="244"/>
      <c r="F36" s="244"/>
      <c r="G36" s="1128" t="s">
        <v>491</v>
      </c>
      <c r="H36" s="1129"/>
      <c r="I36" s="1129"/>
      <c r="J36" s="1130"/>
      <c r="K36" s="294">
        <v>50229</v>
      </c>
      <c r="L36" s="294">
        <v>5397</v>
      </c>
      <c r="M36" s="295">
        <v>4893</v>
      </c>
      <c r="N36" s="296">
        <v>10.3</v>
      </c>
    </row>
    <row r="37" spans="1:16" ht="13.5" customHeight="1">
      <c r="A37" s="248"/>
      <c r="B37" s="244"/>
      <c r="C37" s="244"/>
      <c r="D37" s="244"/>
      <c r="E37" s="244"/>
      <c r="F37" s="244"/>
      <c r="G37" s="1128" t="s">
        <v>492</v>
      </c>
      <c r="H37" s="1129"/>
      <c r="I37" s="1129"/>
      <c r="J37" s="1130"/>
      <c r="K37" s="294">
        <v>32824</v>
      </c>
      <c r="L37" s="294">
        <v>3527</v>
      </c>
      <c r="M37" s="295">
        <v>1679</v>
      </c>
      <c r="N37" s="296">
        <v>110.1</v>
      </c>
    </row>
    <row r="38" spans="1:16" ht="27" customHeight="1">
      <c r="A38" s="248"/>
      <c r="B38" s="244"/>
      <c r="C38" s="244"/>
      <c r="D38" s="244"/>
      <c r="E38" s="244"/>
      <c r="F38" s="244"/>
      <c r="G38" s="1131" t="s">
        <v>493</v>
      </c>
      <c r="H38" s="1132"/>
      <c r="I38" s="1132"/>
      <c r="J38" s="1133"/>
      <c r="K38" s="297" t="s">
        <v>473</v>
      </c>
      <c r="L38" s="297" t="s">
        <v>473</v>
      </c>
      <c r="M38" s="298">
        <v>11</v>
      </c>
      <c r="N38" s="299" t="s">
        <v>473</v>
      </c>
      <c r="O38" s="293"/>
    </row>
    <row r="39" spans="1:16">
      <c r="A39" s="248"/>
      <c r="B39" s="244"/>
      <c r="C39" s="244"/>
      <c r="D39" s="244"/>
      <c r="E39" s="244"/>
      <c r="F39" s="244"/>
      <c r="G39" s="1131" t="s">
        <v>494</v>
      </c>
      <c r="H39" s="1132"/>
      <c r="I39" s="1132"/>
      <c r="J39" s="1133"/>
      <c r="K39" s="300">
        <v>-21391</v>
      </c>
      <c r="L39" s="300">
        <v>-2299</v>
      </c>
      <c r="M39" s="301">
        <v>-2918</v>
      </c>
      <c r="N39" s="302">
        <v>-21.2</v>
      </c>
      <c r="O39" s="293"/>
    </row>
    <row r="40" spans="1:16" ht="27" customHeight="1">
      <c r="A40" s="248"/>
      <c r="B40" s="244"/>
      <c r="C40" s="244"/>
      <c r="D40" s="244"/>
      <c r="E40" s="244"/>
      <c r="F40" s="244"/>
      <c r="G40" s="1128" t="s">
        <v>495</v>
      </c>
      <c r="H40" s="1129"/>
      <c r="I40" s="1129"/>
      <c r="J40" s="1130"/>
      <c r="K40" s="300">
        <v>-361147</v>
      </c>
      <c r="L40" s="300">
        <v>-38808</v>
      </c>
      <c r="M40" s="301">
        <v>-66004</v>
      </c>
      <c r="N40" s="302">
        <v>-41.2</v>
      </c>
      <c r="O40" s="293"/>
    </row>
    <row r="41" spans="1:16">
      <c r="A41" s="248"/>
      <c r="B41" s="244"/>
      <c r="C41" s="244"/>
      <c r="D41" s="244"/>
      <c r="E41" s="244"/>
      <c r="F41" s="244"/>
      <c r="G41" s="1134" t="s">
        <v>280</v>
      </c>
      <c r="H41" s="1135"/>
      <c r="I41" s="1135"/>
      <c r="J41" s="1136"/>
      <c r="K41" s="294">
        <v>345922</v>
      </c>
      <c r="L41" s="300">
        <v>37172</v>
      </c>
      <c r="M41" s="301">
        <v>31882</v>
      </c>
      <c r="N41" s="302">
        <v>16.600000000000001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793616</v>
      </c>
      <c r="J51" s="320">
        <v>87258</v>
      </c>
      <c r="K51" s="321">
        <v>158.4</v>
      </c>
      <c r="L51" s="322">
        <v>109926</v>
      </c>
      <c r="M51" s="323">
        <v>68.2</v>
      </c>
      <c r="N51" s="324">
        <v>90.2</v>
      </c>
    </row>
    <row r="52" spans="1:14">
      <c r="A52" s="248"/>
      <c r="B52" s="244"/>
      <c r="C52" s="244"/>
      <c r="D52" s="244"/>
      <c r="E52" s="244"/>
      <c r="F52" s="244"/>
      <c r="G52" s="325"/>
      <c r="H52" s="326" t="s">
        <v>506</v>
      </c>
      <c r="I52" s="327">
        <v>364063</v>
      </c>
      <c r="J52" s="328">
        <v>40029</v>
      </c>
      <c r="K52" s="329">
        <v>101</v>
      </c>
      <c r="L52" s="330">
        <v>64844</v>
      </c>
      <c r="M52" s="331">
        <v>57.7</v>
      </c>
      <c r="N52" s="332">
        <v>43.3</v>
      </c>
    </row>
    <row r="53" spans="1:14">
      <c r="A53" s="248"/>
      <c r="B53" s="244"/>
      <c r="C53" s="244"/>
      <c r="D53" s="244"/>
      <c r="E53" s="244"/>
      <c r="F53" s="244"/>
      <c r="G53" s="310" t="s">
        <v>507</v>
      </c>
      <c r="H53" s="311"/>
      <c r="I53" s="319">
        <v>614221</v>
      </c>
      <c r="J53" s="320">
        <v>67720</v>
      </c>
      <c r="K53" s="321">
        <v>-22.4</v>
      </c>
      <c r="L53" s="322">
        <v>133616</v>
      </c>
      <c r="M53" s="323">
        <v>21.6</v>
      </c>
      <c r="N53" s="324">
        <v>-44</v>
      </c>
    </row>
    <row r="54" spans="1:14">
      <c r="A54" s="248"/>
      <c r="B54" s="244"/>
      <c r="C54" s="244"/>
      <c r="D54" s="244"/>
      <c r="E54" s="244"/>
      <c r="F54" s="244"/>
      <c r="G54" s="325"/>
      <c r="H54" s="326" t="s">
        <v>506</v>
      </c>
      <c r="I54" s="327">
        <v>289437</v>
      </c>
      <c r="J54" s="328">
        <v>31911</v>
      </c>
      <c r="K54" s="329">
        <v>-20.3</v>
      </c>
      <c r="L54" s="330">
        <v>57933</v>
      </c>
      <c r="M54" s="331">
        <v>-10.7</v>
      </c>
      <c r="N54" s="332">
        <v>-9.6</v>
      </c>
    </row>
    <row r="55" spans="1:14">
      <c r="A55" s="248"/>
      <c r="B55" s="244"/>
      <c r="C55" s="244"/>
      <c r="D55" s="244"/>
      <c r="E55" s="244"/>
      <c r="F55" s="244"/>
      <c r="G55" s="310" t="s">
        <v>508</v>
      </c>
      <c r="H55" s="311"/>
      <c r="I55" s="319">
        <v>866749</v>
      </c>
      <c r="J55" s="320">
        <v>95331</v>
      </c>
      <c r="K55" s="321">
        <v>40.799999999999997</v>
      </c>
      <c r="L55" s="322">
        <v>96333</v>
      </c>
      <c r="M55" s="323">
        <v>-27.9</v>
      </c>
      <c r="N55" s="324">
        <v>68.7</v>
      </c>
    </row>
    <row r="56" spans="1:14">
      <c r="A56" s="248"/>
      <c r="B56" s="244"/>
      <c r="C56" s="244"/>
      <c r="D56" s="244"/>
      <c r="E56" s="244"/>
      <c r="F56" s="244"/>
      <c r="G56" s="325"/>
      <c r="H56" s="326" t="s">
        <v>506</v>
      </c>
      <c r="I56" s="327">
        <v>582602</v>
      </c>
      <c r="J56" s="328">
        <v>64079</v>
      </c>
      <c r="K56" s="329">
        <v>100.8</v>
      </c>
      <c r="L56" s="330">
        <v>57060</v>
      </c>
      <c r="M56" s="331">
        <v>-1.5</v>
      </c>
      <c r="N56" s="332">
        <v>102.3</v>
      </c>
    </row>
    <row r="57" spans="1:14">
      <c r="A57" s="248"/>
      <c r="B57" s="244"/>
      <c r="C57" s="244"/>
      <c r="D57" s="244"/>
      <c r="E57" s="244"/>
      <c r="F57" s="244"/>
      <c r="G57" s="310" t="s">
        <v>509</v>
      </c>
      <c r="H57" s="311"/>
      <c r="I57" s="319">
        <v>480188</v>
      </c>
      <c r="J57" s="320">
        <v>51929</v>
      </c>
      <c r="K57" s="321">
        <v>-45.5</v>
      </c>
      <c r="L57" s="322">
        <v>117673</v>
      </c>
      <c r="M57" s="323">
        <v>22.2</v>
      </c>
      <c r="N57" s="324">
        <v>-67.7</v>
      </c>
    </row>
    <row r="58" spans="1:14">
      <c r="A58" s="248"/>
      <c r="B58" s="244"/>
      <c r="C58" s="244"/>
      <c r="D58" s="244"/>
      <c r="E58" s="244"/>
      <c r="F58" s="244"/>
      <c r="G58" s="325"/>
      <c r="H58" s="326" t="s">
        <v>506</v>
      </c>
      <c r="I58" s="327">
        <v>195120</v>
      </c>
      <c r="J58" s="328">
        <v>21101</v>
      </c>
      <c r="K58" s="329">
        <v>-67.099999999999994</v>
      </c>
      <c r="L58" s="330">
        <v>62359</v>
      </c>
      <c r="M58" s="331">
        <v>9.3000000000000007</v>
      </c>
      <c r="N58" s="332">
        <v>-76.400000000000006</v>
      </c>
    </row>
    <row r="59" spans="1:14">
      <c r="A59" s="248"/>
      <c r="B59" s="244"/>
      <c r="C59" s="244"/>
      <c r="D59" s="244"/>
      <c r="E59" s="244"/>
      <c r="F59" s="244"/>
      <c r="G59" s="310" t="s">
        <v>510</v>
      </c>
      <c r="H59" s="311"/>
      <c r="I59" s="319">
        <v>582185</v>
      </c>
      <c r="J59" s="320">
        <v>62560</v>
      </c>
      <c r="K59" s="321">
        <v>20.5</v>
      </c>
      <c r="L59" s="322">
        <v>118223</v>
      </c>
      <c r="M59" s="323">
        <v>0.5</v>
      </c>
      <c r="N59" s="324">
        <v>20</v>
      </c>
    </row>
    <row r="60" spans="1:14">
      <c r="A60" s="248"/>
      <c r="B60" s="244"/>
      <c r="C60" s="244"/>
      <c r="D60" s="244"/>
      <c r="E60" s="244"/>
      <c r="F60" s="244"/>
      <c r="G60" s="325"/>
      <c r="H60" s="326" t="s">
        <v>506</v>
      </c>
      <c r="I60" s="333">
        <v>143870</v>
      </c>
      <c r="J60" s="328">
        <v>15460</v>
      </c>
      <c r="K60" s="329">
        <v>-26.7</v>
      </c>
      <c r="L60" s="330">
        <v>57106</v>
      </c>
      <c r="M60" s="331">
        <v>-8.4</v>
      </c>
      <c r="N60" s="332">
        <v>-18.3</v>
      </c>
    </row>
    <row r="61" spans="1:14">
      <c r="A61" s="248"/>
      <c r="B61" s="244"/>
      <c r="C61" s="244"/>
      <c r="D61" s="244"/>
      <c r="E61" s="244"/>
      <c r="F61" s="244"/>
      <c r="G61" s="310" t="s">
        <v>511</v>
      </c>
      <c r="H61" s="334"/>
      <c r="I61" s="335">
        <v>667392</v>
      </c>
      <c r="J61" s="336">
        <v>72960</v>
      </c>
      <c r="K61" s="337">
        <v>30.4</v>
      </c>
      <c r="L61" s="338">
        <v>115154</v>
      </c>
      <c r="M61" s="339">
        <v>16.899999999999999</v>
      </c>
      <c r="N61" s="324">
        <v>13.5</v>
      </c>
    </row>
    <row r="62" spans="1:14">
      <c r="A62" s="248"/>
      <c r="B62" s="244"/>
      <c r="C62" s="244"/>
      <c r="D62" s="244"/>
      <c r="E62" s="244"/>
      <c r="F62" s="244"/>
      <c r="G62" s="325"/>
      <c r="H62" s="326" t="s">
        <v>506</v>
      </c>
      <c r="I62" s="327">
        <v>315018</v>
      </c>
      <c r="J62" s="328">
        <v>34516</v>
      </c>
      <c r="K62" s="329">
        <v>17.5</v>
      </c>
      <c r="L62" s="330">
        <v>59860</v>
      </c>
      <c r="M62" s="331">
        <v>9.3000000000000007</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21.67</v>
      </c>
      <c r="G47" s="12">
        <v>27.29</v>
      </c>
      <c r="H47" s="12">
        <v>36.35</v>
      </c>
      <c r="I47" s="12">
        <v>40.380000000000003</v>
      </c>
      <c r="J47" s="13">
        <v>35.03</v>
      </c>
    </row>
    <row r="48" spans="2:10" ht="57.75" customHeight="1">
      <c r="B48" s="14"/>
      <c r="C48" s="1139" t="s">
        <v>4</v>
      </c>
      <c r="D48" s="1139"/>
      <c r="E48" s="1140"/>
      <c r="F48" s="15">
        <v>4.13</v>
      </c>
      <c r="G48" s="16">
        <v>5.33</v>
      </c>
      <c r="H48" s="16">
        <v>4.7699999999999996</v>
      </c>
      <c r="I48" s="16">
        <v>7.31</v>
      </c>
      <c r="J48" s="17">
        <v>7.51</v>
      </c>
    </row>
    <row r="49" spans="2:10" ht="57.75" customHeight="1" thickBot="1">
      <c r="B49" s="18"/>
      <c r="C49" s="1141" t="s">
        <v>5</v>
      </c>
      <c r="D49" s="1141"/>
      <c r="E49" s="1142"/>
      <c r="F49" s="19">
        <v>4.21</v>
      </c>
      <c r="G49" s="20">
        <v>7.77</v>
      </c>
      <c r="H49" s="20">
        <v>7.56</v>
      </c>
      <c r="I49" s="20">
        <v>6.87</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11.03</v>
      </c>
      <c r="G34" s="33">
        <v>11.8</v>
      </c>
      <c r="H34" s="33">
        <v>13.19</v>
      </c>
      <c r="I34" s="33">
        <v>14.04</v>
      </c>
      <c r="J34" s="34">
        <v>14.73</v>
      </c>
      <c r="K34" s="22"/>
      <c r="L34" s="22"/>
      <c r="M34" s="22"/>
      <c r="N34" s="22"/>
      <c r="O34" s="22"/>
      <c r="P34" s="22"/>
    </row>
    <row r="35" spans="1:16" ht="39" customHeight="1">
      <c r="A35" s="22"/>
      <c r="B35" s="35"/>
      <c r="C35" s="1143" t="s">
        <v>520</v>
      </c>
      <c r="D35" s="1144"/>
      <c r="E35" s="1145"/>
      <c r="F35" s="36">
        <v>4.13</v>
      </c>
      <c r="G35" s="37">
        <v>5.33</v>
      </c>
      <c r="H35" s="37">
        <v>4.7699999999999996</v>
      </c>
      <c r="I35" s="37">
        <v>7.31</v>
      </c>
      <c r="J35" s="38">
        <v>7.51</v>
      </c>
      <c r="K35" s="22"/>
      <c r="L35" s="22"/>
      <c r="M35" s="22"/>
      <c r="N35" s="22"/>
      <c r="O35" s="22"/>
      <c r="P35" s="22"/>
    </row>
    <row r="36" spans="1:16" ht="39" customHeight="1">
      <c r="A36" s="22"/>
      <c r="B36" s="35"/>
      <c r="C36" s="1143" t="s">
        <v>521</v>
      </c>
      <c r="D36" s="1144"/>
      <c r="E36" s="1145"/>
      <c r="F36" s="36">
        <v>12.14</v>
      </c>
      <c r="G36" s="37">
        <v>11.8</v>
      </c>
      <c r="H36" s="37">
        <v>12.55</v>
      </c>
      <c r="I36" s="37">
        <v>9.39</v>
      </c>
      <c r="J36" s="38">
        <v>4.67</v>
      </c>
      <c r="K36" s="22"/>
      <c r="L36" s="22"/>
      <c r="M36" s="22"/>
      <c r="N36" s="22"/>
      <c r="O36" s="22"/>
      <c r="P36" s="22"/>
    </row>
    <row r="37" spans="1:16" ht="39" customHeight="1">
      <c r="A37" s="22"/>
      <c r="B37" s="35"/>
      <c r="C37" s="1143" t="s">
        <v>522</v>
      </c>
      <c r="D37" s="1144"/>
      <c r="E37" s="1145"/>
      <c r="F37" s="36">
        <v>0.69</v>
      </c>
      <c r="G37" s="37">
        <v>1.43</v>
      </c>
      <c r="H37" s="37">
        <v>3.02</v>
      </c>
      <c r="I37" s="37">
        <v>2.37</v>
      </c>
      <c r="J37" s="38">
        <v>4.1900000000000004</v>
      </c>
      <c r="K37" s="22"/>
      <c r="L37" s="22"/>
      <c r="M37" s="22"/>
      <c r="N37" s="22"/>
      <c r="O37" s="22"/>
      <c r="P37" s="22"/>
    </row>
    <row r="38" spans="1:16" ht="39" customHeight="1">
      <c r="A38" s="22"/>
      <c r="B38" s="35"/>
      <c r="C38" s="1143" t="s">
        <v>523</v>
      </c>
      <c r="D38" s="1144"/>
      <c r="E38" s="1145"/>
      <c r="F38" s="36">
        <v>0.39</v>
      </c>
      <c r="G38" s="37">
        <v>0.56999999999999995</v>
      </c>
      <c r="H38" s="37">
        <v>0.05</v>
      </c>
      <c r="I38" s="37">
        <v>0.43</v>
      </c>
      <c r="J38" s="38">
        <v>0.61</v>
      </c>
      <c r="K38" s="22"/>
      <c r="L38" s="22"/>
      <c r="M38" s="22"/>
      <c r="N38" s="22"/>
      <c r="O38" s="22"/>
      <c r="P38" s="22"/>
    </row>
    <row r="39" spans="1:16" ht="39" customHeight="1">
      <c r="A39" s="22"/>
      <c r="B39" s="35"/>
      <c r="C39" s="1143" t="s">
        <v>524</v>
      </c>
      <c r="D39" s="1144"/>
      <c r="E39" s="1145"/>
      <c r="F39" s="36">
        <v>0.06</v>
      </c>
      <c r="G39" s="37">
        <v>0.05</v>
      </c>
      <c r="H39" s="37">
        <v>0.05</v>
      </c>
      <c r="I39" s="37">
        <v>7.0000000000000007E-2</v>
      </c>
      <c r="J39" s="38">
        <v>7.0000000000000007E-2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426</v>
      </c>
      <c r="L45" s="60">
        <v>435</v>
      </c>
      <c r="M45" s="60">
        <v>412</v>
      </c>
      <c r="N45" s="60">
        <v>411</v>
      </c>
      <c r="O45" s="61">
        <v>437</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209</v>
      </c>
      <c r="L48" s="64">
        <v>204</v>
      </c>
      <c r="M48" s="64">
        <v>201</v>
      </c>
      <c r="N48" s="64">
        <v>207</v>
      </c>
      <c r="O48" s="65">
        <v>208</v>
      </c>
      <c r="P48" s="48"/>
      <c r="Q48" s="48"/>
      <c r="R48" s="48"/>
      <c r="S48" s="48"/>
      <c r="T48" s="48"/>
      <c r="U48" s="48"/>
    </row>
    <row r="49" spans="1:21" ht="30.75" customHeight="1">
      <c r="A49" s="48"/>
      <c r="B49" s="1161"/>
      <c r="C49" s="1162"/>
      <c r="D49" s="62"/>
      <c r="E49" s="1153" t="s">
        <v>15</v>
      </c>
      <c r="F49" s="1153"/>
      <c r="G49" s="1153"/>
      <c r="H49" s="1153"/>
      <c r="I49" s="1153"/>
      <c r="J49" s="1154"/>
      <c r="K49" s="63">
        <v>51</v>
      </c>
      <c r="L49" s="64">
        <v>52</v>
      </c>
      <c r="M49" s="64">
        <v>61</v>
      </c>
      <c r="N49" s="64">
        <v>60</v>
      </c>
      <c r="O49" s="65">
        <v>50</v>
      </c>
      <c r="P49" s="48"/>
      <c r="Q49" s="48"/>
      <c r="R49" s="48"/>
      <c r="S49" s="48"/>
      <c r="T49" s="48"/>
      <c r="U49" s="48"/>
    </row>
    <row r="50" spans="1:21" ht="30.75" customHeight="1">
      <c r="A50" s="48"/>
      <c r="B50" s="1161"/>
      <c r="C50" s="1162"/>
      <c r="D50" s="62"/>
      <c r="E50" s="1153" t="s">
        <v>16</v>
      </c>
      <c r="F50" s="1153"/>
      <c r="G50" s="1153"/>
      <c r="H50" s="1153"/>
      <c r="I50" s="1153"/>
      <c r="J50" s="1154"/>
      <c r="K50" s="63">
        <v>56</v>
      </c>
      <c r="L50" s="64">
        <v>105</v>
      </c>
      <c r="M50" s="64">
        <v>59</v>
      </c>
      <c r="N50" s="64">
        <v>36</v>
      </c>
      <c r="O50" s="65">
        <v>33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402</v>
      </c>
      <c r="L52" s="64">
        <v>388</v>
      </c>
      <c r="M52" s="64">
        <v>378</v>
      </c>
      <c r="N52" s="64">
        <v>384</v>
      </c>
      <c r="O52" s="65">
        <v>382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340</v>
      </c>
      <c r="L53" s="69">
        <v>408</v>
      </c>
      <c r="M53" s="69">
        <v>355</v>
      </c>
      <c r="N53" s="69">
        <v>330</v>
      </c>
      <c r="O53" s="70">
        <v>346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2015-04-16T04:15:40Z</cp:lastPrinted>
  <dcterms:created xsi:type="dcterms:W3CDTF">2015-02-17T06:50:41Z</dcterms:created>
  <dcterms:modified xsi:type="dcterms:W3CDTF">2015-04-23T23:56:20Z</dcterms:modified>
</cp:coreProperties>
</file>