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W34" i="9"/>
  <c r="BW35" i="9" s="1"/>
  <c r="BW36" i="9" s="1"/>
  <c r="BW37" i="9" s="1"/>
  <c r="BW38" i="9" s="1"/>
  <c r="BW39" i="9" s="1"/>
  <c r="BW40" i="9" s="1"/>
  <c r="BW41" i="9" s="1"/>
  <c r="BW42" i="9" s="1"/>
  <c r="BW43" i="9" s="1"/>
  <c r="BE34" i="9"/>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<sst xmlns="http://schemas.openxmlformats.org/spreadsheetml/2006/main" count="995" uniqueCount="543">
  <si>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</si>
  <si>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</si>
  <si>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</si>
  <si>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</si>
  <si>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</si>
  <si>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</si>
  <si>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</si>
  <si>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</si>
  <si>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</si>
  <si>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</si>
  <si>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</si>
  <si>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</si>
  <si>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</si>
  <si>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</si>
  <si>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</si>
  <si>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</si>
  <si>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</si>
  <si>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</si>
  <si>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</si>
  <si>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</si>
  <si>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</si>
  <si>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</si>
  <si>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</si>
  <si>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</si>
  <si>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</si>
  <si>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</si>
  <si>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</si>
  <si>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</si>
  <si>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</si>
  <si>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</si>
  <si>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</si>
  <si>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</si>
  <si>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</si>
  <si>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</si>
  <si>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</si>
  <si>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</si>
  <si>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</si>
  <si>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</si>
  <si>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</si>
  <si>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</si>
  <si>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</si>
  <si>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</si>
  <si>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</si>
  <si>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</si>
  <si>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</si>
  <si>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</si>
  <si>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</si>
  <si>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</si>
  <si>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</si>
  <si>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</si>
  <si>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</si>
  <si>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</si>
  <si>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</si>
  <si>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</si>
  <si>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</si>
  <si>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</si>
  <si>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</si>
  <si>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</si>
  <si>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</si>
  <si>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</si>
  <si>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</si>
  <si>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</si>
  <si>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</si>
  <si>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</si>
  <si>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</si>
  <si>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</si>
  <si>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</si>
  <si>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</si>
  <si>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</si>
  <si>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</si>
  <si>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</si>
  <si>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</si>
  <si>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</si>
  <si>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</si>
  <si>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</si>
  <si>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</si>
  <si>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</si>
  <si>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</si>
  <si>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</si>
  <si>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</si>
  <si>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</si>
  <si>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</si>
  <si>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</si>
  <si>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</si>
  <si>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</si>
  <si>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</si>
  <si>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</si>
  <si>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</si>
  <si>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</si>
  <si>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</si>
  <si>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</si>
  <si>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</si>
  <si>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</si>
  <si>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</si>
  <si>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</si>
  <si>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</si>
  <si>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</si>
  <si>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</si>
  <si>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</si>
  <si>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</si>
  <si>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</si>
  <si>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</si>
  <si>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</si>
  <si>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</si>
  <si>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</si>
  <si>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</si>
  <si>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</si>
  <si>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</si>
  <si>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</si>
  <si>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</si>
  <si>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</si>
  <si>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</si>
  <si>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</si>
  <si>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</si>
  <si>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</si>
  <si>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</si>
  <si>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</si>
  <si>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</si>
  <si>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</si>
  <si>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</si>
  <si>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</si>
  <si>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</si>
  <si>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</si>
  <si>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</si>
  <si>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</si>
  <si>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</si>
  <si>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</si>
  <si>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</si>
  <si>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</si>
  <si>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</si>
  <si>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</si>
  <si>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</si>
  <si>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</si>
  <si>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</si>
  <si>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</si>
  <si>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</si>
  <si>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</si>
  <si>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</si>
  <si>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</si>
  <si>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</si>
  <si>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</si>
  <si>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</si>
  <si>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</si>
  <si>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</si>
  <si>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</si>
  <si>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</si>
  <si>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</si>
  <si>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</si>
  <si>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</si>
  <si>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</si>
  <si>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</si>
  <si>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</si>
  <si>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</si>
  <si>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</si>
  <si>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</si>
  <si>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</si>
  <si>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</si>
  <si>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</si>
  <si>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</si>
  <si>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</si>
  <si>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</si>
  <si>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</si>
  <si>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</si>
  <si>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</si>
  <si>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</si>
  <si>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</si>
  <si>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</si>
  <si>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</si>
  <si>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</si>
  <si>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</si>
  <si>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</si>
  <si>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</si>
  <si>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</si>
  <si>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</si>
  <si>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</si>
  <si>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</si>
  <si>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</si>
  <si>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</si>
  <si>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</si>
  <si>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</si>
  <si>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</si>
  <si>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</si>
  <si>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</si>
  <si>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</si>
  <si>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</si>
  <si>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</si>
  <si>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</si>
  <si>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</si>
  <si>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</si>
  <si>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</si>
  <si>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</si>
  <si>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</si>
  <si>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</si>
  <si>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</si>
  <si>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</si>
  <si>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長野県宮田村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</si>
  <si>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</si>
  <si>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</si>
  <si>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</si>
  <si>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</si>
  <si>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</si>
  <si>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</si>
  <si>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</si>
  <si>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</si>
  <si>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</si>
  <si>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</si>
  <si>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</si>
  <si>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</si>
  <si>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</si>
  <si>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</si>
  <si>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</si>
  <si>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</si>
  <si>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</si>
  <si>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</si>
  <si>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</si>
  <si>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</si>
  <si>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</si>
  <si>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</si>
  <si>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</si>
  <si>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</si>
  <si>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</si>
  <si>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</si>
  <si>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</si>
  <si>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</si>
  <si>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</si>
  <si>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</si>
  <si>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</si>
  <si>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</si>
  <si>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</si>
  <si>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</si>
  <si>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</si>
  <si>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</si>
  <si>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</si>
  <si>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</si>
  <si>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</si>
  <si>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</si>
  <si>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</si>
  <si>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</si>
  <si>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</si>
  <si>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</si>
  <si>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</si>
  <si>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</si>
  <si>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</si>
  <si>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</si>
  <si>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</si>
  <si>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</si>
  <si>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</si>
  <si>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</si>
  <si>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</si>
  <si>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</si>
  <si>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</si>
  <si>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</si>
  <si>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</si>
  <si>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</si>
  <si>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</si>
  <si>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</si>
  <si>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</si>
  <si>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</si>
  <si>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</si>
  <si>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</si>
  <si>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</si>
  <si>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</si>
  <si>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</si>
  <si>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</si>
  <si>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</si>
  <si>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</si>
  <si>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</si>
  <si>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</si>
  <si>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</si>
  <si>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</si>
  <si>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</si>
  <si>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</si>
  <si>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</si>
  <si>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</si>
  <si>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</si>
  <si>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</si>
  <si>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</si>
  <si>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</si>
  <si>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</si>
  <si>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</si>
  <si>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</si>
  <si>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</si>
  <si>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</si>
  <si>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</si>
  <si>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</si>
  <si>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</si>
  <si>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</si>
  <si>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</si>
  <si>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</si>
  <si>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</si>
  <si>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</si>
  <si>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</si>
  <si>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</si>
  <si>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</si>
  <si>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</si>
  <si>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</si>
  <si>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</si>
  <si>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</si>
  <si>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</si>
  <si>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</si>
  <si>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</si>
  <si>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</si>
  <si>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</si>
  <si>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</si>
  <si>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</si>
  <si>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</si>
  <si>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</si>
  <si>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</si>
  <si>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</si>
  <si>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</si>
  <si>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</si>
  <si>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</si>
  <si>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</si>
  <si>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</si>
  <si>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</si>
  <si>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</si>
  <si>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</si>
  <si>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</si>
  <si>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</si>
  <si>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</si>
  <si>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</si>
  <si>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</si>
  <si>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</si>
  <si>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</si>
  <si>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</si>
  <si>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</si>
  <si>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</si>
  <si>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</si>
  <si>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</si>
  <si>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</si>
  <si>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</si>
  <si>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</si>
  <si>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</si>
  <si>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</si>
  <si>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</si>
  <si>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</si>
  <si>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</si>
  <si>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</si>
  <si>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</si>
  <si>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</si>
  <si>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</si>
  <si>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</si>
  <si>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</si>
  <si>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</si>
  <si>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</si>
  <si>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長野県宮田村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</si>
  <si>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</si>
  <si>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</si>
  <si>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</si>
  <si>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</si>
  <si>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</si>
  <si>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</si>
  <si>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</si>
  <si>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</si>
  <si>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</si>
  <si>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</si>
  <si>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</si>
  <si>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</si>
  <si>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</si>
  <si>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</si>
  <si>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</si>
  <si>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</si>
  <si>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</si>
  <si>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</si>
  <si>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</si>
  <si>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</si>
  <si>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</si>
  <si>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</si>
  <si>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</si>
  <si>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</si>
  <si>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</si>
  <si>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</si>
  <si>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</si>
  <si>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</si>
  <si>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</si>
  <si>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</si>
  <si>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</si>
  <si>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</si>
  <si>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</si>
  <si>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</si>
  <si>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</si>
  <si>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</si>
  <si>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</si>
  <si>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</si>
  <si>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</si>
  <si>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</si>
  <si>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</si>
  <si>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</si>
  <si>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</si>
  <si>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</si>
  <si>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</si>
  <si>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</si>
  <si>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</si>
  <si>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</si>
  <si>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</si>
  <si>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</si>
  <si>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</si>
  <si>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</si>
  <si>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</si>
  <si>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</si>
  <si>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</si>
  <si>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</si>
  <si>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</si>
  <si>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</si>
  <si>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</si>
  <si>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</si>
  <si>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</si>
  <si>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</si>
  <si>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</si>
  <si>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</si>
  <si>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</si>
  <si>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</si>
  <si>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</si>
  <si>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</si>
  <si>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</si>
  <si>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</si>
  <si>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</si>
  <si>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</si>
  <si>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</si>
  <si>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</si>
  <si>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</si>
  <si>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</si>
  <si>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</si>
  <si>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</si>
  <si>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</si>
  <si>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</si>
  <si>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</si>
  <si>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</si>
  <si>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</si>
  <si>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</si>
  <si>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</si>
  <si>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</si>
  <si>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</si>
  <si>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</si>
  <si>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</si>
  <si>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</si>
  <si>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</si>
  <si>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</si>
  <si>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</si>
  <si>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</si>
  <si>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</si>
  <si>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</si>
  <si>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</si>
  <si>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</si>
  <si>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</si>
  <si>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</si>
  <si>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</si>
  <si>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</si>
  <si>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</si>
  <si>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</si>
  <si>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</si>
  <si>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</si>
  <si>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</si>
  <si>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</si>
  <si>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</si>
  <si>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</si>
  <si>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</si>
  <si>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</si>
  <si>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</si>
  <si>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</si>
  <si>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</si>
  <si>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</si>
  <si>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</si>
  <si>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</si>
  <si>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</si>
  <si>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</si>
  <si>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</si>
  <si>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</si>
  <si>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</si>
  <si>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</si>
  <si>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</si>
  <si>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</si>
  <si>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</si>
  <si>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</si>
  <si>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</si>
  <si>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</si>
  <si>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</si>
  <si>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</si>
  <si>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</si>
  <si>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</si>
  <si>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</si>
  <si>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</si>
  <si>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</si>
  <si>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</si>
  <si>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</si>
  <si>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</si>
  <si>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</si>
  <si>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</si>
  <si>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</si>
  <si>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</si>
  <si>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</si>
  <si>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</si>
  <si>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</si>
  <si>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</si>
  <si>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</si>
  <si>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</si>
  <si>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</si>
  <si>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</si>
  <si>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</si>
  <si>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</si>
  <si>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</si>
  <si>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</si>
  <si>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</si>
  <si>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</si>
  <si>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</si>
  <si>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</si>
  <si>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</si>
  <si>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</si>
  <si>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</si>
  <si>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</si>
  <si>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</si>
  <si>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</si>
  <si>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</si>
  <si>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</si>
  <si>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</si>
  <si>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</si>
  <si>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</si>
  <si>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5.58</t>
  </si>
  <si>
    <t>下水道事業会計</t>
  </si>
  <si>
    <t>一般会計</t>
  </si>
  <si>
    <t>水道事業会計</t>
  </si>
  <si>
    <t>国民健康保険特別会計</t>
  </si>
  <si>
    <t>介護保険特別会計</t>
  </si>
  <si>
    <t>後期高齢者医療特別会計</t>
  </si>
  <si>
    <t>その他会計（赤字）</t>
  </si>
  <si>
    <t>その他会計（黒字）</t>
  </si>
  <si>
    <t>-</t>
    <phoneticPr fontId="2"/>
  </si>
  <si>
    <t>-</t>
    <phoneticPr fontId="2"/>
  </si>
  <si>
    <t>宮田村土地開発公社</t>
    <rPh sb="0" eb="3">
      <t>ミヤダムラ</t>
    </rPh>
    <rPh sb="3" eb="5">
      <t>トチ</t>
    </rPh>
    <rPh sb="5" eb="7">
      <t>カイハツ</t>
    </rPh>
    <rPh sb="7" eb="9">
      <t>コウシャ</t>
    </rPh>
    <phoneticPr fontId="2"/>
  </si>
  <si>
    <t>宮田観光開発㈱</t>
    <rPh sb="0" eb="2">
      <t>ミヤダ</t>
    </rPh>
    <rPh sb="2" eb="4">
      <t>カンコウ</t>
    </rPh>
    <rPh sb="4" eb="6">
      <t>カイハツ</t>
    </rPh>
    <phoneticPr fontId="2"/>
  </si>
  <si>
    <t>-</t>
    <phoneticPr fontId="2"/>
  </si>
  <si>
    <t>上伊那広域連合（一般会計）</t>
    <rPh sb="0" eb="3">
      <t>カミイナ</t>
    </rPh>
    <rPh sb="3" eb="5">
      <t>コウイキ</t>
    </rPh>
    <rPh sb="5" eb="7">
      <t>レンゴウ</t>
    </rPh>
    <phoneticPr fontId="22"/>
  </si>
  <si>
    <t>長野県後期高齢者医療広域連合（一般会計）</t>
  </si>
  <si>
    <t>長野県後期高齢者医療広域連合（後期高齢者医療事業会計）</t>
  </si>
  <si>
    <t>南信地域町村交通災害共済事務組合（一般会計）</t>
  </si>
  <si>
    <t>長野県市町村総合事務組合（一般会計）</t>
  </si>
  <si>
    <t>長野県市町村総合事務組合（非常勤職員公務災害補償特別会計）</t>
  </si>
  <si>
    <t>長野県市町村自治振興組合（一般会計）</t>
  </si>
  <si>
    <t>伊南行政組合（一般会計）</t>
  </si>
  <si>
    <t>伊南行政組合（病院事業会計）</t>
  </si>
  <si>
    <t>長野県地方税滞納整理機構（一般会計）</t>
  </si>
  <si>
    <t>長野県上伊那広域水道用水企業団（水道用水供給事業会計）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</si>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</sst>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67720</c:v>
                </c:pt>
                <c:pt idx="1">
                  <c:v>95331</c:v>
                </c:pt>
                <c:pt idx="2">
                  <c:v>51929</c:v>
                </c:pt>
                <c:pt idx="3">
                  <c:v>62560</c:v>
                </c:pt>
                <c:pt idx="4">
                  <c:v>22370</c:v>
                </c:pt>
              </c:numCache>
            </c:numRef>
          </c:val>
          <c:smooth val="0"/>
        </c:ser>
        <c:dLbls>
          <c:showLegendKey val="0"/>
          <c:showVal val="0"/>
          <c:showCatName val="0"/>
          <c:showSerName val="0"/>
          <c:showPercent val="0"/>
          <c:showBubbleSize val="0"/>
        </c:dLbls>
        <c:marker val="1"/>
        <c:smooth val="0"/>
        <c:axId val="71796992"/>
        <c:axId val="91730304"/>
      </c:lineChart>
      <c:catAx>
        <c:axId val="71796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30304"/>
        <c:crosses val="autoZero"/>
        <c:auto val="1"/>
        <c:lblAlgn val="ctr"/>
        <c:lblOffset val="100"/>
        <c:tickLblSkip val="1"/>
        <c:tickMarkSkip val="1"/>
        <c:noMultiLvlLbl val="0"/>
      </c:catAx>
      <c:valAx>
        <c:axId val="917303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79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5.33</c:v>
                </c:pt>
                <c:pt idx="1">
                  <c:v>4.7699999999999996</c:v>
                </c:pt>
                <c:pt idx="2">
                  <c:v>7.31</c:v>
                </c:pt>
                <c:pt idx="3">
                  <c:v>7.51</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27.29</c:v>
                </c:pt>
                <c:pt idx="1">
                  <c:v>36.35</c:v>
                </c:pt>
                <c:pt idx="2">
                  <c:v>40.380000000000003</c:v>
                </c:pt>
                <c:pt idx="3">
                  <c:v>35.03</c:v>
                </c:pt>
                <c:pt idx="4">
                  <c:v>37.39</c:v>
                </c:pt>
              </c:numCache>
            </c:numRef>
          </c:val>
        </c:ser>
        <c:dLbls>
          <c:showLegendKey val="0"/>
          <c:showVal val="0"/>
          <c:showCatName val="0"/>
          <c:showSerName val="0"/>
          <c:showPercent val="0"/>
          <c:showBubbleSize val="0"/>
        </c:dLbls>
        <c:gapWidth val="250"/>
        <c:overlap val="100"/>
        <c:axId val="92797952"/>
        <c:axId val="7196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7.77</c:v>
                </c:pt>
                <c:pt idx="1">
                  <c:v>7.56</c:v>
                </c:pt>
                <c:pt idx="2">
                  <c:v>6.87</c:v>
                </c:pt>
                <c:pt idx="3">
                  <c:v>-5.58</c:v>
                </c:pt>
                <c:pt idx="4">
                  <c:v>1.01</c:v>
                </c:pt>
              </c:numCache>
            </c:numRef>
          </c:val>
          <c:smooth val="0"/>
        </c:ser>
        <c:dLbls>
          <c:showLegendKey val="0"/>
          <c:showVal val="0"/>
          <c:showCatName val="0"/>
          <c:showSerName val="0"/>
          <c:showPercent val="0"/>
          <c:showBubbleSize val="0"/>
        </c:dLbls>
        <c:marker val="1"/>
        <c:smooth val="0"/>
        <c:axId val="92797952"/>
        <c:axId val="71963008"/>
      </c:lineChart>
      <c:catAx>
        <c:axId val="9279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963008"/>
        <c:crosses val="autoZero"/>
        <c:auto val="1"/>
        <c:lblAlgn val="ctr"/>
        <c:lblOffset val="100"/>
        <c:tickLblSkip val="1"/>
        <c:tickMarkSkip val="1"/>
        <c:noMultiLvlLbl val="0"/>
      </c:catAx>
      <c:valAx>
        <c:axId val="7196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9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7.0000000000000007E-2</c:v>
                </c:pt>
                <c:pt idx="6">
                  <c:v>#N/A</c:v>
                </c:pt>
                <c:pt idx="7">
                  <c:v>0.06</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0.04</c:v>
                </c:pt>
                <c:pt idx="4">
                  <c:v>#N/A</c:v>
                </c:pt>
                <c:pt idx="5">
                  <c:v>0.43</c:v>
                </c:pt>
                <c:pt idx="6">
                  <c:v>#N/A</c:v>
                </c:pt>
                <c:pt idx="7">
                  <c:v>0.6</c:v>
                </c:pt>
                <c:pt idx="8">
                  <c:v>#N/A</c:v>
                </c:pt>
                <c:pt idx="9">
                  <c:v>0.7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1.42</c:v>
                </c:pt>
                <c:pt idx="2">
                  <c:v>#N/A</c:v>
                </c:pt>
                <c:pt idx="3">
                  <c:v>3.01</c:v>
                </c:pt>
                <c:pt idx="4">
                  <c:v>#N/A</c:v>
                </c:pt>
                <c:pt idx="5">
                  <c:v>2.37</c:v>
                </c:pt>
                <c:pt idx="6">
                  <c:v>#N/A</c:v>
                </c:pt>
                <c:pt idx="7">
                  <c:v>4.1900000000000004</c:v>
                </c:pt>
                <c:pt idx="8">
                  <c:v>#N/A</c:v>
                </c:pt>
                <c:pt idx="9">
                  <c:v>2.95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11.8</c:v>
                </c:pt>
                <c:pt idx="2">
                  <c:v>#N/A</c:v>
                </c:pt>
                <c:pt idx="3">
                  <c:v>12.55</c:v>
                </c:pt>
                <c:pt idx="4">
                  <c:v>#N/A</c:v>
                </c:pt>
                <c:pt idx="5">
                  <c:v>9.3800000000000008</c:v>
                </c:pt>
                <c:pt idx="6">
                  <c:v>#N/A</c:v>
                </c:pt>
                <c:pt idx="7">
                  <c:v>4.66</c:v>
                </c:pt>
                <c:pt idx="8">
                  <c:v>#N/A</c:v>
                </c:pt>
                <c:pt idx="9">
                  <c:v>4.2300000000000004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5.32</c:v>
                </c:pt>
                <c:pt idx="2">
                  <c:v>#N/A</c:v>
                </c:pt>
                <c:pt idx="3">
                  <c:v>4.76</c:v>
                </c:pt>
                <c:pt idx="4">
                  <c:v>#N/A</c:v>
                </c:pt>
                <c:pt idx="5">
                  <c:v>7.3</c:v>
                </c:pt>
                <c:pt idx="6">
                  <c:v>#N/A</c:v>
                </c:pt>
                <c:pt idx="7">
                  <c:v>7.51</c:v>
                </c:pt>
                <c:pt idx="8">
                  <c:v>#N/A</c:v>
                </c:pt>
                <c:pt idx="9">
                  <c:v>5.7</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11.79</c:v>
                </c:pt>
                <c:pt idx="2">
                  <c:v>#N/A</c:v>
                </c:pt>
                <c:pt idx="3">
                  <c:v>13.19</c:v>
                </c:pt>
                <c:pt idx="4">
                  <c:v>#N/A</c:v>
                </c:pt>
                <c:pt idx="5">
                  <c:v>14.04</c:v>
                </c:pt>
                <c:pt idx="6">
                  <c:v>#N/A</c:v>
                </c:pt>
                <c:pt idx="7">
                  <c:v>14.73</c:v>
                </c:pt>
                <c:pt idx="8">
                  <c:v>#N/A</c:v>
                </c:pt>
                <c:pt idx="9">
                  <c:v>15.01</c:v>
                </c:pt>
              </c:numCache>
            </c:numRef>
          </c:val>
        </c:ser>
        <c:dLbls>
          <c:showLegendKey val="0"/>
          <c:showVal val="0"/>
          <c:showCatName val="0"/>
          <c:showSerName val="0"/>
          <c:showPercent val="0"/>
          <c:showBubbleSize val="0"/>
        </c:dLbls>
        <c:gapWidth val="150"/>
        <c:overlap val="100"/>
        <c:axId val="92963200"/>
        <c:axId val="92964736"/>
      </c:barChart>
      <c:catAx>
        <c:axId val="9296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64736"/>
        <c:crosses val="autoZero"/>
        <c:auto val="1"/>
        <c:lblAlgn val="ctr"/>
        <c:lblOffset val="100"/>
        <c:tickLblSkip val="1"/>
        <c:tickMarkSkip val="1"/>
        <c:noMultiLvlLbl val="0"/>
      </c:catAx>
      <c:valAx>
        <c:axId val="9296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6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388</c:v>
                </c:pt>
                <c:pt idx="5">
                  <c:v>378</c:v>
                </c:pt>
                <c:pt idx="8">
                  <c:v>384</c:v>
                </c:pt>
                <c:pt idx="11">
                  <c:v>382</c:v>
                </c:pt>
                <c:pt idx="14">
                  <c:v>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105</c:v>
                </c:pt>
                <c:pt idx="3">
                  <c:v>59</c:v>
                </c:pt>
                <c:pt idx="6">
                  <c:v>36</c:v>
                </c:pt>
                <c:pt idx="9">
                  <c:v>33</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61</c:v>
                </c:pt>
                <c:pt idx="6">
                  <c:v>60</c:v>
                </c:pt>
                <c:pt idx="9">
                  <c:v>50</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204</c:v>
                </c:pt>
                <c:pt idx="3">
                  <c:v>201</c:v>
                </c:pt>
                <c:pt idx="6">
                  <c:v>207</c:v>
                </c:pt>
                <c:pt idx="9">
                  <c:v>208</c:v>
                </c:pt>
                <c:pt idx="12">
                  <c:v>211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435</c:v>
                </c:pt>
                <c:pt idx="3">
                  <c:v>412</c:v>
                </c:pt>
                <c:pt idx="6">
                  <c:v>411</c:v>
                </c:pt>
                <c:pt idx="9">
                  <c:v>437</c:v>
                </c:pt>
                <c:pt idx="12">
                  <c:v>433</c:v>
                </c:pt>
              </c:numCache>
            </c:numRef>
          </c:val>
        </c:ser>
        <c:dLbls>
          <c:showLegendKey val="0"/>
          <c:showVal val="0"/>
          <c:showCatName val="0"/>
          <c:showSerName val="0"/>
          <c:showPercent val="0"/>
          <c:showBubbleSize val="0"/>
        </c:dLbls>
        <c:gapWidth val="100"/>
        <c:overlap val="100"/>
        <c:axId val="92748416"/>
        <c:axId val="9309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408</c:v>
                </c:pt>
                <c:pt idx="2">
                  <c:v>#N/A</c:v>
                </c:pt>
                <c:pt idx="3">
                  <c:v>#N/A</c:v>
                </c:pt>
                <c:pt idx="4">
                  <c:v>355</c:v>
                </c:pt>
                <c:pt idx="5">
                  <c:v>#N/A</c:v>
                </c:pt>
                <c:pt idx="6">
                  <c:v>#N/A</c:v>
                </c:pt>
                <c:pt idx="7">
                  <c:v>330</c:v>
                </c:pt>
                <c:pt idx="8">
                  <c:v>#N/A</c:v>
                </c:pt>
                <c:pt idx="9">
                  <c:v>#N/A</c:v>
                </c:pt>
                <c:pt idx="10">
                  <c:v>346</c:v>
                </c:pt>
                <c:pt idx="11">
                  <c:v>#N/A</c:v>
                </c:pt>
                <c:pt idx="12">
                  <c:v>#N/A</c:v>
                </c:pt>
                <c:pt idx="13">
                  <c:v>329</c:v>
                </c:pt>
                <c:pt idx="14">
                  <c:v>#N/A</c:v>
                </c:pt>
              </c:numCache>
            </c:numRef>
          </c:val>
          <c:smooth val="0"/>
        </c:ser>
        <c:dLbls>
          <c:showLegendKey val="0"/>
          <c:showVal val="0"/>
          <c:showCatName val="0"/>
          <c:showSerName val="0"/>
          <c:showPercent val="0"/>
          <c:showBubbleSize val="0"/>
        </c:dLbls>
        <c:marker val="1"/>
        <c:smooth val="0"/>
        <c:axId val="92748416"/>
        <c:axId val="93098752"/>
      </c:lineChart>
      <c:catAx>
        <c:axId val="927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98752"/>
        <c:crosses val="autoZero"/>
        <c:auto val="1"/>
        <c:lblAlgn val="ctr"/>
        <c:lblOffset val="100"/>
        <c:tickLblSkip val="1"/>
        <c:tickMarkSkip val="1"/>
        <c:noMultiLvlLbl val="0"/>
      </c:catAx>
      <c:valAx>
        <c:axId val="9309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4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3514</c:v>
                </c:pt>
                <c:pt idx="5">
                  <c:v>4143</c:v>
                </c:pt>
                <c:pt idx="8">
                  <c:v>4017</c:v>
                </c:pt>
                <c:pt idx="11">
                  <c:v>3878</c:v>
                </c:pt>
                <c:pt idx="14">
                  <c:v>3765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222</c:v>
                </c:pt>
                <c:pt idx="5">
                  <c:v>205</c:v>
                </c:pt>
                <c:pt idx="8">
                  <c:v>192</c:v>
                </c:pt>
                <c:pt idx="11">
                  <c:v>225</c:v>
                </c:pt>
                <c:pt idx="14">
                  <c:v>197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1306</c:v>
                </c:pt>
                <c:pt idx="5">
                  <c:v>1368</c:v>
                </c:pt>
                <c:pt idx="8">
                  <c:v>1431</c:v>
                </c:pt>
                <c:pt idx="11">
                  <c:v>1262</c:v>
                </c:pt>
                <c:pt idx="14">
                  <c:v>1399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434</c:v>
                </c:pt>
                <c:pt idx="3">
                  <c:v>149</c:v>
                </c:pt>
                <c:pt idx="6">
                  <c:v>426</c:v>
                </c:pt>
                <c:pt idx="9">
                  <c:v>126</c:v>
                </c:pt>
                <c:pt idx="12">
                  <c:v>131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861</c:v>
                </c:pt>
                <c:pt idx="3">
                  <c:v>886</c:v>
                </c:pt>
                <c:pt idx="6">
                  <c:v>798</c:v>
                </c:pt>
                <c:pt idx="9">
                  <c:v>790</c:v>
                </c:pt>
                <c:pt idx="12">
                  <c:v>753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331</c:v>
                </c:pt>
                <c:pt idx="3">
                  <c:v>293</c:v>
                </c:pt>
                <c:pt idx="6">
                  <c:v>279</c:v>
                </c:pt>
                <c:pt idx="9">
                  <c:v>241</c:v>
                </c:pt>
                <c:pt idx="12">
                  <c:v>217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2223</c:v>
                </c:pt>
                <c:pt idx="3">
                  <c:v>2185</c:v>
                </c:pt>
                <c:pt idx="6">
                  <c:v>1851</c:v>
                </c:pt>
                <c:pt idx="9">
                  <c:v>1672</c:v>
                </c:pt>
                <c:pt idx="12">
                  <c:v>1718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214</c:v>
                </c:pt>
                <c:pt idx="3">
                  <c:v>308</c:v>
                </c:pt>
                <c:pt idx="6">
                  <c:v>253</c:v>
                </c:pt>
                <c:pt idx="9">
                  <c:v>261</c:v>
                </c:pt>
                <c:pt idx="12">
                  <c:v>228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3963</c:v>
                </c:pt>
                <c:pt idx="3">
                  <c:v>3977</c:v>
                </c:pt>
                <c:pt idx="6">
                  <c:v>3949</c:v>
                </c:pt>
                <c:pt idx="9">
                  <c:v>4055</c:v>
                </c:pt>
                <c:pt idx="12">
                  <c:v>3909</c:v>
                </c:pt>
              </c:numCache>
            </c:numRef>
          </c:val>
        </c:ser>
        <c:dLbls>
          <c:showLegendKey val="0"/>
          <c:showVal val="0"/>
          <c:showCatName val="0"/>
          <c:showSerName val="0"/>
          <c:showPercent val="0"/>
          <c:showBubbleSize val="0"/>
        </c:dLbls>
        <c:gapWidth val="100"/>
        <c:overlap val="100"/>
        <c:axId val="92035328"/>
        <c:axId val="9203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2984</c:v>
                </c:pt>
                <c:pt idx="2">
                  <c:v>#N/A</c:v>
                </c:pt>
                <c:pt idx="3">
                  <c:v>#N/A</c:v>
                </c:pt>
                <c:pt idx="4">
                  <c:v>2083</c:v>
                </c:pt>
                <c:pt idx="5">
                  <c:v>#N/A</c:v>
                </c:pt>
                <c:pt idx="6">
                  <c:v>#N/A</c:v>
                </c:pt>
                <c:pt idx="7">
                  <c:v>1917</c:v>
                </c:pt>
                <c:pt idx="8">
                  <c:v>#N/A</c:v>
                </c:pt>
                <c:pt idx="9">
                  <c:v>#N/A</c:v>
                </c:pt>
                <c:pt idx="10">
                  <c:v>1779</c:v>
                </c:pt>
                <c:pt idx="11">
                  <c:v>#N/A</c:v>
                </c:pt>
                <c:pt idx="12">
                  <c:v>#N/A</c:v>
                </c:pt>
                <c:pt idx="13">
                  <c:v>1595</c:v>
                </c:pt>
                <c:pt idx="14">
                  <c:v>#N/A</c:v>
                </c:pt>
              </c:numCache>
            </c:numRef>
          </c:val>
          <c:smooth val="0"/>
        </c:ser>
        <c:dLbls>
          <c:showLegendKey val="0"/>
          <c:showVal val="0"/>
          <c:showCatName val="0"/>
          <c:showSerName val="0"/>
          <c:showPercent val="0"/>
          <c:showBubbleSize val="0"/>
        </c:dLbls>
        <c:marker val="1"/>
        <c:smooth val="0"/>
        <c:axId val="92035328"/>
        <c:axId val="92037504"/>
      </c:lineChart>
      <c:catAx>
        <c:axId val="9203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37504"/>
        <c:crosses val="autoZero"/>
        <c:auto val="1"/>
        <c:lblAlgn val="ctr"/>
        <c:lblOffset val="100"/>
        <c:tickLblSkip val="1"/>
        <c:tickMarkSkip val="1"/>
        <c:noMultiLvlLbl val="0"/>
      </c:catAx>
      <c:valAx>
        <c:axId val="9203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3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9,266
9,075
54.50
3,802,935
3,622,540
149,772
2,626,290
3,908,933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景気回復</a:t>
          </a:r>
          <a:r>
            <a:rPr lang="ja-JP" altLang="en-US" sz="1100" b="0" i="0" baseline="0">
              <a:solidFill>
                <a:schemeClr val="dk1"/>
              </a:solidFill>
              <a:effectLst/>
              <a:latin typeface="+mn-lt"/>
              <a:ea typeface="+mn-ea"/>
              <a:cs typeface="+mn-cs"/>
            </a:rPr>
            <a:t>傾向により</a:t>
          </a:r>
          <a:r>
            <a:rPr lang="ja-JP" altLang="ja-JP" sz="1100" b="0" i="0" baseline="0">
              <a:solidFill>
                <a:schemeClr val="dk1"/>
              </a:solidFill>
              <a:effectLst/>
              <a:latin typeface="+mn-lt"/>
              <a:ea typeface="+mn-ea"/>
              <a:cs typeface="+mn-cs"/>
            </a:rPr>
            <a:t>、個人・法人税</a:t>
          </a:r>
          <a:r>
            <a:rPr lang="ja-JP" altLang="en-US" sz="1100" b="0" i="0" baseline="0">
              <a:solidFill>
                <a:schemeClr val="dk1"/>
              </a:solidFill>
              <a:effectLst/>
              <a:latin typeface="+mn-lt"/>
              <a:ea typeface="+mn-ea"/>
              <a:cs typeface="+mn-cs"/>
            </a:rPr>
            <a:t>とも若干の増加傾向で地方消費税交付金の増額影響もあり、わずかながら改善する結果となった。しかしながら、</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年度は税制改正により法人税収が減額となることに加え、一部高額納税企業の影響が大きいことから、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税収回復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先行きは不透明であることに加え、社会保障費の増加傾向は続くことから、引き続き適正課税と税・使用料など一体的な収納対策に努めるとともに、企業誘致や人口増施策を進める。また、その他一般財源の確保に</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42</xdr:row>
      <xdr:rowOff>82852</xdr:rowOff>
    </xdr:to>
    <xdr:cxnSp macro="">
      <xdr:nvCxnSpPr>
        <xdr:cNvPr id="68" name="直線コネクタ 67"/>
        <xdr:cNvCxnSpPr/>
      </xdr:nvCxnSpPr>
      <xdr:spPr>
        <a:xfrm flipV="1">
          <a:off x="4114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94343</xdr:rowOff>
    </xdr:to>
    <xdr:cxnSp macro="">
      <xdr:nvCxnSpPr>
        <xdr:cNvPr id="71" name="直線コネクタ 70"/>
        <xdr:cNvCxnSpPr/>
      </xdr:nvCxnSpPr>
      <xdr:spPr>
        <a:xfrm flipV="1">
          <a:off x="3225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94343</xdr:rowOff>
    </xdr:to>
    <xdr:cxnSp macro="">
      <xdr:nvCxnSpPr>
        <xdr:cNvPr id="74" name="直線コネクタ 73"/>
        <xdr:cNvCxnSpPr/>
      </xdr:nvCxnSpPr>
      <xdr:spPr>
        <a:xfrm>
          <a:off x="2336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71362</xdr:rowOff>
    </xdr:to>
    <xdr:cxnSp macro="">
      <xdr:nvCxnSpPr>
        <xdr:cNvPr id="77" name="直線コネクタ 76"/>
        <xdr:cNvCxnSpPr/>
      </xdr:nvCxnSpPr>
      <xdr:spPr>
        <a:xfrm>
          <a:off x="1447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7" name="円/楕円 86"/>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37089</xdr:rowOff>
    </xdr:from>
    <xdr:ext cx="762000" cy="259045"/>
    <xdr:sp macro="" textlink="">
      <xdr:nvSpPr>
        <xdr:cNvPr id="88"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89" name="円/楕円 88"/>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0" name="テキスト ボックス 89"/>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1" name="円/楕円 90"/>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2" name="テキスト ボックス 91"/>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3" name="円/楕円 92"/>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4" name="テキスト ボックス 93"/>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に行った</a:t>
          </a:r>
          <a:r>
            <a:rPr lang="ja-JP" altLang="ja-JP" sz="1100" b="0" i="0" baseline="0">
              <a:solidFill>
                <a:schemeClr val="dk1"/>
              </a:solidFill>
              <a:effectLst/>
              <a:latin typeface="+mn-lt"/>
              <a:ea typeface="+mn-ea"/>
              <a:cs typeface="+mn-cs"/>
            </a:rPr>
            <a:t>第三セクター債の借入などにより一時的に公債費負担が増えたことや、</a:t>
          </a:r>
          <a:r>
            <a:rPr lang="ja-JP" altLang="en-US" sz="1100" b="0" i="0" baseline="0">
              <a:solidFill>
                <a:schemeClr val="dk1"/>
              </a:solidFill>
              <a:effectLst/>
              <a:latin typeface="+mn-lt"/>
              <a:ea typeface="+mn-ea"/>
              <a:cs typeface="+mn-cs"/>
            </a:rPr>
            <a:t>扶助費の増加などの影響により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財政の硬直化傾向が続いている。</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数年</a:t>
          </a:r>
          <a:r>
            <a:rPr lang="ja-JP" altLang="ja-JP" sz="1100" b="0" i="0" baseline="0">
              <a:solidFill>
                <a:schemeClr val="dk1"/>
              </a:solidFill>
              <a:effectLst/>
              <a:latin typeface="+mn-lt"/>
              <a:ea typeface="+mn-ea"/>
              <a:cs typeface="+mn-cs"/>
            </a:rPr>
            <a:t>は公債費負担の影響</a:t>
          </a:r>
          <a:r>
            <a:rPr lang="ja-JP" altLang="en-US" sz="1100" b="0" i="0" baseline="0">
              <a:solidFill>
                <a:schemeClr val="dk1"/>
              </a:solidFill>
              <a:effectLst/>
              <a:latin typeface="+mn-lt"/>
              <a:ea typeface="+mn-ea"/>
              <a:cs typeface="+mn-cs"/>
            </a:rPr>
            <a:t>や扶助費の増加が予想されることから</a:t>
          </a:r>
          <a:r>
            <a:rPr lang="ja-JP" altLang="ja-JP" sz="1100" b="0" i="0" baseline="0">
              <a:solidFill>
                <a:schemeClr val="dk1"/>
              </a:solidFill>
              <a:effectLst/>
              <a:latin typeface="+mn-lt"/>
              <a:ea typeface="+mn-ea"/>
              <a:cs typeface="+mn-cs"/>
            </a:rPr>
            <a:t>改善が難しい</a:t>
          </a:r>
          <a:r>
            <a:rPr lang="ja-JP" altLang="en-US" sz="1100" b="0" i="0" baseline="0">
              <a:solidFill>
                <a:schemeClr val="dk1"/>
              </a:solidFill>
              <a:effectLst/>
              <a:latin typeface="+mn-lt"/>
              <a:ea typeface="+mn-ea"/>
              <a:cs typeface="+mn-cs"/>
            </a:rPr>
            <a:t>状況である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今後は人件費の抑制</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公債</a:t>
          </a:r>
          <a:r>
            <a:rPr lang="ja-JP" altLang="ja-JP" sz="1100" b="0" i="0" baseline="0">
              <a:solidFill>
                <a:schemeClr val="dk1"/>
              </a:solidFill>
              <a:effectLst/>
              <a:latin typeface="+mn-lt"/>
              <a:ea typeface="+mn-ea"/>
              <a:cs typeface="+mn-cs"/>
            </a:rPr>
            <a:t>費の</a:t>
          </a:r>
          <a:r>
            <a:rPr lang="ja-JP" altLang="en-US" sz="1100" b="0" i="0" baseline="0">
              <a:solidFill>
                <a:schemeClr val="dk1"/>
              </a:solidFill>
              <a:effectLst/>
              <a:latin typeface="+mn-lt"/>
              <a:ea typeface="+mn-ea"/>
              <a:cs typeface="+mn-cs"/>
            </a:rPr>
            <a:t>縮減など</a:t>
          </a:r>
          <a:r>
            <a:rPr lang="ja-JP" altLang="ja-JP" sz="1100" b="0" i="0" baseline="0">
              <a:solidFill>
                <a:schemeClr val="dk1"/>
              </a:solidFill>
              <a:effectLst/>
              <a:latin typeface="+mn-lt"/>
              <a:ea typeface="+mn-ea"/>
              <a:cs typeface="+mn-cs"/>
            </a:rPr>
            <a:t>経常的経費の削減を図ることにより改善に努めたいが、行政サービスの維持、需要からすると大幅な改善は困難</a:t>
          </a:r>
          <a:r>
            <a:rPr lang="ja-JP" altLang="en-US" sz="1100" b="0" i="0" baseline="0">
              <a:solidFill>
                <a:schemeClr val="dk1"/>
              </a:solidFill>
              <a:effectLst/>
              <a:latin typeface="+mn-lt"/>
              <a:ea typeface="+mn-ea"/>
              <a:cs typeface="+mn-cs"/>
            </a:rPr>
            <a:t>と思われる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150071</xdr:rowOff>
    </xdr:from>
    <xdr:to>
      <xdr:col>7</xdr:col>
      <xdr:colOff>152400</xdr:colOff>
      <xdr:row>61</xdr:row>
      <xdr:rowOff>10795</xdr:rowOff>
    </xdr:to>
    <xdr:cxnSp macro="">
      <xdr:nvCxnSpPr>
        <xdr:cNvPr id="131" name="直線コネクタ 130"/>
        <xdr:cNvCxnSpPr/>
      </xdr:nvCxnSpPr>
      <xdr:spPr>
        <a:xfrm flipV="1">
          <a:off x="4114800" y="1043707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61</xdr:row>
      <xdr:rowOff>10795</xdr:rowOff>
    </xdr:to>
    <xdr:cxnSp macro="">
      <xdr:nvCxnSpPr>
        <xdr:cNvPr id="134" name="直線コネクタ 133"/>
        <xdr:cNvCxnSpPr/>
      </xdr:nvCxnSpPr>
      <xdr:spPr>
        <a:xfrm>
          <a:off x="3225800" y="1019175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60</xdr:row>
      <xdr:rowOff>154094</xdr:rowOff>
    </xdr:to>
    <xdr:cxnSp macro="">
      <xdr:nvCxnSpPr>
        <xdr:cNvPr id="137" name="直線コネクタ 136"/>
        <xdr:cNvCxnSpPr/>
      </xdr:nvCxnSpPr>
      <xdr:spPr>
        <a:xfrm flipV="1">
          <a:off x="2336800" y="101917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120438</xdr:rowOff>
    </xdr:from>
    <xdr:to>
      <xdr:col>3</xdr:col>
      <xdr:colOff>279400</xdr:colOff>
      <xdr:row>60</xdr:row>
      <xdr:rowOff>154094</xdr:rowOff>
    </xdr:to>
    <xdr:cxnSp macro="">
      <xdr:nvCxnSpPr>
        <xdr:cNvPr id="140" name="直線コネクタ 139"/>
        <xdr:cNvCxnSpPr/>
      </xdr:nvCxnSpPr>
      <xdr:spPr>
        <a:xfrm>
          <a:off x="1447800" y="10235988"/>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99271</xdr:rowOff>
    </xdr:from>
    <xdr:to>
      <xdr:col>7</xdr:col>
      <xdr:colOff>203200</xdr:colOff>
      <xdr:row>61</xdr:row>
      <xdr:rowOff>29421</xdr:rowOff>
    </xdr:to>
    <xdr:sp macro="" textlink="">
      <xdr:nvSpPr>
        <xdr:cNvPr id="150" name="円/楕円 149"/>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115798</xdr:rowOff>
    </xdr:from>
    <xdr:ext cx="762000" cy="259045"/>
    <xdr:sp macro="" textlink="">
      <xdr:nvSpPr>
        <xdr:cNvPr id="151" name="財政構造の弾力性該当値テキスト"/>
        <xdr:cNvSpPr txBox="1"/>
      </xdr:nvSpPr>
      <xdr:spPr>
        <a:xfrm>
          <a:off x="5041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131445</xdr:rowOff>
    </xdr:from>
    <xdr:to>
      <xdr:col>6</xdr:col>
      <xdr:colOff>50800</xdr:colOff>
      <xdr:row>61</xdr:row>
      <xdr:rowOff>61595</xdr:rowOff>
    </xdr:to>
    <xdr:sp macro="" textlink="">
      <xdr:nvSpPr>
        <xdr:cNvPr id="152" name="円/楕円 151"/>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71772</xdr:rowOff>
    </xdr:from>
    <xdr:ext cx="736600" cy="259045"/>
    <xdr:sp macro="" textlink="">
      <xdr:nvSpPr>
        <xdr:cNvPr id="153" name="テキスト ボックス 152"/>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25400</xdr:rowOff>
    </xdr:from>
    <xdr:to>
      <xdr:col>4</xdr:col>
      <xdr:colOff>533400</xdr:colOff>
      <xdr:row>59</xdr:row>
      <xdr:rowOff>127000</xdr:rowOff>
    </xdr:to>
    <xdr:sp macro="" textlink="">
      <xdr:nvSpPr>
        <xdr:cNvPr id="154" name="円/楕円 153"/>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137177</xdr:rowOff>
    </xdr:from>
    <xdr:ext cx="762000" cy="259045"/>
    <xdr:sp macro="" textlink="">
      <xdr:nvSpPr>
        <xdr:cNvPr id="155" name="テキスト ボックス 154"/>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103294</xdr:rowOff>
    </xdr:from>
    <xdr:to>
      <xdr:col>3</xdr:col>
      <xdr:colOff>330200</xdr:colOff>
      <xdr:row>61</xdr:row>
      <xdr:rowOff>33444</xdr:rowOff>
    </xdr:to>
    <xdr:sp macro="" textlink="">
      <xdr:nvSpPr>
        <xdr:cNvPr id="156" name="円/楕円 155"/>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57" name="テキスト ボックス 156"/>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69638</xdr:rowOff>
    </xdr:from>
    <xdr:to>
      <xdr:col>2</xdr:col>
      <xdr:colOff>127000</xdr:colOff>
      <xdr:row>59</xdr:row>
      <xdr:rowOff>171238</xdr:rowOff>
    </xdr:to>
    <xdr:sp macro="" textlink="">
      <xdr:nvSpPr>
        <xdr:cNvPr id="158" name="円/楕円 157"/>
        <xdr:cNvSpPr/>
      </xdr:nvSpPr>
      <xdr:spPr>
        <a:xfrm>
          <a:off x="1397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9965</xdr:rowOff>
    </xdr:from>
    <xdr:ext cx="762000" cy="259045"/>
    <xdr:sp macro="" textlink="">
      <xdr:nvSpPr>
        <xdr:cNvPr id="159" name="テキスト ボックス 158"/>
        <xdr:cNvSpPr txBox="1"/>
      </xdr:nvSpPr>
      <xdr:spPr>
        <a:xfrm>
          <a:off x="1066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人件費・物件費等が低くなっている要因として、ゴミ処理業務や消防業務を一部事務組合で行っていることが挙げられる。一部事務組合の人件費・物件費等に充てる負担金や繰出金といった費用を合計した場合、人口１人当たりの金額は大幅に増加することにもなる。今後もこれら一部事務組合を有効に活用し、効率化を図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また、集落圏域が狭く、小中学校や保育園の数も少なくコンパクトで効率性の高いことも要因と考えられる。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14345</xdr:rowOff>
    </xdr:from>
    <xdr:to>
      <xdr:col>7</xdr:col>
      <xdr:colOff>152400</xdr:colOff>
      <xdr:row>81</xdr:row>
      <xdr:rowOff>28891</xdr:rowOff>
    </xdr:to>
    <xdr:cxnSp macro="">
      <xdr:nvCxnSpPr>
        <xdr:cNvPr id="194" name="直線コネクタ 193"/>
        <xdr:cNvCxnSpPr/>
      </xdr:nvCxnSpPr>
      <xdr:spPr>
        <a:xfrm>
          <a:off x="4114800" y="13901795"/>
          <a:ext cx="8382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5265</xdr:rowOff>
    </xdr:from>
    <xdr:to>
      <xdr:col>6</xdr:col>
      <xdr:colOff>0</xdr:colOff>
      <xdr:row>81</xdr:row>
      <xdr:rowOff>14345</xdr:rowOff>
    </xdr:to>
    <xdr:cxnSp macro="">
      <xdr:nvCxnSpPr>
        <xdr:cNvPr id="197" name="直線コネクタ 196"/>
        <xdr:cNvCxnSpPr/>
      </xdr:nvCxnSpPr>
      <xdr:spPr>
        <a:xfrm>
          <a:off x="3225800" y="13892715"/>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5265</xdr:rowOff>
    </xdr:from>
    <xdr:to>
      <xdr:col>4</xdr:col>
      <xdr:colOff>482600</xdr:colOff>
      <xdr:row>81</xdr:row>
      <xdr:rowOff>34201</xdr:rowOff>
    </xdr:to>
    <xdr:cxnSp macro="">
      <xdr:nvCxnSpPr>
        <xdr:cNvPr id="200" name="直線コネクタ 199"/>
        <xdr:cNvCxnSpPr/>
      </xdr:nvCxnSpPr>
      <xdr:spPr>
        <a:xfrm flipV="1">
          <a:off x="2336800" y="13892715"/>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1589</xdr:rowOff>
    </xdr:from>
    <xdr:to>
      <xdr:col>3</xdr:col>
      <xdr:colOff>279400</xdr:colOff>
      <xdr:row>81</xdr:row>
      <xdr:rowOff>34201</xdr:rowOff>
    </xdr:to>
    <xdr:cxnSp macro="">
      <xdr:nvCxnSpPr>
        <xdr:cNvPr id="203" name="直線コネクタ 202"/>
        <xdr:cNvCxnSpPr/>
      </xdr:nvCxnSpPr>
      <xdr:spPr>
        <a:xfrm>
          <a:off x="1447800" y="13889039"/>
          <a:ext cx="8890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149541</xdr:rowOff>
    </xdr:from>
    <xdr:to>
      <xdr:col>7</xdr:col>
      <xdr:colOff>203200</xdr:colOff>
      <xdr:row>81</xdr:row>
      <xdr:rowOff>79691</xdr:rowOff>
    </xdr:to>
    <xdr:sp macro="" textlink="">
      <xdr:nvSpPr>
        <xdr:cNvPr id="213" name="円/楕円 212"/>
        <xdr:cNvSpPr/>
      </xdr:nvSpPr>
      <xdr:spPr>
        <a:xfrm>
          <a:off x="4902200" y="13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70818</xdr:rowOff>
    </xdr:from>
    <xdr:ext cx="762000" cy="259045"/>
    <xdr:sp macro="" textlink="">
      <xdr:nvSpPr>
        <xdr:cNvPr id="214" name="人件費・物件費等の状況該当値テキスト"/>
        <xdr:cNvSpPr txBox="1"/>
      </xdr:nvSpPr>
      <xdr:spPr>
        <a:xfrm>
          <a:off x="5041900" y="1378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134995</xdr:rowOff>
    </xdr:from>
    <xdr:to>
      <xdr:col>6</xdr:col>
      <xdr:colOff>50800</xdr:colOff>
      <xdr:row>81</xdr:row>
      <xdr:rowOff>65145</xdr:rowOff>
    </xdr:to>
    <xdr:sp macro="" textlink="">
      <xdr:nvSpPr>
        <xdr:cNvPr id="215" name="円/楕円 214"/>
        <xdr:cNvSpPr/>
      </xdr:nvSpPr>
      <xdr:spPr>
        <a:xfrm>
          <a:off x="4064000" y="13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75322</xdr:rowOff>
    </xdr:from>
    <xdr:ext cx="736600" cy="259045"/>
    <xdr:sp macro="" textlink="">
      <xdr:nvSpPr>
        <xdr:cNvPr id="216" name="テキスト ボックス 215"/>
        <xdr:cNvSpPr txBox="1"/>
      </xdr:nvSpPr>
      <xdr:spPr>
        <a:xfrm>
          <a:off x="3733800" y="1361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125915</xdr:rowOff>
    </xdr:from>
    <xdr:to>
      <xdr:col>4</xdr:col>
      <xdr:colOff>533400</xdr:colOff>
      <xdr:row>81</xdr:row>
      <xdr:rowOff>56065</xdr:rowOff>
    </xdr:to>
    <xdr:sp macro="" textlink="">
      <xdr:nvSpPr>
        <xdr:cNvPr id="217" name="円/楕円 216"/>
        <xdr:cNvSpPr/>
      </xdr:nvSpPr>
      <xdr:spPr>
        <a:xfrm>
          <a:off x="3175000" y="138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66242</xdr:rowOff>
    </xdr:from>
    <xdr:ext cx="762000" cy="259045"/>
    <xdr:sp macro="" textlink="">
      <xdr:nvSpPr>
        <xdr:cNvPr id="218" name="テキスト ボックス 217"/>
        <xdr:cNvSpPr txBox="1"/>
      </xdr:nvSpPr>
      <xdr:spPr>
        <a:xfrm>
          <a:off x="2844800" y="136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154851</xdr:rowOff>
    </xdr:from>
    <xdr:to>
      <xdr:col>3</xdr:col>
      <xdr:colOff>330200</xdr:colOff>
      <xdr:row>81</xdr:row>
      <xdr:rowOff>85001</xdr:rowOff>
    </xdr:to>
    <xdr:sp macro="" textlink="">
      <xdr:nvSpPr>
        <xdr:cNvPr id="219" name="円/楕円 218"/>
        <xdr:cNvSpPr/>
      </xdr:nvSpPr>
      <xdr:spPr>
        <a:xfrm>
          <a:off x="2286000" y="138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95178</xdr:rowOff>
    </xdr:from>
    <xdr:ext cx="762000" cy="259045"/>
    <xdr:sp macro="" textlink="">
      <xdr:nvSpPr>
        <xdr:cNvPr id="220" name="テキスト ボックス 219"/>
        <xdr:cNvSpPr txBox="1"/>
      </xdr:nvSpPr>
      <xdr:spPr>
        <a:xfrm>
          <a:off x="1955800" y="1363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122239</xdr:rowOff>
    </xdr:from>
    <xdr:to>
      <xdr:col>2</xdr:col>
      <xdr:colOff>127000</xdr:colOff>
      <xdr:row>81</xdr:row>
      <xdr:rowOff>52389</xdr:rowOff>
    </xdr:to>
    <xdr:sp macro="" textlink="">
      <xdr:nvSpPr>
        <xdr:cNvPr id="221" name="円/楕円 220"/>
        <xdr:cNvSpPr/>
      </xdr:nvSpPr>
      <xdr:spPr>
        <a:xfrm>
          <a:off x="1397000" y="138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62566</xdr:rowOff>
    </xdr:from>
    <xdr:ext cx="762000" cy="259045"/>
    <xdr:sp macro="" textlink="">
      <xdr:nvSpPr>
        <xdr:cNvPr id="222" name="テキスト ボックス 221"/>
        <xdr:cNvSpPr txBox="1"/>
      </xdr:nvSpPr>
      <xdr:spPr>
        <a:xfrm>
          <a:off x="1066800" y="1360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人事院勧告に基づき給与改定を行っているが、</a:t>
          </a:r>
          <a:r>
            <a:rPr kumimoji="1" lang="ja-JP" altLang="ja-JP" sz="1100">
              <a:solidFill>
                <a:schemeClr val="dk1"/>
              </a:solidFill>
              <a:effectLst/>
              <a:latin typeface="+mn-lt"/>
              <a:ea typeface="+mn-ea"/>
              <a:cs typeface="+mn-cs"/>
            </a:rPr>
            <a:t>年齢や勤務年数による職員構成にばらつきがあり、年によって変動が</a:t>
          </a:r>
          <a:r>
            <a:rPr kumimoji="1" lang="ja-JP" altLang="en-US" sz="1100">
              <a:solidFill>
                <a:schemeClr val="dk1"/>
              </a:solidFill>
              <a:effectLst/>
              <a:latin typeface="+mn-lt"/>
              <a:ea typeface="+mn-ea"/>
              <a:cs typeface="+mn-cs"/>
            </a:rPr>
            <a:t>生じている。</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以上となる場合は削減措置をとるなど、</a:t>
          </a:r>
          <a:r>
            <a:rPr kumimoji="1" lang="ja-JP" altLang="ja-JP" sz="1100">
              <a:solidFill>
                <a:schemeClr val="dk1"/>
              </a:solidFill>
              <a:effectLst/>
              <a:latin typeface="+mn-lt"/>
              <a:ea typeface="+mn-ea"/>
              <a:cs typeface="+mn-cs"/>
            </a:rPr>
            <a:t>引き続き適正な管理を行っていく。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77470</xdr:rowOff>
    </xdr:to>
    <xdr:cxnSp macro="">
      <xdr:nvCxnSpPr>
        <xdr:cNvPr id="256" name="直線コネクタ 255"/>
        <xdr:cNvCxnSpPr/>
      </xdr:nvCxnSpPr>
      <xdr:spPr>
        <a:xfrm>
          <a:off x="16179800" y="1472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90</xdr:row>
      <xdr:rowOff>11007</xdr:rowOff>
    </xdr:to>
    <xdr:cxnSp macro="">
      <xdr:nvCxnSpPr>
        <xdr:cNvPr id="259" name="直線コネクタ 258"/>
        <xdr:cNvCxnSpPr/>
      </xdr:nvCxnSpPr>
      <xdr:spPr>
        <a:xfrm flipV="1">
          <a:off x="15290800" y="1472565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90</xdr:row>
      <xdr:rowOff>11007</xdr:rowOff>
    </xdr:to>
    <xdr:cxnSp macro="">
      <xdr:nvCxnSpPr>
        <xdr:cNvPr id="262" name="直線コネクタ 261"/>
        <xdr:cNvCxnSpPr/>
      </xdr:nvCxnSpPr>
      <xdr:spPr>
        <a:xfrm>
          <a:off x="14401800" y="1518412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96520</xdr:rowOff>
    </xdr:to>
    <xdr:cxnSp macro="">
      <xdr:nvCxnSpPr>
        <xdr:cNvPr id="265" name="直線コネクタ 264"/>
        <xdr:cNvCxnSpPr/>
      </xdr:nvCxnSpPr>
      <xdr:spPr>
        <a:xfrm>
          <a:off x="13512800" y="14621087"/>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9" name="テキスト ボックス 268"/>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5" name="円/楕円 274"/>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6"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7" name="円/楕円 276"/>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8" name="テキスト ボックス 27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textlink="">
      <xdr:nvSpPr>
        <xdr:cNvPr id="279" name="円/楕円 278"/>
        <xdr:cNvSpPr/>
      </xdr:nvSpPr>
      <xdr:spPr>
        <a:xfrm>
          <a:off x="15240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46584</xdr:rowOff>
    </xdr:from>
    <xdr:ext cx="762000" cy="259045"/>
    <xdr:sp macro="" textlink="">
      <xdr:nvSpPr>
        <xdr:cNvPr id="280" name="テキスト ボックス 279"/>
        <xdr:cNvSpPr txBox="1"/>
      </xdr:nvSpPr>
      <xdr:spPr>
        <a:xfrm>
          <a:off x="14909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1" name="円/楕円 280"/>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2" name="テキスト ボックス 281"/>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3" name="円/楕円 282"/>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4" name="テキスト ボックス 283"/>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集中改革プランに沿った定員管理の成果に加え、ゴミ処理業務や消防業務を一部事務組合で行っていることで類似団体より少ない数値となっていると考えられる。しかし、臨時職員等が増えていることから、業務を精査する中で適正な定員管理に努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137530</xdr:rowOff>
    </xdr:to>
    <xdr:cxnSp macro="">
      <xdr:nvCxnSpPr>
        <xdr:cNvPr id="323" name="直線コネクタ 322"/>
        <xdr:cNvCxnSpPr/>
      </xdr:nvCxnSpPr>
      <xdr:spPr>
        <a:xfrm>
          <a:off x="16179800" y="10215880"/>
          <a:ext cx="8382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84244</xdr:rowOff>
    </xdr:from>
    <xdr:to>
      <xdr:col>23</xdr:col>
      <xdr:colOff>406400</xdr:colOff>
      <xdr:row>59</xdr:row>
      <xdr:rowOff>100330</xdr:rowOff>
    </xdr:to>
    <xdr:cxnSp macro="">
      <xdr:nvCxnSpPr>
        <xdr:cNvPr id="326" name="直線コネクタ 325"/>
        <xdr:cNvCxnSpPr/>
      </xdr:nvCxnSpPr>
      <xdr:spPr>
        <a:xfrm>
          <a:off x="15290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84244</xdr:rowOff>
    </xdr:from>
    <xdr:to>
      <xdr:col>22</xdr:col>
      <xdr:colOff>203200</xdr:colOff>
      <xdr:row>59</xdr:row>
      <xdr:rowOff>100330</xdr:rowOff>
    </xdr:to>
    <xdr:cxnSp macro="">
      <xdr:nvCxnSpPr>
        <xdr:cNvPr id="329" name="直線コネクタ 328"/>
        <xdr:cNvCxnSpPr/>
      </xdr:nvCxnSpPr>
      <xdr:spPr>
        <a:xfrm flipV="1">
          <a:off x="14401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80221</xdr:rowOff>
    </xdr:from>
    <xdr:to>
      <xdr:col>21</xdr:col>
      <xdr:colOff>0</xdr:colOff>
      <xdr:row>59</xdr:row>
      <xdr:rowOff>100330</xdr:rowOff>
    </xdr:to>
    <xdr:cxnSp macro="">
      <xdr:nvCxnSpPr>
        <xdr:cNvPr id="332" name="直線コネクタ 331"/>
        <xdr:cNvCxnSpPr/>
      </xdr:nvCxnSpPr>
      <xdr:spPr>
        <a:xfrm>
          <a:off x="13512800" y="101957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86730</xdr:rowOff>
    </xdr:from>
    <xdr:to>
      <xdr:col>24</xdr:col>
      <xdr:colOff>609600</xdr:colOff>
      <xdr:row>60</xdr:row>
      <xdr:rowOff>16880</xdr:rowOff>
    </xdr:to>
    <xdr:sp macro="" textlink="">
      <xdr:nvSpPr>
        <xdr:cNvPr id="342" name="円/楕円 341"/>
        <xdr:cNvSpPr/>
      </xdr:nvSpPr>
      <xdr:spPr>
        <a:xfrm>
          <a:off x="16967200" y="102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103257</xdr:rowOff>
    </xdr:from>
    <xdr:ext cx="762000" cy="259045"/>
    <xdr:sp macro="" textlink="">
      <xdr:nvSpPr>
        <xdr:cNvPr id="343" name="定員管理の状況該当値テキスト"/>
        <xdr:cNvSpPr txBox="1"/>
      </xdr:nvSpPr>
      <xdr:spPr>
        <a:xfrm>
          <a:off x="17106900" y="100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4" name="円/楕円 343"/>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5" name="テキスト ボックス 344"/>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33444</xdr:rowOff>
    </xdr:from>
    <xdr:to>
      <xdr:col>22</xdr:col>
      <xdr:colOff>254000</xdr:colOff>
      <xdr:row>59</xdr:row>
      <xdr:rowOff>135044</xdr:rowOff>
    </xdr:to>
    <xdr:sp macro="" textlink="">
      <xdr:nvSpPr>
        <xdr:cNvPr id="346" name="円/楕円 345"/>
        <xdr:cNvSpPr/>
      </xdr:nvSpPr>
      <xdr:spPr>
        <a:xfrm>
          <a:off x="15240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145221</xdr:rowOff>
    </xdr:from>
    <xdr:ext cx="762000" cy="259045"/>
    <xdr:sp macro="" textlink="">
      <xdr:nvSpPr>
        <xdr:cNvPr id="347" name="テキスト ボックス 346"/>
        <xdr:cNvSpPr txBox="1"/>
      </xdr:nvSpPr>
      <xdr:spPr>
        <a:xfrm>
          <a:off x="14909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48" name="円/楕円 347"/>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49" name="テキスト ボックス 348"/>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29421</xdr:rowOff>
    </xdr:from>
    <xdr:to>
      <xdr:col>19</xdr:col>
      <xdr:colOff>533400</xdr:colOff>
      <xdr:row>59</xdr:row>
      <xdr:rowOff>131021</xdr:rowOff>
    </xdr:to>
    <xdr:sp macro="" textlink="">
      <xdr:nvSpPr>
        <xdr:cNvPr id="350" name="円/楕円 349"/>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141198</xdr:rowOff>
    </xdr:from>
    <xdr:ext cx="762000" cy="259045"/>
    <xdr:sp macro="" textlink="">
      <xdr:nvSpPr>
        <xdr:cNvPr id="351" name="テキスト ボックス 350"/>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ここ数年、地方債の繰り上げ償還や新規借入を抑えることで徐々に改善されてき</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が、類似団体の中では非常に高い数値となっている。平成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年度において、子育て支援センターや第三セクター損失補償などに伴う起債と臨時財政対策債をあわせ単年度借入額が償還額を上回ることとなった</a:t>
          </a:r>
          <a:r>
            <a:rPr lang="ja-JP" altLang="en-US" sz="1100">
              <a:solidFill>
                <a:schemeClr val="dk1"/>
              </a:solidFill>
              <a:effectLst/>
              <a:latin typeface="+mn-lt"/>
              <a:ea typeface="+mn-ea"/>
              <a:cs typeface="+mn-cs"/>
            </a:rPr>
            <a:t>影響もあり、近年中の急激な</a:t>
          </a:r>
          <a:r>
            <a:rPr lang="ja-JP" altLang="ja-JP" sz="1100">
              <a:solidFill>
                <a:schemeClr val="dk1"/>
              </a:solidFill>
              <a:effectLst/>
              <a:latin typeface="+mn-lt"/>
              <a:ea typeface="+mn-ea"/>
              <a:cs typeface="+mn-cs"/>
            </a:rPr>
            <a:t>改善は見込めない。中長期的には、公営企業債償還金（繰入金）がピークを過ぎて公債費も減額していく見込みであり、</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年後には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％台まで改善させたい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今後は新規借入を極力抑制しながら</a:t>
          </a:r>
          <a:r>
            <a:rPr lang="ja-JP" altLang="en-US" sz="1100">
              <a:solidFill>
                <a:schemeClr val="dk1"/>
              </a:solidFill>
              <a:effectLst/>
              <a:latin typeface="+mn-lt"/>
              <a:ea typeface="+mn-ea"/>
              <a:cs typeface="+mn-cs"/>
            </a:rPr>
            <a:t>起債残高の推移をみて計画的な借り入れにより</a:t>
          </a:r>
          <a:r>
            <a:rPr lang="ja-JP" altLang="ja-JP" sz="1100">
              <a:solidFill>
                <a:schemeClr val="dk1"/>
              </a:solidFill>
              <a:effectLst/>
              <a:latin typeface="+mn-lt"/>
              <a:ea typeface="+mn-ea"/>
              <a:cs typeface="+mn-cs"/>
            </a:rPr>
            <a:t>改善を図っていく</a:t>
          </a:r>
          <a:r>
            <a:rPr lang="ja-JP" altLang="en-US" sz="1100">
              <a:solidFill>
                <a:schemeClr val="dk1"/>
              </a:solidFill>
              <a:effectLst/>
              <a:latin typeface="+mn-lt"/>
              <a:ea typeface="+mn-ea"/>
              <a:cs typeface="+mn-cs"/>
            </a:rPr>
            <a:t>必要がある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42</xdr:row>
      <xdr:rowOff>170180</xdr:rowOff>
    </xdr:to>
    <xdr:cxnSp macro="">
      <xdr:nvCxnSpPr>
        <xdr:cNvPr id="380" name="直線コネクタ 379"/>
        <xdr:cNvCxnSpPr/>
      </xdr:nvCxnSpPr>
      <xdr:spPr>
        <a:xfrm flipV="1">
          <a:off x="17018000" y="6156537"/>
          <a:ext cx="0" cy="1214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142257</xdr:rowOff>
    </xdr:from>
    <xdr:ext cx="762000" cy="259045"/>
    <xdr:sp macro="" textlink="">
      <xdr:nvSpPr>
        <xdr:cNvPr id="381" name="公債費負担の状況最小値テキスト"/>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42</xdr:row>
      <xdr:rowOff>170180</xdr:rowOff>
    </xdr:from>
    <xdr:to>
      <xdr:col>24</xdr:col>
      <xdr:colOff>647700</xdr:colOff>
      <xdr:row>42</xdr:row>
      <xdr:rowOff>170180</xdr:rowOff>
    </xdr:to>
    <xdr:cxnSp macro="">
      <xdr:nvCxnSpPr>
        <xdr:cNvPr id="382" name="直線コネクタ 381"/>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3"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4" name="直線コネクタ 383"/>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30904</xdr:rowOff>
    </xdr:to>
    <xdr:cxnSp macro="">
      <xdr:nvCxnSpPr>
        <xdr:cNvPr id="385" name="直線コネクタ 384"/>
        <xdr:cNvCxnSpPr/>
      </xdr:nvCxnSpPr>
      <xdr:spPr>
        <a:xfrm flipV="1">
          <a:off x="16179800" y="73710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6"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7" name="フローチャート : 判断 386"/>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30904</xdr:rowOff>
    </xdr:from>
    <xdr:to>
      <xdr:col>23</xdr:col>
      <xdr:colOff>406400</xdr:colOff>
      <xdr:row>43</xdr:row>
      <xdr:rowOff>87206</xdr:rowOff>
    </xdr:to>
    <xdr:cxnSp macro="">
      <xdr:nvCxnSpPr>
        <xdr:cNvPr id="388" name="直線コネクタ 387"/>
        <xdr:cNvCxnSpPr/>
      </xdr:nvCxnSpPr>
      <xdr:spPr>
        <a:xfrm flipV="1">
          <a:off x="15290800" y="74032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9" name="フローチャート : 判断 388"/>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0" name="テキスト ボックス 38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87206</xdr:rowOff>
    </xdr:from>
    <xdr:to>
      <xdr:col>22</xdr:col>
      <xdr:colOff>203200</xdr:colOff>
      <xdr:row>43</xdr:row>
      <xdr:rowOff>111337</xdr:rowOff>
    </xdr:to>
    <xdr:cxnSp macro="">
      <xdr:nvCxnSpPr>
        <xdr:cNvPr id="391" name="直線コネクタ 390"/>
        <xdr:cNvCxnSpPr/>
      </xdr:nvCxnSpPr>
      <xdr:spPr>
        <a:xfrm flipV="1">
          <a:off x="14401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92" name="フローチャート : 判断 391"/>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93" name="テキスト ボックス 392"/>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43</xdr:row>
      <xdr:rowOff>159596</xdr:rowOff>
    </xdr:to>
    <xdr:cxnSp macro="">
      <xdr:nvCxnSpPr>
        <xdr:cNvPr id="394" name="直線コネクタ 393"/>
        <xdr:cNvCxnSpPr/>
      </xdr:nvCxnSpPr>
      <xdr:spPr>
        <a:xfrm flipV="1">
          <a:off x="13512800" y="748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57573</xdr:rowOff>
    </xdr:from>
    <xdr:to>
      <xdr:col>21</xdr:col>
      <xdr:colOff>50800</xdr:colOff>
      <xdr:row>41</xdr:row>
      <xdr:rowOff>159173</xdr:rowOff>
    </xdr:to>
    <xdr:sp macro="" textlink="">
      <xdr:nvSpPr>
        <xdr:cNvPr id="395" name="フローチャート : 判断 394"/>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396" name="テキスト ボックス 395"/>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7" name="フローチャート : 判断 396"/>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8" name="テキスト ボックス 397"/>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4" name="円/楕円 403"/>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15257</xdr:rowOff>
    </xdr:from>
    <xdr:ext cx="762000" cy="259045"/>
    <xdr:sp macro="" textlink="">
      <xdr:nvSpPr>
        <xdr:cNvPr id="405" name="公債費負担の状況該当値テキスト"/>
        <xdr:cNvSpPr txBox="1"/>
      </xdr:nvSpPr>
      <xdr:spPr>
        <a:xfrm>
          <a:off x="17106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151554</xdr:rowOff>
    </xdr:from>
    <xdr:to>
      <xdr:col>23</xdr:col>
      <xdr:colOff>457200</xdr:colOff>
      <xdr:row>43</xdr:row>
      <xdr:rowOff>81704</xdr:rowOff>
    </xdr:to>
    <xdr:sp macro="" textlink="">
      <xdr:nvSpPr>
        <xdr:cNvPr id="406" name="円/楕円 405"/>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66481</xdr:rowOff>
    </xdr:from>
    <xdr:ext cx="736600" cy="259045"/>
    <xdr:sp macro="" textlink="">
      <xdr:nvSpPr>
        <xdr:cNvPr id="407" name="テキスト ボックス 406"/>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8" name="円/楕円 407"/>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9" name="テキスト ボックス 408"/>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10" name="円/楕円 409"/>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11" name="テキスト ボックス 410"/>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108796</xdr:rowOff>
    </xdr:from>
    <xdr:to>
      <xdr:col>19</xdr:col>
      <xdr:colOff>533400</xdr:colOff>
      <xdr:row>44</xdr:row>
      <xdr:rowOff>38946</xdr:rowOff>
    </xdr:to>
    <xdr:sp macro="" textlink="">
      <xdr:nvSpPr>
        <xdr:cNvPr id="412" name="円/楕円 411"/>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23723</xdr:rowOff>
    </xdr:from>
    <xdr:ext cx="762000" cy="259045"/>
    <xdr:sp macro="" textlink="">
      <xdr:nvSpPr>
        <xdr:cNvPr id="413" name="テキスト ボックス 412"/>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地方債現在高</a:t>
          </a:r>
          <a:r>
            <a:rPr lang="ja-JP" altLang="ja-JP" sz="1100">
              <a:solidFill>
                <a:schemeClr val="dk1"/>
              </a:solidFill>
              <a:effectLst/>
              <a:latin typeface="+mn-lt"/>
              <a:ea typeface="+mn-ea"/>
              <a:cs typeface="+mn-cs"/>
            </a:rPr>
            <a:t>の減少や</a:t>
          </a:r>
          <a:r>
            <a:rPr lang="ja-JP" altLang="en-US" sz="1100">
              <a:solidFill>
                <a:schemeClr val="dk1"/>
              </a:solidFill>
              <a:effectLst/>
              <a:latin typeface="+mn-lt"/>
              <a:ea typeface="+mn-ea"/>
              <a:cs typeface="+mn-cs"/>
            </a:rPr>
            <a:t>一部事務組合等及び退職手当の負担見込額の減少、基金の増加などにより、</a:t>
          </a:r>
          <a:r>
            <a:rPr lang="ja-JP" altLang="ja-JP" sz="1100">
              <a:solidFill>
                <a:schemeClr val="dk1"/>
              </a:solidFill>
              <a:effectLst/>
              <a:latin typeface="+mn-lt"/>
              <a:ea typeface="+mn-ea"/>
              <a:cs typeface="+mn-cs"/>
            </a:rPr>
            <a:t>下水道事業に係る公営企業債</a:t>
          </a:r>
          <a:r>
            <a:rPr lang="ja-JP" altLang="en-US" sz="1100">
              <a:solidFill>
                <a:schemeClr val="dk1"/>
              </a:solidFill>
              <a:effectLst/>
              <a:latin typeface="+mn-lt"/>
              <a:ea typeface="+mn-ea"/>
              <a:cs typeface="+mn-cs"/>
            </a:rPr>
            <a:t>繰入見込額</a:t>
          </a:r>
          <a:r>
            <a:rPr lang="ja-JP" altLang="ja-JP" sz="1100">
              <a:solidFill>
                <a:schemeClr val="dk1"/>
              </a:solidFill>
              <a:effectLst/>
              <a:latin typeface="+mn-lt"/>
              <a:ea typeface="+mn-ea"/>
              <a:cs typeface="+mn-cs"/>
            </a:rPr>
            <a:t>の増加などの影響はあったものの、若干の改善が図られた。しかし、依然として順位・数値とも高い位置にある。</a:t>
          </a:r>
          <a:endParaRPr lang="ja-JP" altLang="ja-JP" sz="1400">
            <a:effectLst/>
          </a:endParaRPr>
        </a:p>
        <a:p>
          <a:r>
            <a:rPr lang="ja-JP" altLang="ja-JP" sz="1100">
              <a:solidFill>
                <a:schemeClr val="dk1"/>
              </a:solidFill>
              <a:effectLst/>
              <a:latin typeface="+mn-lt"/>
              <a:ea typeface="+mn-ea"/>
              <a:cs typeface="+mn-cs"/>
            </a:rPr>
            <a:t>　今後の見通しでは、起債残高及び下水道事業による公営企業債残高の減少が進むと見られ、順調に改善していく予想である。</a:t>
          </a:r>
          <a:endParaRPr lang="ja-JP" altLang="ja-JP" sz="1400">
            <a:effectLst/>
          </a:endParaRPr>
        </a:p>
        <a:p>
          <a:r>
            <a:rPr lang="ja-JP" altLang="ja-JP" sz="1100">
              <a:solidFill>
                <a:schemeClr val="dk1"/>
              </a:solidFill>
              <a:effectLst/>
              <a:latin typeface="+mn-lt"/>
              <a:ea typeface="+mn-ea"/>
              <a:cs typeface="+mn-cs"/>
            </a:rPr>
            <a:t>　ただし、学校や体育施設、役場庁舎、下水道施設など公共施設の老朽化が進んでおり、その対応を計画的に行う必要もあり、広域連合による中間ごみ処理施設などの負担やバイパス関連工事の村負担などが予想されることから、起債や基金に安易に頼ることなく財源確保を含め、財政の健全化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4" name="直線コネクタ 443"/>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5"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6" name="直線コネクタ 445"/>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38342</xdr:rowOff>
    </xdr:from>
    <xdr:to>
      <xdr:col>24</xdr:col>
      <xdr:colOff>558800</xdr:colOff>
      <xdr:row>18</xdr:row>
      <xdr:rowOff>140607</xdr:rowOff>
    </xdr:to>
    <xdr:cxnSp macro="">
      <xdr:nvCxnSpPr>
        <xdr:cNvPr id="449" name="直線コネクタ 448"/>
        <xdr:cNvCxnSpPr/>
      </xdr:nvCxnSpPr>
      <xdr:spPr>
        <a:xfrm flipV="1">
          <a:off x="16179800" y="3124442"/>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50"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51" name="フローチャート : 判断 450"/>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140607</xdr:rowOff>
    </xdr:from>
    <xdr:to>
      <xdr:col>23</xdr:col>
      <xdr:colOff>406400</xdr:colOff>
      <xdr:row>19</xdr:row>
      <xdr:rowOff>27758</xdr:rowOff>
    </xdr:to>
    <xdr:cxnSp macro="">
      <xdr:nvCxnSpPr>
        <xdr:cNvPr id="452" name="直線コネクタ 451"/>
        <xdr:cNvCxnSpPr/>
      </xdr:nvCxnSpPr>
      <xdr:spPr>
        <a:xfrm flipV="1">
          <a:off x="15290800" y="3226707"/>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3" name="フローチャート : 判断 452"/>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4" name="テキスト ボックス 453"/>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27758</xdr:rowOff>
    </xdr:from>
    <xdr:to>
      <xdr:col>22</xdr:col>
      <xdr:colOff>203200</xdr:colOff>
      <xdr:row>19</xdr:row>
      <xdr:rowOff>117384</xdr:rowOff>
    </xdr:to>
    <xdr:cxnSp macro="">
      <xdr:nvCxnSpPr>
        <xdr:cNvPr id="455" name="直線コネクタ 454"/>
        <xdr:cNvCxnSpPr/>
      </xdr:nvCxnSpPr>
      <xdr:spPr>
        <a:xfrm flipV="1">
          <a:off x="14401800" y="328530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6" name="フローチャート : 判断 455"/>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7" name="テキスト ボックス 456"/>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117384</xdr:rowOff>
    </xdr:from>
    <xdr:to>
      <xdr:col>21</xdr:col>
      <xdr:colOff>0</xdr:colOff>
      <xdr:row>22</xdr:row>
      <xdr:rowOff>18990</xdr:rowOff>
    </xdr:to>
    <xdr:cxnSp macro="">
      <xdr:nvCxnSpPr>
        <xdr:cNvPr id="458" name="直線コネクタ 457"/>
        <xdr:cNvCxnSpPr/>
      </xdr:nvCxnSpPr>
      <xdr:spPr>
        <a:xfrm flipV="1">
          <a:off x="13512800" y="3374934"/>
          <a:ext cx="889000" cy="4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9" name="フローチャート : 判断 458"/>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60" name="テキスト ボックス 459"/>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61" name="フローチャート : 判断 460"/>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2" name="テキスト ボックス 461"/>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158992</xdr:rowOff>
    </xdr:from>
    <xdr:to>
      <xdr:col>24</xdr:col>
      <xdr:colOff>609600</xdr:colOff>
      <xdr:row>18</xdr:row>
      <xdr:rowOff>89142</xdr:rowOff>
    </xdr:to>
    <xdr:sp macro="" textlink="">
      <xdr:nvSpPr>
        <xdr:cNvPr id="468" name="円/楕円 467"/>
        <xdr:cNvSpPr/>
      </xdr:nvSpPr>
      <xdr:spPr>
        <a:xfrm>
          <a:off x="169672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131069</xdr:rowOff>
    </xdr:from>
    <xdr:ext cx="762000" cy="259045"/>
    <xdr:sp macro="" textlink="">
      <xdr:nvSpPr>
        <xdr:cNvPr id="469" name="将来負担の状況該当値テキスト"/>
        <xdr:cNvSpPr txBox="1"/>
      </xdr:nvSpPr>
      <xdr:spPr>
        <a:xfrm>
          <a:off x="17106900" y="304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89807</xdr:rowOff>
    </xdr:from>
    <xdr:to>
      <xdr:col>23</xdr:col>
      <xdr:colOff>457200</xdr:colOff>
      <xdr:row>19</xdr:row>
      <xdr:rowOff>19957</xdr:rowOff>
    </xdr:to>
    <xdr:sp macro="" textlink="">
      <xdr:nvSpPr>
        <xdr:cNvPr id="470" name="円/楕円 469"/>
        <xdr:cNvSpPr/>
      </xdr:nvSpPr>
      <xdr:spPr>
        <a:xfrm>
          <a:off x="16129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4734</xdr:rowOff>
    </xdr:from>
    <xdr:ext cx="736600" cy="259045"/>
    <xdr:sp macro="" textlink="">
      <xdr:nvSpPr>
        <xdr:cNvPr id="471" name="テキスト ボックス 470"/>
        <xdr:cNvSpPr txBox="1"/>
      </xdr:nvSpPr>
      <xdr:spPr>
        <a:xfrm>
          <a:off x="15798800" y="326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148409</xdr:rowOff>
    </xdr:from>
    <xdr:to>
      <xdr:col>22</xdr:col>
      <xdr:colOff>254000</xdr:colOff>
      <xdr:row>19</xdr:row>
      <xdr:rowOff>78559</xdr:rowOff>
    </xdr:to>
    <xdr:sp macro="" textlink="">
      <xdr:nvSpPr>
        <xdr:cNvPr id="472" name="円/楕円 471"/>
        <xdr:cNvSpPr/>
      </xdr:nvSpPr>
      <xdr:spPr>
        <a:xfrm>
          <a:off x="15240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63335</xdr:rowOff>
    </xdr:from>
    <xdr:ext cx="762000" cy="259045"/>
    <xdr:sp macro="" textlink="">
      <xdr:nvSpPr>
        <xdr:cNvPr id="473" name="テキスト ボックス 472"/>
        <xdr:cNvSpPr txBox="1"/>
      </xdr:nvSpPr>
      <xdr:spPr>
        <a:xfrm>
          <a:off x="14909800" y="332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66584</xdr:rowOff>
    </xdr:from>
    <xdr:to>
      <xdr:col>21</xdr:col>
      <xdr:colOff>50800</xdr:colOff>
      <xdr:row>19</xdr:row>
      <xdr:rowOff>168184</xdr:rowOff>
    </xdr:to>
    <xdr:sp macro="" textlink="">
      <xdr:nvSpPr>
        <xdr:cNvPr id="474" name="円/楕円 473"/>
        <xdr:cNvSpPr/>
      </xdr:nvSpPr>
      <xdr:spPr>
        <a:xfrm>
          <a:off x="14351000" y="3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152961</xdr:rowOff>
    </xdr:from>
    <xdr:ext cx="762000" cy="259045"/>
    <xdr:sp macro="" textlink="">
      <xdr:nvSpPr>
        <xdr:cNvPr id="475" name="テキスト ボックス 474"/>
        <xdr:cNvSpPr txBox="1"/>
      </xdr:nvSpPr>
      <xdr:spPr>
        <a:xfrm>
          <a:off x="140208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139640</xdr:rowOff>
    </xdr:from>
    <xdr:to>
      <xdr:col>19</xdr:col>
      <xdr:colOff>533400</xdr:colOff>
      <xdr:row>22</xdr:row>
      <xdr:rowOff>69790</xdr:rowOff>
    </xdr:to>
    <xdr:sp macro="" textlink="">
      <xdr:nvSpPr>
        <xdr:cNvPr id="476" name="円/楕円 475"/>
        <xdr:cNvSpPr/>
      </xdr:nvSpPr>
      <xdr:spPr>
        <a:xfrm>
          <a:off x="13462000" y="374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54567</xdr:rowOff>
    </xdr:from>
    <xdr:ext cx="762000" cy="259045"/>
    <xdr:sp macro="" textlink="">
      <xdr:nvSpPr>
        <xdr:cNvPr id="477" name="テキスト ボックス 476"/>
        <xdr:cNvSpPr txBox="1"/>
      </xdr:nvSpPr>
      <xdr:spPr>
        <a:xfrm>
          <a:off x="13131800" y="382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9,266
9,075
54.50
3,802,935
3,622,540
149,772
2,626,290
3,908,933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70.6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集中改革プランに沿った定員管理をしてき</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改革期間終了後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業務</a:t>
          </a:r>
          <a:r>
            <a:rPr lang="ja-JP" altLang="en-US" sz="1100" b="0" i="0" baseline="0">
              <a:solidFill>
                <a:schemeClr val="dk1"/>
              </a:solidFill>
              <a:effectLst/>
              <a:latin typeface="+mn-lt"/>
              <a:ea typeface="+mn-ea"/>
              <a:cs typeface="+mn-cs"/>
            </a:rPr>
            <a:t>の多様化に対応するため、専門職の増員などで若干の増加傾向となっているが、</a:t>
          </a:r>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同水準を維持している。</a:t>
          </a:r>
          <a:r>
            <a:rPr lang="ja-JP" altLang="en-US" sz="1100" b="0" i="0" baseline="0">
              <a:solidFill>
                <a:schemeClr val="dk1"/>
              </a:solidFill>
              <a:effectLst/>
              <a:latin typeface="+mn-lt"/>
              <a:ea typeface="+mn-ea"/>
              <a:cs typeface="+mn-cs"/>
            </a:rPr>
            <a:t>時間外勤務の縮減など人件費総額の削減を図っていく。</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36</xdr:row>
      <xdr:rowOff>143328</xdr:rowOff>
    </xdr:to>
    <xdr:cxnSp macro="">
      <xdr:nvCxnSpPr>
        <xdr:cNvPr id="66" name="直線コネクタ 65"/>
        <xdr:cNvCxnSpPr/>
      </xdr:nvCxnSpPr>
      <xdr:spPr>
        <a:xfrm>
          <a:off x="3987800" y="6228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36</xdr:row>
      <xdr:rowOff>78014</xdr:rowOff>
    </xdr:to>
    <xdr:cxnSp macro="">
      <xdr:nvCxnSpPr>
        <xdr:cNvPr id="69" name="直線コネクタ 68"/>
        <xdr:cNvCxnSpPr/>
      </xdr:nvCxnSpPr>
      <xdr:spPr>
        <a:xfrm flipV="1">
          <a:off x="3098800" y="622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132443</xdr:rowOff>
    </xdr:to>
    <xdr:cxnSp macro="">
      <xdr:nvCxnSpPr>
        <xdr:cNvPr id="72" name="直線コネクタ 71"/>
        <xdr:cNvCxnSpPr/>
      </xdr:nvCxnSpPr>
      <xdr:spPr>
        <a:xfrm flipV="1">
          <a:off x="2209800" y="625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132443</xdr:rowOff>
    </xdr:to>
    <xdr:cxnSp macro="">
      <xdr:nvCxnSpPr>
        <xdr:cNvPr id="75" name="直線コネクタ 74"/>
        <xdr:cNvCxnSpPr/>
      </xdr:nvCxnSpPr>
      <xdr:spPr>
        <a:xfrm>
          <a:off x="1320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5" name="円/楕円 84"/>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64605</xdr:rowOff>
    </xdr:from>
    <xdr:ext cx="762000" cy="259045"/>
    <xdr:sp macro="" textlink="">
      <xdr:nvSpPr>
        <xdr:cNvPr id="86" name="人件費該当値テキスト"/>
        <xdr:cNvSpPr txBox="1"/>
      </xdr:nvSpPr>
      <xdr:spPr>
        <a:xfrm>
          <a:off x="4914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7" name="円/楕円 86"/>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88" name="テキスト ボックス 87"/>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89" name="円/楕円 88"/>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0" name="テキスト ボックス 89"/>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1" name="円/楕円 90"/>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2" name="テキスト ボックス 91"/>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3" name="円/楕円 92"/>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102705</xdr:rowOff>
    </xdr:from>
    <xdr:ext cx="762000" cy="259045"/>
    <xdr:sp macro="" textlink="">
      <xdr:nvSpPr>
        <xdr:cNvPr id="94" name="テキスト ボックス 93"/>
        <xdr:cNvSpPr txBox="1"/>
      </xdr:nvSpPr>
      <xdr:spPr>
        <a:xfrm>
          <a:off x="939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学校や保育園</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臨時職員</a:t>
          </a:r>
          <a:r>
            <a:rPr kumimoji="1" lang="ja-JP" altLang="en-US" sz="1100">
              <a:solidFill>
                <a:schemeClr val="dk1"/>
              </a:solidFill>
              <a:effectLst/>
              <a:latin typeface="+mn-lt"/>
              <a:ea typeface="+mn-ea"/>
              <a:cs typeface="+mn-cs"/>
            </a:rPr>
            <a:t>の増員や</a:t>
          </a:r>
          <a:r>
            <a:rPr kumimoji="1" lang="ja-JP" altLang="ja-JP" sz="1100">
              <a:solidFill>
                <a:schemeClr val="dk1"/>
              </a:solidFill>
              <a:effectLst/>
              <a:latin typeface="+mn-lt"/>
              <a:ea typeface="+mn-ea"/>
              <a:cs typeface="+mn-cs"/>
            </a:rPr>
            <a:t>母子保健事業など各種委託料</a:t>
          </a:r>
          <a:r>
            <a:rPr kumimoji="1" lang="ja-JP" altLang="en-US" sz="1100">
              <a:solidFill>
                <a:schemeClr val="dk1"/>
              </a:solidFill>
              <a:effectLst/>
              <a:latin typeface="+mn-lt"/>
              <a:ea typeface="+mn-ea"/>
              <a:cs typeface="+mn-cs"/>
            </a:rPr>
            <a:t>の増加など</a:t>
          </a:r>
          <a:r>
            <a:rPr kumimoji="1" lang="ja-JP" altLang="ja-JP" sz="1100">
              <a:solidFill>
                <a:schemeClr val="dk1"/>
              </a:solidFill>
              <a:effectLst/>
              <a:latin typeface="+mn-lt"/>
              <a:ea typeface="+mn-ea"/>
              <a:cs typeface="+mn-cs"/>
            </a:rPr>
            <a:t>、物件費は増加傾向にある。</a:t>
          </a:r>
          <a:r>
            <a:rPr kumimoji="1" lang="ja-JP" altLang="en-US" sz="1100">
              <a:solidFill>
                <a:schemeClr val="dk1"/>
              </a:solidFill>
              <a:effectLst/>
              <a:latin typeface="+mn-lt"/>
              <a:ea typeface="+mn-ea"/>
              <a:cs typeface="+mn-cs"/>
            </a:rPr>
            <a:t>平成２６年度はほぼ前年度なみとなったが、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業務の効率化を図り、臨時職員の削減や諸</a:t>
          </a:r>
          <a:r>
            <a:rPr lang="ja-JP" altLang="ja-JP" sz="1100" b="0" i="0" baseline="0">
              <a:solidFill>
                <a:schemeClr val="dk1"/>
              </a:solidFill>
              <a:effectLst/>
              <a:latin typeface="+mn-lt"/>
              <a:ea typeface="+mn-ea"/>
              <a:cs typeface="+mn-cs"/>
            </a:rPr>
            <a:t>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25400</xdr:rowOff>
    </xdr:to>
    <xdr:cxnSp macro="">
      <xdr:nvCxnSpPr>
        <xdr:cNvPr id="127" name="直線コネクタ 126"/>
        <xdr:cNvCxnSpPr/>
      </xdr:nvCxnSpPr>
      <xdr:spPr>
        <a:xfrm flipV="1">
          <a:off x="15671800" y="2743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16</xdr:row>
      <xdr:rowOff>25400</xdr:rowOff>
    </xdr:to>
    <xdr:cxnSp macro="">
      <xdr:nvCxnSpPr>
        <xdr:cNvPr id="130" name="直線コネクタ 129"/>
        <xdr:cNvCxnSpPr/>
      </xdr:nvCxnSpPr>
      <xdr:spPr>
        <a:xfrm>
          <a:off x="14782800" y="2489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0</xdr:rowOff>
    </xdr:from>
    <xdr:to>
      <xdr:col>21</xdr:col>
      <xdr:colOff>361950</xdr:colOff>
      <xdr:row>14</xdr:row>
      <xdr:rowOff>88900</xdr:rowOff>
    </xdr:to>
    <xdr:cxnSp macro="">
      <xdr:nvCxnSpPr>
        <xdr:cNvPr id="133" name="直線コネクタ 132"/>
        <xdr:cNvCxnSpPr/>
      </xdr:nvCxnSpPr>
      <xdr:spPr>
        <a:xfrm>
          <a:off x="13893800" y="240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14</xdr:row>
      <xdr:rowOff>0</xdr:rowOff>
    </xdr:to>
    <xdr:cxnSp macro="">
      <xdr:nvCxnSpPr>
        <xdr:cNvPr id="136" name="直線コネクタ 135"/>
        <xdr:cNvCxnSpPr/>
      </xdr:nvCxnSpPr>
      <xdr:spPr>
        <a:xfrm>
          <a:off x="13004800" y="229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6" name="円/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146050</xdr:rowOff>
    </xdr:from>
    <xdr:to>
      <xdr:col>22</xdr:col>
      <xdr:colOff>615950</xdr:colOff>
      <xdr:row>16</xdr:row>
      <xdr:rowOff>76200</xdr:rowOff>
    </xdr:to>
    <xdr:sp macro="" textlink="">
      <xdr:nvSpPr>
        <xdr:cNvPr id="148" name="円/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49" name="テキスト ボックス 148"/>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0" name="円/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120650</xdr:rowOff>
    </xdr:from>
    <xdr:to>
      <xdr:col>20</xdr:col>
      <xdr:colOff>209550</xdr:colOff>
      <xdr:row>14</xdr:row>
      <xdr:rowOff>50800</xdr:rowOff>
    </xdr:to>
    <xdr:sp macro="" textlink="">
      <xdr:nvSpPr>
        <xdr:cNvPr id="152" name="円/楕円 151"/>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60977</xdr:rowOff>
    </xdr:from>
    <xdr:ext cx="762000" cy="259045"/>
    <xdr:sp macro="" textlink="">
      <xdr:nvSpPr>
        <xdr:cNvPr id="153" name="テキスト ボックス 152"/>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発達障がい児の増加により、療育支援や保育所における加配保育士による支援費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障がい者自立支援給付</a:t>
          </a:r>
          <a:r>
            <a:rPr lang="ja-JP" altLang="en-US" sz="1100" b="0" i="0" baseline="0">
              <a:solidFill>
                <a:schemeClr val="dk1"/>
              </a:solidFill>
              <a:effectLst/>
              <a:latin typeface="+mn-lt"/>
              <a:ea typeface="+mn-ea"/>
              <a:cs typeface="+mn-cs"/>
            </a:rPr>
            <a:t>費の増加、</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歳まで医療費無料化拡大など</a:t>
          </a:r>
          <a:r>
            <a:rPr lang="ja-JP" altLang="ja-JP" sz="1100" b="0" i="0" baseline="0">
              <a:solidFill>
                <a:schemeClr val="dk1"/>
              </a:solidFill>
              <a:effectLst/>
              <a:latin typeface="+mn-lt"/>
              <a:ea typeface="+mn-ea"/>
              <a:cs typeface="+mn-cs"/>
            </a:rPr>
            <a:t>により大きく増加することとなった。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福祉サービスの充実に対するニーズ及び対象者は今後も増加すると予想され、扶助費の増加が予想される。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60</xdr:row>
      <xdr:rowOff>127000</xdr:rowOff>
    </xdr:to>
    <xdr:cxnSp macro="">
      <xdr:nvCxnSpPr>
        <xdr:cNvPr id="186" name="直線コネクタ 185"/>
        <xdr:cNvCxnSpPr/>
      </xdr:nvCxnSpPr>
      <xdr:spPr>
        <a:xfrm>
          <a:off x="3987800" y="101625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59</xdr:row>
      <xdr:rowOff>46990</xdr:rowOff>
    </xdr:to>
    <xdr:cxnSp macro="">
      <xdr:nvCxnSpPr>
        <xdr:cNvPr id="189" name="直線コネクタ 188"/>
        <xdr:cNvCxnSpPr/>
      </xdr:nvCxnSpPr>
      <xdr:spPr>
        <a:xfrm>
          <a:off x="3098800" y="97739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1270</xdr:rowOff>
    </xdr:to>
    <xdr:cxnSp macro="">
      <xdr:nvCxnSpPr>
        <xdr:cNvPr id="192" name="直線コネクタ 191"/>
        <xdr:cNvCxnSpPr/>
      </xdr:nvCxnSpPr>
      <xdr:spPr>
        <a:xfrm>
          <a:off x="2209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81280</xdr:rowOff>
    </xdr:from>
    <xdr:to>
      <xdr:col>3</xdr:col>
      <xdr:colOff>142875</xdr:colOff>
      <xdr:row>56</xdr:row>
      <xdr:rowOff>127000</xdr:rowOff>
    </xdr:to>
    <xdr:cxnSp macro="">
      <xdr:nvCxnSpPr>
        <xdr:cNvPr id="195" name="直線コネクタ 194"/>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5" name="円/楕円 204"/>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06"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7" name="円/楕円 206"/>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08" name="テキスト ボックス 207"/>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121920</xdr:rowOff>
    </xdr:from>
    <xdr:to>
      <xdr:col>4</xdr:col>
      <xdr:colOff>396875</xdr:colOff>
      <xdr:row>57</xdr:row>
      <xdr:rowOff>52070</xdr:rowOff>
    </xdr:to>
    <xdr:sp macro="" textlink="">
      <xdr:nvSpPr>
        <xdr:cNvPr id="209" name="円/楕円 208"/>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36847</xdr:rowOff>
    </xdr:from>
    <xdr:ext cx="762000" cy="259045"/>
    <xdr:sp macro="" textlink="">
      <xdr:nvSpPr>
        <xdr:cNvPr id="210" name="テキスト ボックス 209"/>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13" name="円/楕円 212"/>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116857</xdr:rowOff>
    </xdr:from>
    <xdr:ext cx="762000" cy="259045"/>
    <xdr:sp macro="" textlink="">
      <xdr:nvSpPr>
        <xdr:cNvPr id="214" name="テキスト ボックス 213"/>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平成２４年度から下水道事業会計への出資金を臨時的経費としたため大幅に数値が下がった。</a:t>
          </a:r>
          <a:r>
            <a:rPr lang="ja-JP" altLang="en-US" sz="1100" b="0" i="0" baseline="0">
              <a:solidFill>
                <a:schemeClr val="dk1"/>
              </a:solidFill>
              <a:effectLst/>
              <a:latin typeface="+mn-lt"/>
              <a:ea typeface="+mn-ea"/>
              <a:cs typeface="+mn-cs"/>
            </a:rPr>
            <a:t>維持補修費が抑制されていることから比率が低いものと思われる。</a:t>
          </a:r>
          <a:r>
            <a:rPr lang="ja-JP" altLang="ja-JP" sz="1100" b="0" i="0" baseline="0">
              <a:solidFill>
                <a:schemeClr val="dk1"/>
              </a:solidFill>
              <a:effectLst/>
              <a:latin typeface="+mn-lt"/>
              <a:ea typeface="+mn-ea"/>
              <a:cs typeface="+mn-cs"/>
            </a:rPr>
            <a:t>引き続き経費の削減に努める。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134620</xdr:rowOff>
    </xdr:from>
    <xdr:to>
      <xdr:col>24</xdr:col>
      <xdr:colOff>31750</xdr:colOff>
      <xdr:row>53</xdr:row>
      <xdr:rowOff>1270</xdr:rowOff>
    </xdr:to>
    <xdr:cxnSp macro="">
      <xdr:nvCxnSpPr>
        <xdr:cNvPr id="247" name="直線コネクタ 246"/>
        <xdr:cNvCxnSpPr/>
      </xdr:nvCxnSpPr>
      <xdr:spPr>
        <a:xfrm flipV="1">
          <a:off x="15671800" y="9050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119380</xdr:rowOff>
    </xdr:from>
    <xdr:to>
      <xdr:col>22</xdr:col>
      <xdr:colOff>565150</xdr:colOff>
      <xdr:row>53</xdr:row>
      <xdr:rowOff>1270</xdr:rowOff>
    </xdr:to>
    <xdr:cxnSp macro="">
      <xdr:nvCxnSpPr>
        <xdr:cNvPr id="250" name="直線コネクタ 249"/>
        <xdr:cNvCxnSpPr/>
      </xdr:nvCxnSpPr>
      <xdr:spPr>
        <a:xfrm>
          <a:off x="14782800" y="9034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119380</xdr:rowOff>
    </xdr:from>
    <xdr:to>
      <xdr:col>21</xdr:col>
      <xdr:colOff>361950</xdr:colOff>
      <xdr:row>56</xdr:row>
      <xdr:rowOff>5080</xdr:rowOff>
    </xdr:to>
    <xdr:cxnSp macro="">
      <xdr:nvCxnSpPr>
        <xdr:cNvPr id="253" name="直線コネクタ 252"/>
        <xdr:cNvCxnSpPr/>
      </xdr:nvCxnSpPr>
      <xdr:spPr>
        <a:xfrm flipV="1">
          <a:off x="13893800" y="903478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5080</xdr:rowOff>
    </xdr:to>
    <xdr:cxnSp macro="">
      <xdr:nvCxnSpPr>
        <xdr:cNvPr id="256" name="直線コネクタ 255"/>
        <xdr:cNvCxnSpPr/>
      </xdr:nvCxnSpPr>
      <xdr:spPr>
        <a:xfrm>
          <a:off x="13004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52</xdr:row>
      <xdr:rowOff>83820</xdr:rowOff>
    </xdr:from>
    <xdr:to>
      <xdr:col>24</xdr:col>
      <xdr:colOff>82550</xdr:colOff>
      <xdr:row>53</xdr:row>
      <xdr:rowOff>13970</xdr:rowOff>
    </xdr:to>
    <xdr:sp macro="" textlink="">
      <xdr:nvSpPr>
        <xdr:cNvPr id="266" name="円/楕円 265"/>
        <xdr:cNvSpPr/>
      </xdr:nvSpPr>
      <xdr:spPr>
        <a:xfrm>
          <a:off x="164592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163847</xdr:rowOff>
    </xdr:from>
    <xdr:ext cx="762000" cy="259045"/>
    <xdr:sp macro="" textlink="">
      <xdr:nvSpPr>
        <xdr:cNvPr id="267" name="その他該当値テキスト"/>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121920</xdr:rowOff>
    </xdr:from>
    <xdr:to>
      <xdr:col>22</xdr:col>
      <xdr:colOff>615950</xdr:colOff>
      <xdr:row>53</xdr:row>
      <xdr:rowOff>52070</xdr:rowOff>
    </xdr:to>
    <xdr:sp macro="" textlink="">
      <xdr:nvSpPr>
        <xdr:cNvPr id="268" name="円/楕円 267"/>
        <xdr:cNvSpPr/>
      </xdr:nvSpPr>
      <xdr:spPr>
        <a:xfrm>
          <a:off x="15621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62247</xdr:rowOff>
    </xdr:from>
    <xdr:ext cx="736600" cy="259045"/>
    <xdr:sp macro="" textlink="">
      <xdr:nvSpPr>
        <xdr:cNvPr id="269" name="テキスト ボックス 268"/>
        <xdr:cNvSpPr txBox="1"/>
      </xdr:nvSpPr>
      <xdr:spPr>
        <a:xfrm>
          <a:off x="15290800" y="880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68580</xdr:rowOff>
    </xdr:from>
    <xdr:to>
      <xdr:col>21</xdr:col>
      <xdr:colOff>412750</xdr:colOff>
      <xdr:row>52</xdr:row>
      <xdr:rowOff>170180</xdr:rowOff>
    </xdr:to>
    <xdr:sp macro="" textlink="">
      <xdr:nvSpPr>
        <xdr:cNvPr id="270" name="円/楕円 269"/>
        <xdr:cNvSpPr/>
      </xdr:nvSpPr>
      <xdr:spPr>
        <a:xfrm>
          <a:off x="14732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8907</xdr:rowOff>
    </xdr:from>
    <xdr:ext cx="762000" cy="259045"/>
    <xdr:sp macro="" textlink="">
      <xdr:nvSpPr>
        <xdr:cNvPr id="271" name="テキスト ボックス 270"/>
        <xdr:cNvSpPr txBox="1"/>
      </xdr:nvSpPr>
      <xdr:spPr>
        <a:xfrm>
          <a:off x="14401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2" name="円/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広域連合や一部事務組合が実施する事業に対する負担金等の</a:t>
          </a:r>
          <a:r>
            <a:rPr kumimoji="1" lang="ja-JP" altLang="en-US" sz="1100">
              <a:solidFill>
                <a:schemeClr val="dk1"/>
              </a:solidFill>
              <a:effectLst/>
              <a:latin typeface="+mn-lt"/>
              <a:ea typeface="+mn-ea"/>
              <a:cs typeface="+mn-cs"/>
            </a:rPr>
            <a:t>減少や下水道事業補助金の減少などにより前年度よりは比率が下がり類似団体平均に近づいた。</a:t>
          </a:r>
          <a:r>
            <a:rPr kumimoji="1" lang="ja-JP" altLang="ja-JP" sz="1100">
              <a:solidFill>
                <a:schemeClr val="dk1"/>
              </a:solidFill>
              <a:effectLst/>
              <a:latin typeface="+mn-lt"/>
              <a:ea typeface="+mn-ea"/>
              <a:cs typeface="+mn-cs"/>
            </a:rPr>
            <a:t>今後は、下水道施設も供用開始から一定年数が経過していることから修繕や更新に係る費用増大が見込まれ、それに対する補助金の増加が予想される。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85090</xdr:rowOff>
    </xdr:from>
    <xdr:to>
      <xdr:col>24</xdr:col>
      <xdr:colOff>31750</xdr:colOff>
      <xdr:row>36</xdr:row>
      <xdr:rowOff>138430</xdr:rowOff>
    </xdr:to>
    <xdr:cxnSp macro="">
      <xdr:nvCxnSpPr>
        <xdr:cNvPr id="307" name="直線コネクタ 306"/>
        <xdr:cNvCxnSpPr/>
      </xdr:nvCxnSpPr>
      <xdr:spPr>
        <a:xfrm flipV="1">
          <a:off x="15671800" y="62572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107950</xdr:rowOff>
    </xdr:from>
    <xdr:to>
      <xdr:col>22</xdr:col>
      <xdr:colOff>565150</xdr:colOff>
      <xdr:row>36</xdr:row>
      <xdr:rowOff>138430</xdr:rowOff>
    </xdr:to>
    <xdr:cxnSp macro="">
      <xdr:nvCxnSpPr>
        <xdr:cNvPr id="310" name="直線コネクタ 309"/>
        <xdr:cNvCxnSpPr/>
      </xdr:nvCxnSpPr>
      <xdr:spPr>
        <a:xfrm>
          <a:off x="14782800" y="6280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77470</xdr:rowOff>
    </xdr:from>
    <xdr:to>
      <xdr:col>21</xdr:col>
      <xdr:colOff>361950</xdr:colOff>
      <xdr:row>36</xdr:row>
      <xdr:rowOff>107950</xdr:rowOff>
    </xdr:to>
    <xdr:cxnSp macro="">
      <xdr:nvCxnSpPr>
        <xdr:cNvPr id="313" name="直線コネクタ 312"/>
        <xdr:cNvCxnSpPr/>
      </xdr:nvCxnSpPr>
      <xdr:spPr>
        <a:xfrm>
          <a:off x="13893800" y="6249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36</xdr:row>
      <xdr:rowOff>77470</xdr:rowOff>
    </xdr:to>
    <xdr:cxnSp macro="">
      <xdr:nvCxnSpPr>
        <xdr:cNvPr id="316" name="直線コネクタ 315"/>
        <xdr:cNvCxnSpPr/>
      </xdr:nvCxnSpPr>
      <xdr:spPr>
        <a:xfrm>
          <a:off x="13004800" y="61239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34290</xdr:rowOff>
    </xdr:from>
    <xdr:to>
      <xdr:col>24</xdr:col>
      <xdr:colOff>82550</xdr:colOff>
      <xdr:row>36</xdr:row>
      <xdr:rowOff>135890</xdr:rowOff>
    </xdr:to>
    <xdr:sp macro="" textlink="">
      <xdr:nvSpPr>
        <xdr:cNvPr id="326" name="円/楕円 325"/>
        <xdr:cNvSpPr/>
      </xdr:nvSpPr>
      <xdr:spPr>
        <a:xfrm>
          <a:off x="16459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6367</xdr:rowOff>
    </xdr:from>
    <xdr:ext cx="762000" cy="259045"/>
    <xdr:sp macro="" textlink="">
      <xdr:nvSpPr>
        <xdr:cNvPr id="327" name="補助費等該当値テキスト"/>
        <xdr:cNvSpPr txBox="1"/>
      </xdr:nvSpPr>
      <xdr:spPr>
        <a:xfrm>
          <a:off x="16598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87630</xdr:rowOff>
    </xdr:from>
    <xdr:to>
      <xdr:col>22</xdr:col>
      <xdr:colOff>615950</xdr:colOff>
      <xdr:row>37</xdr:row>
      <xdr:rowOff>17780</xdr:rowOff>
    </xdr:to>
    <xdr:sp macro="" textlink="">
      <xdr:nvSpPr>
        <xdr:cNvPr id="328" name="円/楕円 327"/>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2557</xdr:rowOff>
    </xdr:from>
    <xdr:ext cx="736600" cy="259045"/>
    <xdr:sp macro="" textlink="">
      <xdr:nvSpPr>
        <xdr:cNvPr id="329" name="テキスト ボックス 328"/>
        <xdr:cNvSpPr txBox="1"/>
      </xdr:nvSpPr>
      <xdr:spPr>
        <a:xfrm>
          <a:off x="15290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57150</xdr:rowOff>
    </xdr:from>
    <xdr:to>
      <xdr:col>21</xdr:col>
      <xdr:colOff>412750</xdr:colOff>
      <xdr:row>36</xdr:row>
      <xdr:rowOff>158750</xdr:rowOff>
    </xdr:to>
    <xdr:sp macro="" textlink="">
      <xdr:nvSpPr>
        <xdr:cNvPr id="330" name="円/楕円 329"/>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143527</xdr:rowOff>
    </xdr:from>
    <xdr:ext cx="762000" cy="259045"/>
    <xdr:sp macro="" textlink="">
      <xdr:nvSpPr>
        <xdr:cNvPr id="331" name="テキスト ボックス 330"/>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26670</xdr:rowOff>
    </xdr:from>
    <xdr:to>
      <xdr:col>20</xdr:col>
      <xdr:colOff>209550</xdr:colOff>
      <xdr:row>36</xdr:row>
      <xdr:rowOff>128270</xdr:rowOff>
    </xdr:to>
    <xdr:sp macro="" textlink="">
      <xdr:nvSpPr>
        <xdr:cNvPr id="332" name="円/楕円 331"/>
        <xdr:cNvSpPr/>
      </xdr:nvSpPr>
      <xdr:spPr>
        <a:xfrm>
          <a:off x="13843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113047</xdr:rowOff>
    </xdr:from>
    <xdr:ext cx="762000" cy="259045"/>
    <xdr:sp macro="" textlink="">
      <xdr:nvSpPr>
        <xdr:cNvPr id="333" name="テキスト ボックス 332"/>
        <xdr:cNvSpPr txBox="1"/>
      </xdr:nvSpPr>
      <xdr:spPr>
        <a:xfrm>
          <a:off x="13512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4" name="円/楕円 333"/>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35" name="テキスト ボックス 334"/>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近年の大型事業による</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平成２５年度に借入れた第三セクター改革推進債の</a:t>
          </a:r>
          <a:r>
            <a:rPr kumimoji="1" lang="ja-JP" altLang="en-US" sz="1100">
              <a:solidFill>
                <a:schemeClr val="dk1"/>
              </a:solidFill>
              <a:effectLst/>
              <a:latin typeface="+mn-lt"/>
              <a:ea typeface="+mn-ea"/>
              <a:cs typeface="+mn-cs"/>
            </a:rPr>
            <a:t>影響により公債費の割合が高くなっている。平成２６・２７年度は起債の抑制をしてきているが、引き続き</a:t>
          </a:r>
          <a:r>
            <a:rPr kumimoji="1" lang="ja-JP" altLang="ja-JP" sz="1100">
              <a:solidFill>
                <a:schemeClr val="dk1"/>
              </a:solidFill>
              <a:effectLst/>
              <a:latin typeface="+mn-lt"/>
              <a:ea typeface="+mn-ea"/>
              <a:cs typeface="+mn-cs"/>
            </a:rPr>
            <a:t>は償還計画を見据えた</a:t>
          </a:r>
          <a:r>
            <a:rPr kumimoji="1" lang="ja-JP" altLang="en-US" sz="1100">
              <a:solidFill>
                <a:schemeClr val="dk1"/>
              </a:solidFill>
              <a:effectLst/>
              <a:latin typeface="+mn-lt"/>
              <a:ea typeface="+mn-ea"/>
              <a:cs typeface="+mn-cs"/>
            </a:rPr>
            <a:t>中で最低限の</a:t>
          </a:r>
          <a:r>
            <a:rPr kumimoji="1" lang="ja-JP" altLang="ja-JP" sz="1100">
              <a:solidFill>
                <a:schemeClr val="dk1"/>
              </a:solidFill>
              <a:effectLst/>
              <a:latin typeface="+mn-lt"/>
              <a:ea typeface="+mn-ea"/>
              <a:cs typeface="+mn-cs"/>
            </a:rPr>
            <a:t>起債活用をする必要がある。</a:t>
          </a:r>
          <a:endParaRPr lang="ja-JP" altLang="ja-JP" sz="1400">
            <a:effectLst/>
          </a:endParaRPr>
        </a:p>
        <a:p>
          <a:r>
            <a:rPr kumimoji="1" lang="ja-JP" altLang="ja-JP" sz="1100">
              <a:solidFill>
                <a:schemeClr val="dk1"/>
              </a:solidFill>
              <a:effectLst/>
              <a:latin typeface="+mn-lt"/>
              <a:ea typeface="+mn-ea"/>
              <a:cs typeface="+mn-cs"/>
            </a:rPr>
            <a:t>　中長期的には過去の償還が終了してくるため、徐々に減額していくことが見込まれる。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100330</xdr:rowOff>
    </xdr:from>
    <xdr:to>
      <xdr:col>7</xdr:col>
      <xdr:colOff>15875</xdr:colOff>
      <xdr:row>77</xdr:row>
      <xdr:rowOff>146050</xdr:rowOff>
    </xdr:to>
    <xdr:cxnSp macro="">
      <xdr:nvCxnSpPr>
        <xdr:cNvPr id="368" name="直線コネクタ 367"/>
        <xdr:cNvCxnSpPr/>
      </xdr:nvCxnSpPr>
      <xdr:spPr>
        <a:xfrm flipV="1">
          <a:off x="3987800" y="13301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146050</xdr:rowOff>
    </xdr:to>
    <xdr:cxnSp macro="">
      <xdr:nvCxnSpPr>
        <xdr:cNvPr id="371" name="直線コネクタ 370"/>
        <xdr:cNvCxnSpPr/>
      </xdr:nvCxnSpPr>
      <xdr:spPr>
        <a:xfrm>
          <a:off x="3098800" y="132181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16511</xdr:rowOff>
    </xdr:to>
    <xdr:cxnSp macro="">
      <xdr:nvCxnSpPr>
        <xdr:cNvPr id="374" name="直線コネクタ 373"/>
        <xdr:cNvCxnSpPr/>
      </xdr:nvCxnSpPr>
      <xdr:spPr>
        <a:xfrm>
          <a:off x="2209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62230</xdr:rowOff>
    </xdr:to>
    <xdr:cxnSp macro="">
      <xdr:nvCxnSpPr>
        <xdr:cNvPr id="377" name="直線コネクタ 376"/>
        <xdr:cNvCxnSpPr/>
      </xdr:nvCxnSpPr>
      <xdr:spPr>
        <a:xfrm flipV="1">
          <a:off x="1320800" y="13210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87" name="円/楕円 386"/>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66057</xdr:rowOff>
    </xdr:from>
    <xdr:ext cx="762000" cy="259045"/>
    <xdr:sp macro="" textlink="">
      <xdr:nvSpPr>
        <xdr:cNvPr id="388" name="公債費該当値テキスト"/>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89" name="円/楕円 388"/>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35577</xdr:rowOff>
    </xdr:from>
    <xdr:ext cx="736600" cy="259045"/>
    <xdr:sp macro="" textlink="">
      <xdr:nvSpPr>
        <xdr:cNvPr id="390" name="テキスト ボックス 389"/>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1" name="円/楕円 390"/>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2" name="テキスト ボックス 391"/>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3" name="円/楕円 39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4" name="テキスト ボックス 39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5" name="円/楕円 394"/>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96" name="テキスト ボックス 395"/>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a:t>
          </a:r>
          <a:r>
            <a:rPr lang="ja-JP" altLang="en-US" sz="1100" b="0" i="0" baseline="0">
              <a:solidFill>
                <a:schemeClr val="dk1"/>
              </a:solidFill>
              <a:effectLst/>
              <a:latin typeface="+mn-lt"/>
              <a:ea typeface="+mn-ea"/>
              <a:cs typeface="+mn-cs"/>
            </a:rPr>
            <a:t>が増えたがほぼ前年度同様の</a:t>
          </a:r>
          <a:r>
            <a:rPr lang="ja-JP" altLang="ja-JP" sz="1100" b="0" i="0" baseline="0">
              <a:solidFill>
                <a:schemeClr val="dk1"/>
              </a:solidFill>
              <a:effectLst/>
              <a:latin typeface="+mn-lt"/>
              <a:ea typeface="+mn-ea"/>
              <a:cs typeface="+mn-cs"/>
            </a:rPr>
            <a:t>経常収支比率</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類似団体の中ででは平均的な位置となった。公債費は</a:t>
          </a:r>
          <a:r>
            <a:rPr lang="ja-JP" altLang="en-US" sz="1100" b="0" i="0" baseline="0">
              <a:solidFill>
                <a:schemeClr val="dk1"/>
              </a:solidFill>
              <a:effectLst/>
              <a:latin typeface="+mn-lt"/>
              <a:ea typeface="+mn-ea"/>
              <a:cs typeface="+mn-cs"/>
            </a:rPr>
            <a:t>平成２８年度まではほぼ</a:t>
          </a:r>
          <a:r>
            <a:rPr lang="ja-JP" altLang="ja-JP" sz="1100" b="0" i="0" baseline="0">
              <a:solidFill>
                <a:schemeClr val="dk1"/>
              </a:solidFill>
              <a:effectLst/>
              <a:latin typeface="+mn-lt"/>
              <a:ea typeface="+mn-ea"/>
              <a:cs typeface="+mn-cs"/>
            </a:rPr>
            <a:t>横ばいと見込まれるため、引き続き経費の節減に努め、経常収支比率の維持を図る。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76</xdr:row>
      <xdr:rowOff>85089</xdr:rowOff>
    </xdr:to>
    <xdr:cxnSp macro="">
      <xdr:nvCxnSpPr>
        <xdr:cNvPr id="429" name="直線コネクタ 428"/>
        <xdr:cNvCxnSpPr/>
      </xdr:nvCxnSpPr>
      <xdr:spPr>
        <a:xfrm flipV="1">
          <a:off x="15671800" y="13107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58420</xdr:rowOff>
    </xdr:from>
    <xdr:to>
      <xdr:col>22</xdr:col>
      <xdr:colOff>565150</xdr:colOff>
      <xdr:row>76</xdr:row>
      <xdr:rowOff>85089</xdr:rowOff>
    </xdr:to>
    <xdr:cxnSp macro="">
      <xdr:nvCxnSpPr>
        <xdr:cNvPr id="432" name="直線コネクタ 431"/>
        <xdr:cNvCxnSpPr/>
      </xdr:nvCxnSpPr>
      <xdr:spPr>
        <a:xfrm>
          <a:off x="14782800" y="1291717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58420</xdr:rowOff>
    </xdr:from>
    <xdr:to>
      <xdr:col>21</xdr:col>
      <xdr:colOff>361950</xdr:colOff>
      <xdr:row>76</xdr:row>
      <xdr:rowOff>127000</xdr:rowOff>
    </xdr:to>
    <xdr:cxnSp macro="">
      <xdr:nvCxnSpPr>
        <xdr:cNvPr id="435" name="直線コネクタ 434"/>
        <xdr:cNvCxnSpPr/>
      </xdr:nvCxnSpPr>
      <xdr:spPr>
        <a:xfrm flipV="1">
          <a:off x="13893800" y="129171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77470</xdr:rowOff>
    </xdr:from>
    <xdr:to>
      <xdr:col>20</xdr:col>
      <xdr:colOff>158750</xdr:colOff>
      <xdr:row>76</xdr:row>
      <xdr:rowOff>127000</xdr:rowOff>
    </xdr:to>
    <xdr:cxnSp macro="">
      <xdr:nvCxnSpPr>
        <xdr:cNvPr id="438" name="直線コネクタ 437"/>
        <xdr:cNvCxnSpPr/>
      </xdr:nvCxnSpPr>
      <xdr:spPr>
        <a:xfrm>
          <a:off x="13004800" y="12936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48" name="円/楕円 447"/>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43197</xdr:rowOff>
    </xdr:from>
    <xdr:ext cx="762000" cy="259045"/>
    <xdr:sp macro="" textlink="">
      <xdr:nvSpPr>
        <xdr:cNvPr id="449"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50" name="円/楕円 449"/>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146067</xdr:rowOff>
    </xdr:from>
    <xdr:ext cx="736600" cy="259045"/>
    <xdr:sp macro="" textlink="">
      <xdr:nvSpPr>
        <xdr:cNvPr id="451" name="テキスト ボックス 450"/>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52" name="円/楕円 451"/>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53" name="テキスト ボックス 452"/>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4" name="円/楕円 453"/>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5" name="テキスト ボックス 45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6" name="円/楕円 455"/>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138447</xdr:rowOff>
    </xdr:from>
    <xdr:ext cx="762000" cy="259045"/>
    <xdr:sp macro="" textlink="">
      <xdr:nvSpPr>
        <xdr:cNvPr id="457" name="テキスト ボックス 456"/>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長野県宮田村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22454</xdr:rowOff>
    </xdr:from>
    <xdr:to>
      <xdr:col>4</xdr:col>
      <xdr:colOff>1117600</xdr:colOff>
      <xdr:row>20</xdr:row>
      <xdr:rowOff>89793</xdr:rowOff>
    </xdr:to>
    <xdr:cxnSp macro="">
      <xdr:nvCxnSpPr>
        <xdr:cNvPr id="52" name="直線コネクタ 51"/>
        <xdr:cNvCxnSpPr/>
      </xdr:nvCxnSpPr>
      <xdr:spPr bwMode="auto">
        <a:xfrm flipV="1">
          <a:off x="5003800" y="3499079"/>
          <a:ext cx="647700" cy="6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55100</xdr:rowOff>
    </xdr:from>
    <xdr:to>
      <xdr:col>4</xdr:col>
      <xdr:colOff>469900</xdr:colOff>
      <xdr:row>20</xdr:row>
      <xdr:rowOff>89793</xdr:rowOff>
    </xdr:to>
    <xdr:cxnSp macro="">
      <xdr:nvCxnSpPr>
        <xdr:cNvPr id="55" name="直線コネクタ 54"/>
        <xdr:cNvCxnSpPr/>
      </xdr:nvCxnSpPr>
      <xdr:spPr bwMode="auto">
        <a:xfrm>
          <a:off x="4305300" y="3531725"/>
          <a:ext cx="698500" cy="3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21594</xdr:rowOff>
    </xdr:from>
    <xdr:to>
      <xdr:col>3</xdr:col>
      <xdr:colOff>904875</xdr:colOff>
      <xdr:row>20</xdr:row>
      <xdr:rowOff>55100</xdr:rowOff>
    </xdr:to>
    <xdr:cxnSp macro="">
      <xdr:nvCxnSpPr>
        <xdr:cNvPr id="58" name="直線コネクタ 57"/>
        <xdr:cNvCxnSpPr/>
      </xdr:nvCxnSpPr>
      <xdr:spPr bwMode="auto">
        <a:xfrm>
          <a:off x="3606800" y="3498219"/>
          <a:ext cx="698500" cy="3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21594</xdr:rowOff>
    </xdr:from>
    <xdr:to>
      <xdr:col>3</xdr:col>
      <xdr:colOff>206375</xdr:colOff>
      <xdr:row>20</xdr:row>
      <xdr:rowOff>49831</xdr:rowOff>
    </xdr:to>
    <xdr:cxnSp macro="">
      <xdr:nvCxnSpPr>
        <xdr:cNvPr id="61" name="直線コネクタ 60"/>
        <xdr:cNvCxnSpPr/>
      </xdr:nvCxnSpPr>
      <xdr:spPr bwMode="auto">
        <a:xfrm flipV="1">
          <a:off x="2908300" y="3498219"/>
          <a:ext cx="698500" cy="2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143104</xdr:rowOff>
    </xdr:from>
    <xdr:to>
      <xdr:col>5</xdr:col>
      <xdr:colOff>34925</xdr:colOff>
      <xdr:row>20</xdr:row>
      <xdr:rowOff>73254</xdr:rowOff>
    </xdr:to>
    <xdr:sp macro="" textlink="">
      <xdr:nvSpPr>
        <xdr:cNvPr id="71" name="円/楕円 70"/>
        <xdr:cNvSpPr/>
      </xdr:nvSpPr>
      <xdr:spPr bwMode="auto">
        <a:xfrm>
          <a:off x="5600700" y="3448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115181</xdr:rowOff>
    </xdr:from>
    <xdr:ext cx="762000" cy="259045"/>
    <xdr:sp macro="" textlink="">
      <xdr:nvSpPr>
        <xdr:cNvPr id="72" name="人口1人当たり決算額の推移該当値テキスト130"/>
        <xdr:cNvSpPr txBox="1"/>
      </xdr:nvSpPr>
      <xdr:spPr>
        <a:xfrm>
          <a:off x="5740400" y="34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100,229</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38993</xdr:rowOff>
    </xdr:from>
    <xdr:to>
      <xdr:col>4</xdr:col>
      <xdr:colOff>520700</xdr:colOff>
      <xdr:row>20</xdr:row>
      <xdr:rowOff>140593</xdr:rowOff>
    </xdr:to>
    <xdr:sp macro="" textlink="">
      <xdr:nvSpPr>
        <xdr:cNvPr id="73" name="円/楕円 72"/>
        <xdr:cNvSpPr/>
      </xdr:nvSpPr>
      <xdr:spPr bwMode="auto">
        <a:xfrm>
          <a:off x="4953000" y="351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125370</xdr:rowOff>
    </xdr:from>
    <xdr:ext cx="736600" cy="259045"/>
    <xdr:sp macro="" textlink="">
      <xdr:nvSpPr>
        <xdr:cNvPr id="74" name="テキスト ボックス 73"/>
        <xdr:cNvSpPr txBox="1"/>
      </xdr:nvSpPr>
      <xdr:spPr>
        <a:xfrm>
          <a:off x="4622800" y="360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4300</xdr:rowOff>
    </xdr:from>
    <xdr:to>
      <xdr:col>3</xdr:col>
      <xdr:colOff>955675</xdr:colOff>
      <xdr:row>20</xdr:row>
      <xdr:rowOff>105900</xdr:rowOff>
    </xdr:to>
    <xdr:sp macro="" textlink="">
      <xdr:nvSpPr>
        <xdr:cNvPr id="75" name="円/楕円 74"/>
        <xdr:cNvSpPr/>
      </xdr:nvSpPr>
      <xdr:spPr bwMode="auto">
        <a:xfrm>
          <a:off x="4254500" y="3480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90677</xdr:rowOff>
    </xdr:from>
    <xdr:ext cx="762000" cy="259045"/>
    <xdr:sp macro="" textlink="">
      <xdr:nvSpPr>
        <xdr:cNvPr id="76" name="テキスト ボックス 75"/>
        <xdr:cNvSpPr txBox="1"/>
      </xdr:nvSpPr>
      <xdr:spPr>
        <a:xfrm>
          <a:off x="3924300" y="35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97,230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142244</xdr:rowOff>
    </xdr:from>
    <xdr:to>
      <xdr:col>3</xdr:col>
      <xdr:colOff>257175</xdr:colOff>
      <xdr:row>20</xdr:row>
      <xdr:rowOff>72394</xdr:rowOff>
    </xdr:to>
    <xdr:sp macro="" textlink="">
      <xdr:nvSpPr>
        <xdr:cNvPr id="77" name="円/楕円 76"/>
        <xdr:cNvSpPr/>
      </xdr:nvSpPr>
      <xdr:spPr bwMode="auto">
        <a:xfrm>
          <a:off x="3556000" y="344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57171</xdr:rowOff>
    </xdr:from>
    <xdr:ext cx="762000" cy="259045"/>
    <xdr:sp macro="" textlink="">
      <xdr:nvSpPr>
        <xdr:cNvPr id="78" name="テキスト ボックス 77"/>
        <xdr:cNvSpPr txBox="1"/>
      </xdr:nvSpPr>
      <xdr:spPr>
        <a:xfrm>
          <a:off x="3225800" y="353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170481</xdr:rowOff>
    </xdr:from>
    <xdr:to>
      <xdr:col>2</xdr:col>
      <xdr:colOff>692150</xdr:colOff>
      <xdr:row>20</xdr:row>
      <xdr:rowOff>100631</xdr:rowOff>
    </xdr:to>
    <xdr:sp macro="" textlink="">
      <xdr:nvSpPr>
        <xdr:cNvPr id="79" name="円/楕円 78"/>
        <xdr:cNvSpPr/>
      </xdr:nvSpPr>
      <xdr:spPr bwMode="auto">
        <a:xfrm>
          <a:off x="2857500" y="347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85408</xdr:rowOff>
    </xdr:from>
    <xdr:ext cx="762000" cy="259045"/>
    <xdr:sp macro="" textlink="">
      <xdr:nvSpPr>
        <xdr:cNvPr id="80" name="テキスト ボックス 79"/>
        <xdr:cNvSpPr txBox="1"/>
      </xdr:nvSpPr>
      <xdr:spPr>
        <a:xfrm>
          <a:off x="2527300" y="35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199923</xdr:rowOff>
    </xdr:from>
    <xdr:to>
      <xdr:col>4</xdr:col>
      <xdr:colOff>1117600</xdr:colOff>
      <xdr:row>34</xdr:row>
      <xdr:rowOff>231394</xdr:rowOff>
    </xdr:to>
    <xdr:cxnSp macro="">
      <xdr:nvCxnSpPr>
        <xdr:cNvPr id="113" name="直線コネクタ 112"/>
        <xdr:cNvCxnSpPr/>
      </xdr:nvCxnSpPr>
      <xdr:spPr bwMode="auto">
        <a:xfrm>
          <a:off x="5003800" y="6467373"/>
          <a:ext cx="6477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288288</xdr:rowOff>
    </xdr:from>
    <xdr:ext cx="762000" cy="259045"/>
    <xdr:sp macro="" textlink="">
      <xdr:nvSpPr>
        <xdr:cNvPr id="114" name="人口1人当たり決算額の推移平均値テキスト445"/>
        <xdr:cNvSpPr txBox="1"/>
      </xdr:nvSpPr>
      <xdr:spPr>
        <a:xfrm>
          <a:off x="5740400" y="6555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199923</xdr:rowOff>
    </xdr:from>
    <xdr:to>
      <xdr:col>4</xdr:col>
      <xdr:colOff>469900</xdr:colOff>
      <xdr:row>34</xdr:row>
      <xdr:rowOff>231642</xdr:rowOff>
    </xdr:to>
    <xdr:cxnSp macro="">
      <xdr:nvCxnSpPr>
        <xdr:cNvPr id="116" name="直線コネクタ 115"/>
        <xdr:cNvCxnSpPr/>
      </xdr:nvCxnSpPr>
      <xdr:spPr bwMode="auto">
        <a:xfrm flipV="1">
          <a:off x="4305300" y="6467373"/>
          <a:ext cx="698500" cy="3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163995</xdr:rowOff>
    </xdr:from>
    <xdr:to>
      <xdr:col>3</xdr:col>
      <xdr:colOff>904875</xdr:colOff>
      <xdr:row>34</xdr:row>
      <xdr:rowOff>231642</xdr:rowOff>
    </xdr:to>
    <xdr:cxnSp macro="">
      <xdr:nvCxnSpPr>
        <xdr:cNvPr id="119" name="直線コネクタ 118"/>
        <xdr:cNvCxnSpPr/>
      </xdr:nvCxnSpPr>
      <xdr:spPr bwMode="auto">
        <a:xfrm>
          <a:off x="3606800" y="6431445"/>
          <a:ext cx="698500" cy="67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47771</xdr:rowOff>
    </xdr:from>
    <xdr:to>
      <xdr:col>3</xdr:col>
      <xdr:colOff>206375</xdr:colOff>
      <xdr:row>34</xdr:row>
      <xdr:rowOff>163995</xdr:rowOff>
    </xdr:to>
    <xdr:cxnSp macro="">
      <xdr:nvCxnSpPr>
        <xdr:cNvPr id="122" name="直線コネクタ 121"/>
        <xdr:cNvCxnSpPr/>
      </xdr:nvCxnSpPr>
      <xdr:spPr bwMode="auto">
        <a:xfrm>
          <a:off x="2908300" y="6315221"/>
          <a:ext cx="698500" cy="11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180594</xdr:rowOff>
    </xdr:from>
    <xdr:to>
      <xdr:col>5</xdr:col>
      <xdr:colOff>34925</xdr:colOff>
      <xdr:row>34</xdr:row>
      <xdr:rowOff>282194</xdr:rowOff>
    </xdr:to>
    <xdr:sp macro="" textlink="">
      <xdr:nvSpPr>
        <xdr:cNvPr id="132" name="円/楕円 131"/>
        <xdr:cNvSpPr/>
      </xdr:nvSpPr>
      <xdr:spPr bwMode="auto">
        <a:xfrm>
          <a:off x="5600700" y="644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25671</xdr:rowOff>
    </xdr:from>
    <xdr:ext cx="762000" cy="259045"/>
    <xdr:sp macro="" textlink="">
      <xdr:nvSpPr>
        <xdr:cNvPr id="133" name="人口1人当たり決算額の推移該当値テキスト445"/>
        <xdr:cNvSpPr txBox="1"/>
      </xdr:nvSpPr>
      <xdr:spPr>
        <a:xfrm>
          <a:off x="5740400" y="629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149123</xdr:rowOff>
    </xdr:from>
    <xdr:to>
      <xdr:col>4</xdr:col>
      <xdr:colOff>520700</xdr:colOff>
      <xdr:row>34</xdr:row>
      <xdr:rowOff>250723</xdr:rowOff>
    </xdr:to>
    <xdr:sp macro="" textlink="">
      <xdr:nvSpPr>
        <xdr:cNvPr id="134" name="円/楕円 133"/>
        <xdr:cNvSpPr/>
      </xdr:nvSpPr>
      <xdr:spPr bwMode="auto">
        <a:xfrm>
          <a:off x="4953000" y="641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260900</xdr:rowOff>
    </xdr:from>
    <xdr:ext cx="736600" cy="259045"/>
    <xdr:sp macro="" textlink="">
      <xdr:nvSpPr>
        <xdr:cNvPr id="135" name="テキスト ボックス 134"/>
        <xdr:cNvSpPr txBox="1"/>
      </xdr:nvSpPr>
      <xdr:spPr>
        <a:xfrm>
          <a:off x="4622800" y="618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180842</xdr:rowOff>
    </xdr:from>
    <xdr:to>
      <xdr:col>3</xdr:col>
      <xdr:colOff>955675</xdr:colOff>
      <xdr:row>34</xdr:row>
      <xdr:rowOff>282442</xdr:rowOff>
    </xdr:to>
    <xdr:sp macro="" textlink="">
      <xdr:nvSpPr>
        <xdr:cNvPr id="136" name="円/楕円 135"/>
        <xdr:cNvSpPr/>
      </xdr:nvSpPr>
      <xdr:spPr bwMode="auto">
        <a:xfrm>
          <a:off x="4254500" y="644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292619</xdr:rowOff>
    </xdr:from>
    <xdr:ext cx="762000" cy="259045"/>
    <xdr:sp macro="" textlink="">
      <xdr:nvSpPr>
        <xdr:cNvPr id="137" name="テキスト ボックス 136"/>
        <xdr:cNvSpPr txBox="1"/>
      </xdr:nvSpPr>
      <xdr:spPr>
        <a:xfrm>
          <a:off x="3924300" y="621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113195</xdr:rowOff>
    </xdr:from>
    <xdr:to>
      <xdr:col>3</xdr:col>
      <xdr:colOff>257175</xdr:colOff>
      <xdr:row>34</xdr:row>
      <xdr:rowOff>214795</xdr:rowOff>
    </xdr:to>
    <xdr:sp macro="" textlink="">
      <xdr:nvSpPr>
        <xdr:cNvPr id="138" name="円/楕円 137"/>
        <xdr:cNvSpPr/>
      </xdr:nvSpPr>
      <xdr:spPr bwMode="auto">
        <a:xfrm>
          <a:off x="3556000" y="638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224972</xdr:rowOff>
    </xdr:from>
    <xdr:ext cx="762000" cy="259045"/>
    <xdr:sp macro="" textlink="">
      <xdr:nvSpPr>
        <xdr:cNvPr id="139" name="テキスト ボックス 138"/>
        <xdr:cNvSpPr txBox="1"/>
      </xdr:nvSpPr>
      <xdr:spPr>
        <a:xfrm>
          <a:off x="3225800" y="61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339871</xdr:rowOff>
    </xdr:from>
    <xdr:to>
      <xdr:col>2</xdr:col>
      <xdr:colOff>692150</xdr:colOff>
      <xdr:row>34</xdr:row>
      <xdr:rowOff>98571</xdr:rowOff>
    </xdr:to>
    <xdr:sp macro="" textlink="">
      <xdr:nvSpPr>
        <xdr:cNvPr id="140" name="円/楕円 139"/>
        <xdr:cNvSpPr/>
      </xdr:nvSpPr>
      <xdr:spPr bwMode="auto">
        <a:xfrm>
          <a:off x="2857500" y="626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108748</xdr:rowOff>
    </xdr:from>
    <xdr:ext cx="762000" cy="259045"/>
    <xdr:sp macro="" textlink="">
      <xdr:nvSpPr>
        <xdr:cNvPr id="141" name="テキスト ボックス 140"/>
        <xdr:cNvSpPr txBox="1"/>
      </xdr:nvSpPr>
      <xdr:spPr>
        <a:xfrm>
          <a:off x="2527300" y="603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年度に大きく減額してしまったが、平成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増額することができた。また、今後の施設老朽化に対応するため、公共施設整備基金の積立もおこなった。引き続き経費節減に努めるとともに、財政調整基金と公共施設整備基金の増額を図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年度にかけて水道施設の大規模改修をしたことから水道事業会計の黒字が大きく減少しているが、今後は少しずつ改善できる見込みである。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下水道事業については、今後施設の耐用年数を迎えることから大規模な改修・更新が見込まれることから、長寿命化計画や</a:t>
          </a:r>
          <a:r>
            <a:rPr kumimoji="1" lang="ja-JP" altLang="ja-JP" sz="1400">
              <a:solidFill>
                <a:schemeClr val="dk1"/>
              </a:solidFill>
              <a:effectLst/>
              <a:latin typeface="+mn-lt"/>
              <a:ea typeface="+mn-ea"/>
              <a:cs typeface="+mn-cs"/>
            </a:rPr>
            <a:t>経営戦略</a:t>
          </a:r>
          <a:r>
            <a:rPr kumimoji="1" lang="ja-JP" altLang="en-US" sz="1400">
              <a:solidFill>
                <a:schemeClr val="dk1"/>
              </a:solidFill>
              <a:effectLst/>
              <a:latin typeface="+mn-lt"/>
              <a:ea typeface="+mn-ea"/>
              <a:cs typeface="+mn-cs"/>
            </a:rPr>
            <a:t>の策定により</a:t>
          </a:r>
          <a:r>
            <a:rPr kumimoji="1" lang="ja-JP" altLang="en-US" sz="1400">
              <a:latin typeface="ＭＳ ゴシック" pitchFamily="49" charset="-128"/>
              <a:ea typeface="ＭＳ ゴシック" pitchFamily="49" charset="-128"/>
            </a:rPr>
            <a:t>計画的な財政運営を図っていく。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また、国保会計も国保税が減収傾向であり、一般会計からの繰入や国保税の増額の検討をしながら健全運営をはかっていく。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年度において債務負担行為に基づく土地開発公社の用地買戻しを多く実施したこと以外は、概ね横ばいを維持しているが、平成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年度は据置期間を過ぎた</a:t>
          </a:r>
          <a:r>
            <a:rPr lang="ja-JP" altLang="en-US" sz="1100" b="0" i="0" baseline="0">
              <a:solidFill>
                <a:schemeClr val="dk1"/>
              </a:solidFill>
              <a:effectLst/>
              <a:latin typeface="+mn-lt"/>
              <a:ea typeface="+mn-ea"/>
              <a:cs typeface="+mn-cs"/>
            </a:rPr>
            <a:t>元金償還や、第三ｾｸﾀｰ債による元金償還</a:t>
          </a:r>
          <a:r>
            <a:rPr lang="ja-JP" altLang="ja-JP" sz="1100" b="0" i="0" baseline="0">
              <a:solidFill>
                <a:schemeClr val="dk1"/>
              </a:solidFill>
              <a:effectLst/>
              <a:latin typeface="+mn-lt"/>
              <a:ea typeface="+mn-ea"/>
              <a:cs typeface="+mn-cs"/>
            </a:rPr>
            <a:t>があったため増加した。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年度には第三</a:t>
          </a:r>
          <a:r>
            <a:rPr lang="ja-JP" altLang="en-US" sz="1100" b="0" i="0" baseline="0">
              <a:solidFill>
                <a:schemeClr val="dk1"/>
              </a:solidFill>
              <a:effectLst/>
              <a:latin typeface="+mn-lt"/>
              <a:ea typeface="+mn-ea"/>
              <a:cs typeface="+mn-cs"/>
            </a:rPr>
            <a:t>ｾｸﾀｰ</a:t>
          </a:r>
          <a:r>
            <a:rPr lang="ja-JP" altLang="ja-JP" sz="1100" b="0" i="0" baseline="0">
              <a:solidFill>
                <a:schemeClr val="dk1"/>
              </a:solidFill>
              <a:effectLst/>
              <a:latin typeface="+mn-lt"/>
              <a:ea typeface="+mn-ea"/>
              <a:cs typeface="+mn-cs"/>
            </a:rPr>
            <a:t>債</a:t>
          </a:r>
          <a:r>
            <a:rPr lang="ja-JP" altLang="en-US" sz="1100" b="0" i="0" baseline="0">
              <a:solidFill>
                <a:schemeClr val="dk1"/>
              </a:solidFill>
              <a:effectLst/>
              <a:latin typeface="+mn-lt"/>
              <a:ea typeface="+mn-ea"/>
              <a:cs typeface="+mn-cs"/>
            </a:rPr>
            <a:t>の他、</a:t>
          </a:r>
          <a:r>
            <a:rPr lang="ja-JP" altLang="ja-JP" sz="1100" b="0" i="0" baseline="0">
              <a:solidFill>
                <a:schemeClr val="dk1"/>
              </a:solidFill>
              <a:effectLst/>
              <a:latin typeface="+mn-lt"/>
              <a:ea typeface="+mn-ea"/>
              <a:cs typeface="+mn-cs"/>
            </a:rPr>
            <a:t>大型事業による起債借入をしており、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高止まりの見込みである。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その後は</a:t>
          </a:r>
          <a:r>
            <a:rPr lang="ja-JP" altLang="ja-JP" sz="1100" b="0" i="0" baseline="0">
              <a:solidFill>
                <a:schemeClr val="dk1"/>
              </a:solidFill>
              <a:effectLst/>
              <a:latin typeface="+mn-lt"/>
              <a:ea typeface="+mn-ea"/>
              <a:cs typeface="+mn-cs"/>
            </a:rPr>
            <a:t>、公営企業債に対する繰入金も平成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年度にﾋﾟｰｸを迎え</a:t>
          </a:r>
          <a:r>
            <a:rPr lang="ja-JP" altLang="en-US" sz="1100" b="0" i="0" baseline="0">
              <a:solidFill>
                <a:schemeClr val="dk1"/>
              </a:solidFill>
              <a:effectLst/>
              <a:latin typeface="+mn-lt"/>
              <a:ea typeface="+mn-ea"/>
              <a:cs typeface="+mn-cs"/>
            </a:rPr>
            <a:t>て減少に転じることから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新たな</a:t>
          </a:r>
          <a:r>
            <a:rPr lang="ja-JP" altLang="ja-JP" sz="1100" b="0" i="0" baseline="0">
              <a:solidFill>
                <a:schemeClr val="dk1"/>
              </a:solidFill>
              <a:effectLst/>
              <a:latin typeface="+mn-lt"/>
              <a:ea typeface="+mn-ea"/>
              <a:cs typeface="+mn-cs"/>
            </a:rPr>
            <a:t>起債借入の抑制に努め</a:t>
          </a:r>
          <a:r>
            <a:rPr lang="ja-JP" altLang="en-US" sz="1100" b="0" i="0" baseline="0">
              <a:solidFill>
                <a:schemeClr val="dk1"/>
              </a:solidFill>
              <a:effectLst/>
              <a:latin typeface="+mn-lt"/>
              <a:ea typeface="+mn-ea"/>
              <a:cs typeface="+mn-cs"/>
            </a:rPr>
            <a:t>、改善を図る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いて、第三セクター会社の損失補償を履行したため、負債額負担見込額は大きく減少したが、地方債現在高は第三セクター債や子育て支援センター建設に伴い増加し、基金の取り崩しもあったため、将来負担総額と充当可能財源総額がともに減少し、全体としては将来負担比率の分子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年度においては、起債を抑制したことなどから</a:t>
          </a:r>
          <a:r>
            <a:rPr kumimoji="1" lang="ja-JP" altLang="ja-JP" sz="1100">
              <a:solidFill>
                <a:schemeClr val="dk1"/>
              </a:solidFill>
              <a:effectLst/>
              <a:latin typeface="+mn-lt"/>
              <a:ea typeface="+mn-ea"/>
              <a:cs typeface="+mn-cs"/>
            </a:rPr>
            <a:t>将来負担比率の分子は減少</a:t>
          </a:r>
          <a:r>
            <a:rPr kumimoji="1" lang="ja-JP" altLang="en-US" sz="1100">
              <a:solidFill>
                <a:schemeClr val="dk1"/>
              </a:solidFill>
              <a:effectLst/>
              <a:latin typeface="+mn-lt"/>
              <a:ea typeface="+mn-ea"/>
              <a:cs typeface="+mn-cs"/>
            </a:rPr>
            <a:t>し、充当可能基金も増加したことで、若干の改善が図られた。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順調に減少する見込みであり、平成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年度以降は起債発行を極力おさえていることからも、将来負担比率は引き続き改善していく見込みである。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3802935</v>
      </c>
      <c r="BO4" s="349"/>
      <c r="BP4" s="349"/>
      <c r="BQ4" s="349"/>
      <c r="BR4" s="349"/>
      <c r="BS4" s="349"/>
      <c r="BT4" s="349"/>
      <c r="BU4" s="350"/>
      <c r="BV4" s="348">
        <v>4343838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3622540</v>
      </c>
      <c r="BO5" s="386"/>
      <c r="BP5" s="386"/>
      <c r="BQ5" s="386"/>
      <c r="BR5" s="386"/>
      <c r="BS5" s="386"/>
      <c r="BT5" s="386"/>
      <c r="BU5" s="387"/>
      <c r="BV5" s="385">
        <v>4125768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81.099999999999994</v>
      </c>
      <c r="CU5" s="383"/>
      <c r="CV5" s="383"/>
      <c r="CW5" s="383"/>
      <c r="CX5" s="383"/>
      <c r="CY5" s="383"/>
      <c r="CZ5" s="383"/>
      <c r="DA5" s="384"/>
      <c r="DB5" s="382">
        <v>81.900000000000006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180395</v>
      </c>
      <c r="BO6" s="386"/>
      <c r="BP6" s="386"/>
      <c r="BQ6" s="386"/>
      <c r="BR6" s="386"/>
      <c r="BS6" s="386"/>
      <c r="BT6" s="386"/>
      <c r="BU6" s="387"/>
      <c r="BV6" s="385">
        <v>218070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v>
      </c>
      <c r="CU6" s="423"/>
      <c r="CV6" s="423"/>
      <c r="CW6" s="423"/>
      <c r="CX6" s="423"/>
      <c r="CY6" s="423"/>
      <c r="CZ6" s="423"/>
      <c r="DA6" s="424"/>
      <c r="DB6" s="422">
        <v>88.7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30623</v>
      </c>
      <c r="BO7" s="386"/>
      <c r="BP7" s="386"/>
      <c r="BQ7" s="386"/>
      <c r="BR7" s="386"/>
      <c r="BS7" s="386"/>
      <c r="BT7" s="386"/>
      <c r="BU7" s="387"/>
      <c r="BV7" s="385">
        <v>22934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2626290</v>
      </c>
      <c r="CU7" s="386"/>
      <c r="CV7" s="386"/>
      <c r="CW7" s="386"/>
      <c r="CX7" s="386"/>
      <c r="CY7" s="386"/>
      <c r="CZ7" s="386"/>
      <c r="DA7" s="387"/>
      <c r="DB7" s="385">
        <v>2598257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149772</v>
      </c>
      <c r="BO8" s="386"/>
      <c r="BP8" s="386"/>
      <c r="BQ8" s="386"/>
      <c r="BR8" s="386"/>
      <c r="BS8" s="386"/>
      <c r="BT8" s="386"/>
      <c r="BU8" s="387"/>
      <c r="BV8" s="385">
        <v>195136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8974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-45364</v>
      </c>
      <c r="BO9" s="386"/>
      <c r="BP9" s="386"/>
      <c r="BQ9" s="386"/>
      <c r="BR9" s="386"/>
      <c r="BS9" s="386"/>
      <c r="BT9" s="386"/>
      <c r="BU9" s="387"/>
      <c r="BV9" s="385">
        <v>3581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8968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71765</v>
      </c>
      <c r="BO10" s="386"/>
      <c r="BP10" s="386"/>
      <c r="BQ10" s="386"/>
      <c r="BR10" s="386"/>
      <c r="BS10" s="386"/>
      <c r="BT10" s="386"/>
      <c r="BU10" s="387"/>
      <c r="BV10" s="385">
        <v>51547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9266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200000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9075</v>
      </c>
      <c r="S13" s="467"/>
      <c r="T13" s="467"/>
      <c r="U13" s="467"/>
      <c r="V13" s="468"/>
      <c r="W13" s="401" t="s">
        <v>124</v>
      </c>
      <c r="X13" s="402"/>
      <c r="Y13" s="402"/>
      <c r="Z13" s="402"/>
      <c r="AA13" s="402"/>
      <c r="AB13" s="392"/>
      <c r="AC13" s="436">
        <v>304</v>
      </c>
      <c r="AD13" s="437"/>
      <c r="AE13" s="437"/>
      <c r="AF13" s="437"/>
      <c r="AG13" s="476"/>
      <c r="AH13" s="436">
        <v>425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26401</v>
      </c>
      <c r="BO13" s="386"/>
      <c r="BP13" s="386"/>
      <c r="BQ13" s="386"/>
      <c r="BR13" s="386"/>
      <c r="BS13" s="386"/>
      <c r="BT13" s="386"/>
      <c r="BU13" s="387"/>
      <c r="BV13" s="385">
        <v>-144872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14.8</v>
      </c>
      <c r="CU13" s="383"/>
      <c r="CV13" s="383"/>
      <c r="CW13" s="383"/>
      <c r="CX13" s="383"/>
      <c r="CY13" s="383"/>
      <c r="CZ13" s="383"/>
      <c r="DA13" s="384"/>
      <c r="DB13" s="382">
        <v>15.2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9306</v>
      </c>
      <c r="S14" s="467"/>
      <c r="T14" s="467"/>
      <c r="U14" s="467"/>
      <c r="V14" s="468"/>
      <c r="W14" s="375"/>
      <c r="X14" s="376"/>
      <c r="Y14" s="376"/>
      <c r="Z14" s="376"/>
      <c r="AA14" s="376"/>
      <c r="AB14" s="365"/>
      <c r="AC14" s="469">
        <v>6.8</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70.599999999999994</v>
      </c>
      <c r="CU14" s="481"/>
      <c r="CV14" s="481"/>
      <c r="CW14" s="481"/>
      <c r="CX14" s="481"/>
      <c r="CY14" s="481"/>
      <c r="CZ14" s="481"/>
      <c r="DA14" s="482"/>
      <c r="DB14" s="480">
        <v>79.5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9108</v>
      </c>
      <c r="S15" s="467"/>
      <c r="T15" s="467"/>
      <c r="U15" s="467"/>
      <c r="V15" s="468"/>
      <c r="W15" s="401" t="s">
        <v>131</v>
      </c>
      <c r="X15" s="402"/>
      <c r="Y15" s="402"/>
      <c r="Z15" s="402"/>
      <c r="AA15" s="402"/>
      <c r="AB15" s="392"/>
      <c r="AC15" s="436">
        <v>1971</v>
      </c>
      <c r="AD15" s="437"/>
      <c r="AE15" s="437"/>
      <c r="AF15" s="437"/>
      <c r="AG15" s="476"/>
      <c r="AH15" s="436">
        <v>2110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1100661</v>
      </c>
      <c r="BO15" s="349"/>
      <c r="BP15" s="349"/>
      <c r="BQ15" s="349"/>
      <c r="BR15" s="349"/>
      <c r="BS15" s="349"/>
      <c r="BT15" s="349"/>
      <c r="BU15" s="350"/>
      <c r="BV15" s="348">
        <v>1077267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44.1</v>
      </c>
      <c r="AD16" s="470"/>
      <c r="AE16" s="470"/>
      <c r="AF16" s="470"/>
      <c r="AG16" s="471"/>
      <c r="AH16" s="469">
        <v>44.2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2133921</v>
      </c>
      <c r="BO16" s="386"/>
      <c r="BP16" s="386"/>
      <c r="BQ16" s="386"/>
      <c r="BR16" s="386"/>
      <c r="BS16" s="386"/>
      <c r="BT16" s="386"/>
      <c r="BU16" s="387"/>
      <c r="BV16" s="385">
        <v>2140054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2198</v>
      </c>
      <c r="AD17" s="437"/>
      <c r="AE17" s="437"/>
      <c r="AF17" s="437"/>
      <c r="AG17" s="476"/>
      <c r="AH17" s="436">
        <v>2226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1408039</v>
      </c>
      <c r="BO17" s="386"/>
      <c r="BP17" s="386"/>
      <c r="BQ17" s="386"/>
      <c r="BR17" s="386"/>
      <c r="BS17" s="386"/>
      <c r="BT17" s="386"/>
      <c r="BU17" s="387"/>
      <c r="BV17" s="385">
        <v>1385686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54.5</v>
      </c>
      <c r="M18" s="498"/>
      <c r="N18" s="498"/>
      <c r="O18" s="498"/>
      <c r="P18" s="498"/>
      <c r="Q18" s="498"/>
      <c r="R18" s="499"/>
      <c r="S18" s="499"/>
      <c r="T18" s="499"/>
      <c r="U18" s="499"/>
      <c r="V18" s="500"/>
      <c r="W18" s="403"/>
      <c r="X18" s="404"/>
      <c r="Y18" s="404"/>
      <c r="Z18" s="404"/>
      <c r="AA18" s="404"/>
      <c r="AB18" s="395"/>
      <c r="AC18" s="501">
        <v>49.1</v>
      </c>
      <c r="AD18" s="502"/>
      <c r="AE18" s="502"/>
      <c r="AF18" s="502"/>
      <c r="AG18" s="503"/>
      <c r="AH18" s="501">
        <v>46.7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2149208</v>
      </c>
      <c r="BO18" s="386"/>
      <c r="BP18" s="386"/>
      <c r="BQ18" s="386"/>
      <c r="BR18" s="386"/>
      <c r="BS18" s="386"/>
      <c r="BT18" s="386"/>
      <c r="BU18" s="387"/>
      <c r="BV18" s="385">
        <v>2123832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2955040</v>
      </c>
      <c r="BO19" s="386"/>
      <c r="BP19" s="386"/>
      <c r="BQ19" s="386"/>
      <c r="BR19" s="386"/>
      <c r="BS19" s="386"/>
      <c r="BT19" s="386"/>
      <c r="BU19" s="387"/>
      <c r="BV19" s="385">
        <v>3150670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3908933</v>
      </c>
      <c r="BO23" s="386"/>
      <c r="BP23" s="386"/>
      <c r="BQ23" s="386"/>
      <c r="BR23" s="386"/>
      <c r="BS23" s="386"/>
      <c r="BT23" s="386"/>
      <c r="BU23" s="387"/>
      <c r="BV23" s="385">
        <v>4054673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6660</v>
      </c>
      <c r="R24" s="437"/>
      <c r="S24" s="437"/>
      <c r="T24" s="437"/>
      <c r="U24" s="437"/>
      <c r="V24" s="476"/>
      <c r="W24" s="531"/>
      <c r="X24" s="519"/>
      <c r="Y24" s="520"/>
      <c r="Z24" s="435" t="s">
        <v>154</v>
      </c>
      <c r="AA24" s="415"/>
      <c r="AB24" s="415"/>
      <c r="AC24" s="415"/>
      <c r="AD24" s="415"/>
      <c r="AE24" s="415"/>
      <c r="AF24" s="415"/>
      <c r="AG24" s="416"/>
      <c r="AH24" s="436">
        <v>89</v>
      </c>
      <c r="AI24" s="437"/>
      <c r="AJ24" s="437"/>
      <c r="AK24" s="437"/>
      <c r="AL24" s="476"/>
      <c r="AM24" s="436">
        <v>265665</v>
      </c>
      <c r="AN24" s="437"/>
      <c r="AO24" s="437"/>
      <c r="AP24" s="437"/>
      <c r="AQ24" s="437"/>
      <c r="AR24" s="476"/>
      <c r="AS24" s="436">
        <v>2985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2803241</v>
      </c>
      <c r="BO24" s="386"/>
      <c r="BP24" s="386"/>
      <c r="BQ24" s="386"/>
      <c r="BR24" s="386"/>
      <c r="BS24" s="386"/>
      <c r="BT24" s="386"/>
      <c r="BU24" s="387"/>
      <c r="BV24" s="385">
        <v>3026321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5711</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227513</v>
      </c>
      <c r="BO25" s="349"/>
      <c r="BP25" s="349"/>
      <c r="BQ25" s="349"/>
      <c r="BR25" s="349"/>
      <c r="BS25" s="349"/>
      <c r="BT25" s="349"/>
      <c r="BU25" s="350"/>
      <c r="BV25" s="348">
        <v>263730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5001</v>
      </c>
      <c r="R26" s="437"/>
      <c r="S26" s="437"/>
      <c r="T26" s="437"/>
      <c r="U26" s="437"/>
      <c r="V26" s="476"/>
      <c r="W26" s="531"/>
      <c r="X26" s="519"/>
      <c r="Y26" s="520"/>
      <c r="Z26" s="435" t="s">
        <v>160</v>
      </c>
      <c r="AA26" s="541"/>
      <c r="AB26" s="541"/>
      <c r="AC26" s="541"/>
      <c r="AD26" s="541"/>
      <c r="AE26" s="541"/>
      <c r="AF26" s="541"/>
      <c r="AG26" s="542"/>
      <c r="AH26" s="436">
        <v>9</v>
      </c>
      <c r="AI26" s="437"/>
      <c r="AJ26" s="437"/>
      <c r="AK26" s="437"/>
      <c r="AL26" s="476"/>
      <c r="AM26" s="436">
        <v>27954</v>
      </c>
      <c r="AN26" s="437"/>
      <c r="AO26" s="437"/>
      <c r="AP26" s="437"/>
      <c r="AQ26" s="437"/>
      <c r="AR26" s="476"/>
      <c r="AS26" s="436">
        <v>3106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2715</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2098</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981974</v>
      </c>
      <c r="BO28" s="349"/>
      <c r="BP28" s="349"/>
      <c r="BQ28" s="349"/>
      <c r="BR28" s="349"/>
      <c r="BS28" s="349"/>
      <c r="BT28" s="349"/>
      <c r="BU28" s="350"/>
      <c r="BV28" s="348">
        <v>910209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1882</v>
      </c>
      <c r="R29" s="437"/>
      <c r="S29" s="437"/>
      <c r="T29" s="437"/>
      <c r="U29" s="437"/>
      <c r="V29" s="476"/>
      <c r="W29" s="532"/>
      <c r="X29" s="533"/>
      <c r="Y29" s="534"/>
      <c r="Z29" s="435" t="s">
        <v>170</v>
      </c>
      <c r="AA29" s="415"/>
      <c r="AB29" s="415"/>
      <c r="AC29" s="415"/>
      <c r="AD29" s="415"/>
      <c r="AE29" s="415"/>
      <c r="AF29" s="415"/>
      <c r="AG29" s="416"/>
      <c r="AH29" s="436">
        <v>89</v>
      </c>
      <c r="AI29" s="437"/>
      <c r="AJ29" s="437"/>
      <c r="AK29" s="437"/>
      <c r="AL29" s="476"/>
      <c r="AM29" s="436">
        <v>265665</v>
      </c>
      <c r="AN29" s="437"/>
      <c r="AO29" s="437"/>
      <c r="AP29" s="437"/>
      <c r="AQ29" s="437"/>
      <c r="AR29" s="476"/>
      <c r="AS29" s="436">
        <v>2985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1279</v>
      </c>
      <c r="BO29" s="386"/>
      <c r="BP29" s="386"/>
      <c r="BQ29" s="386"/>
      <c r="BR29" s="386"/>
      <c r="BS29" s="386"/>
      <c r="BT29" s="386"/>
      <c r="BU29" s="387"/>
      <c r="BV29" s="385">
        <v>1277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350014</v>
      </c>
      <c r="BO30" s="555"/>
      <c r="BP30" s="555"/>
      <c r="BQ30" s="555"/>
      <c r="BR30" s="555"/>
      <c r="BS30" s="555"/>
      <c r="BT30" s="555"/>
      <c r="BU30" s="556"/>
      <c r="BV30" s="554">
        <v>285090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上伊那広域連合（一般会計）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宮田村土地開発公社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長野県後期高齢者医療広域連合（一般会計）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宮田観光開発㈱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長野県後期高齢者医療広域連合（後期高齢者医療事業会計）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南信地域町村交通災害共済事務組合（一般会計）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長野県市町村総合事務組合（一般会計）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長野県市町村総合事務組合（非常勤職員公務災害補償特別会計）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長野県市町村自治振興組合（一般会計）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伊南行政組合（一般会計）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伊南行政組合（病院事業会計）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長野県地方税滞納整理機構（一般会計）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3963</v>
      </c>
      <c r="J41" s="83">
        <v>3977</v>
      </c>
      <c r="K41" s="83">
        <v>3949</v>
      </c>
      <c r="L41" s="83">
        <v>4055</v>
      </c>
      <c r="M41" s="84">
        <v>3909</v>
      </c>
    </row>
    <row r="42" spans="2:13" ht="27.75" customHeight="1">
      <c r="B42" s="1171"/>
      <c r="C42" s="1172"/>
      <c r="D42" s="85"/>
      <c r="E42" s="1177" t="s">
        <v>26</v>
      </c>
      <c r="F42" s="1177"/>
      <c r="G42" s="1177"/>
      <c r="H42" s="1178"/>
      <c r="I42" s="86">
        <v>214</v>
      </c>
      <c r="J42" s="87">
        <v>308</v>
      </c>
      <c r="K42" s="87">
        <v>253</v>
      </c>
      <c r="L42" s="87">
        <v>261</v>
      </c>
      <c r="M42" s="88">
        <v>228</v>
      </c>
    </row>
    <row r="43" spans="2:13" ht="27.75" customHeight="1">
      <c r="B43" s="1171"/>
      <c r="C43" s="1172"/>
      <c r="D43" s="85"/>
      <c r="E43" s="1177" t="s">
        <v>27</v>
      </c>
      <c r="F43" s="1177"/>
      <c r="G43" s="1177"/>
      <c r="H43" s="1178"/>
      <c r="I43" s="86">
        <v>2223</v>
      </c>
      <c r="J43" s="87">
        <v>2185</v>
      </c>
      <c r="K43" s="87">
        <v>1851</v>
      </c>
      <c r="L43" s="87">
        <v>1672</v>
      </c>
      <c r="M43" s="88">
        <v>1718</v>
      </c>
    </row>
    <row r="44" spans="2:13" ht="27.75" customHeight="1">
      <c r="B44" s="1171"/>
      <c r="C44" s="1172"/>
      <c r="D44" s="85"/>
      <c r="E44" s="1177" t="s">
        <v>28</v>
      </c>
      <c r="F44" s="1177"/>
      <c r="G44" s="1177"/>
      <c r="H44" s="1178"/>
      <c r="I44" s="86">
        <v>331</v>
      </c>
      <c r="J44" s="87">
        <v>293</v>
      </c>
      <c r="K44" s="87">
        <v>279</v>
      </c>
      <c r="L44" s="87">
        <v>241</v>
      </c>
      <c r="M44" s="88">
        <v>217</v>
      </c>
    </row>
    <row r="45" spans="2:13" ht="27.75" customHeight="1">
      <c r="B45" s="1171"/>
      <c r="C45" s="1172"/>
      <c r="D45" s="85"/>
      <c r="E45" s="1177" t="s">
        <v>29</v>
      </c>
      <c r="F45" s="1177"/>
      <c r="G45" s="1177"/>
      <c r="H45" s="1178"/>
      <c r="I45" s="86">
        <v>861</v>
      </c>
      <c r="J45" s="87">
        <v>886</v>
      </c>
      <c r="K45" s="87">
        <v>798</v>
      </c>
      <c r="L45" s="87">
        <v>790</v>
      </c>
      <c r="M45" s="88">
        <v>753</v>
      </c>
    </row>
    <row r="46" spans="2:13" ht="27.75" customHeight="1">
      <c r="B46" s="1171"/>
      <c r="C46" s="1172"/>
      <c r="D46" s="85"/>
      <c r="E46" s="1177" t="s">
        <v>30</v>
      </c>
      <c r="F46" s="1177"/>
      <c r="G46" s="1177"/>
      <c r="H46" s="1178"/>
      <c r="I46" s="86">
        <v>434</v>
      </c>
      <c r="J46" s="87">
        <v>149</v>
      </c>
      <c r="K46" s="87">
        <v>426</v>
      </c>
      <c r="L46" s="87">
        <v>126</v>
      </c>
      <c r="M46" s="88">
        <v>131</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1306</v>
      </c>
      <c r="J49" s="87">
        <v>1368</v>
      </c>
      <c r="K49" s="87">
        <v>1431</v>
      </c>
      <c r="L49" s="87">
        <v>1262</v>
      </c>
      <c r="M49" s="88">
        <v>1399</v>
      </c>
    </row>
    <row r="50" spans="2:13" ht="27.75" customHeight="1">
      <c r="B50" s="1171"/>
      <c r="C50" s="1172"/>
      <c r="D50" s="85"/>
      <c r="E50" s="1177" t="s">
        <v>35</v>
      </c>
      <c r="F50" s="1177"/>
      <c r="G50" s="1177"/>
      <c r="H50" s="1178"/>
      <c r="I50" s="86">
        <v>222</v>
      </c>
      <c r="J50" s="87">
        <v>205</v>
      </c>
      <c r="K50" s="87">
        <v>192</v>
      </c>
      <c r="L50" s="87">
        <v>225</v>
      </c>
      <c r="M50" s="88">
        <v>197</v>
      </c>
    </row>
    <row r="51" spans="2:13" ht="27.75" customHeight="1">
      <c r="B51" s="1173"/>
      <c r="C51" s="1174"/>
      <c r="D51" s="85"/>
      <c r="E51" s="1177" t="s">
        <v>36</v>
      </c>
      <c r="F51" s="1177"/>
      <c r="G51" s="1177"/>
      <c r="H51" s="1178"/>
      <c r="I51" s="86">
        <v>3514</v>
      </c>
      <c r="J51" s="87">
        <v>4143</v>
      </c>
      <c r="K51" s="87">
        <v>4017</v>
      </c>
      <c r="L51" s="87">
        <v>3878</v>
      </c>
      <c r="M51" s="88">
        <v>3765</v>
      </c>
    </row>
    <row r="52" spans="2:13" ht="27.75" customHeight="1" thickBot="1">
      <c r="B52" s="1181" t="s">
        <v>37</v>
      </c>
      <c r="C52" s="1182"/>
      <c r="D52" s="90"/>
      <c r="E52" s="1183" t="s">
        <v>38</v>
      </c>
      <c r="F52" s="1183"/>
      <c r="G52" s="1183"/>
      <c r="H52" s="1184"/>
      <c r="I52" s="91">
        <v>2984</v>
      </c>
      <c r="J52" s="92">
        <v>2083</v>
      </c>
      <c r="K52" s="92">
        <v>1917</v>
      </c>
      <c r="L52" s="92">
        <v>1779</v>
      </c>
      <c r="M52" s="93">
        <v>1595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67720</v>
      </c>
      <c r="E3" s="116"/>
      <c r="F3" s="117">
        <v>133616</v>
      </c>
      <c r="G3" s="118"/>
      <c r="H3" s="119"/>
    </row>
    <row r="4" spans="1:8">
      <c r="A4" s="120"/>
      <c r="B4" s="121"/>
      <c r="C4" s="122"/>
      <c r="D4" s="123">
        <v>31911</v>
      </c>
      <c r="E4" s="124"/>
      <c r="F4" s="125">
        <v>57933</v>
      </c>
      <c r="G4" s="126"/>
      <c r="H4" s="127"/>
    </row>
    <row r="5" spans="1:8">
      <c r="A5" s="108" t="s">
        <v>506</v>
      </c>
      <c r="B5" s="113"/>
      <c r="C5" s="114"/>
      <c r="D5" s="115">
        <v>95331</v>
      </c>
      <c r="E5" s="116"/>
      <c r="F5" s="117">
        <v>96333</v>
      </c>
      <c r="G5" s="118"/>
      <c r="H5" s="119"/>
    </row>
    <row r="6" spans="1:8">
      <c r="A6" s="120"/>
      <c r="B6" s="121"/>
      <c r="C6" s="122"/>
      <c r="D6" s="123">
        <v>64079</v>
      </c>
      <c r="E6" s="124"/>
      <c r="F6" s="125">
        <v>57060</v>
      </c>
      <c r="G6" s="126"/>
      <c r="H6" s="127"/>
    </row>
    <row r="7" spans="1:8">
      <c r="A7" s="108" t="s">
        <v>507</v>
      </c>
      <c r="B7" s="113"/>
      <c r="C7" s="114"/>
      <c r="D7" s="115">
        <v>51929</v>
      </c>
      <c r="E7" s="116"/>
      <c r="F7" s="117">
        <v>117673</v>
      </c>
      <c r="G7" s="118"/>
      <c r="H7" s="119"/>
    </row>
    <row r="8" spans="1:8">
      <c r="A8" s="120"/>
      <c r="B8" s="121"/>
      <c r="C8" s="122"/>
      <c r="D8" s="123">
        <v>21101</v>
      </c>
      <c r="E8" s="124"/>
      <c r="F8" s="125">
        <v>62359</v>
      </c>
      <c r="G8" s="126"/>
      <c r="H8" s="127"/>
    </row>
    <row r="9" spans="1:8">
      <c r="A9" s="108" t="s">
        <v>508</v>
      </c>
      <c r="B9" s="113"/>
      <c r="C9" s="114"/>
      <c r="D9" s="115">
        <v>62560</v>
      </c>
      <c r="E9" s="116"/>
      <c r="F9" s="117">
        <v>118223</v>
      </c>
      <c r="G9" s="118"/>
      <c r="H9" s="119"/>
    </row>
    <row r="10" spans="1:8">
      <c r="A10" s="120"/>
      <c r="B10" s="121"/>
      <c r="C10" s="122"/>
      <c r="D10" s="123">
        <v>15460</v>
      </c>
      <c r="E10" s="124"/>
      <c r="F10" s="125">
        <v>57106</v>
      </c>
      <c r="G10" s="126"/>
      <c r="H10" s="127"/>
    </row>
    <row r="11" spans="1:8">
      <c r="A11" s="108" t="s">
        <v>509</v>
      </c>
      <c r="B11" s="113"/>
      <c r="C11" s="114"/>
      <c r="D11" s="115">
        <v>22370</v>
      </c>
      <c r="E11" s="116"/>
      <c r="F11" s="117">
        <v>128485</v>
      </c>
      <c r="G11" s="118"/>
      <c r="H11" s="119"/>
    </row>
    <row r="12" spans="1:8">
      <c r="A12" s="120"/>
      <c r="B12" s="121"/>
      <c r="C12" s="128"/>
      <c r="D12" s="123">
        <v>17492</v>
      </c>
      <c r="E12" s="124"/>
      <c r="F12" s="125">
        <v>62765</v>
      </c>
      <c r="G12" s="126"/>
      <c r="H12" s="127"/>
    </row>
    <row r="13" spans="1:8">
      <c r="A13" s="108"/>
      <c r="B13" s="113"/>
      <c r="C13" s="129"/>
      <c r="D13" s="130">
        <v>59982</v>
      </c>
      <c r="E13" s="131"/>
      <c r="F13" s="132">
        <v>118866</v>
      </c>
      <c r="G13" s="133"/>
      <c r="H13" s="119"/>
    </row>
    <row r="14" spans="1:8">
      <c r="A14" s="120"/>
      <c r="B14" s="121"/>
      <c r="C14" s="122"/>
      <c r="D14" s="123">
        <v>30009</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5.33</v>
      </c>
      <c r="C19" s="134">
        <f>ROUND(VALUE(SUBSTITUTE(実質収支比率等に係る経年分析!G$48,"▲","-")),2)</f>
        <v>4.7699999999999996</v>
      </c>
      <c r="D19" s="134">
        <f>ROUND(VALUE(SUBSTITUTE(実質収支比率等に係る経年分析!H$48,"▲","-")),2)</f>
        <v>7.31</v>
      </c>
      <c r="E19" s="134">
        <f>ROUND(VALUE(SUBSTITUTE(実質収支比率等に係る経年分析!I$48,"▲","-")),2)</f>
        <v>7.51</v>
      </c>
      <c r="F19" s="134">
        <f>ROUND(VALUE(SUBSTITUTE(実質収支比率等に係る経年分析!J$48,"▲","-")),2)</f>
        <v>5.7</v>
      </c>
    </row>
    <row r="20" spans="1:11">
      <c r="A20" s="134" t="s">
        <v>43</v>
      </c>
      <c r="B20" s="134">
        <f>ROUND(VALUE(SUBSTITUTE(実質収支比率等に係る経年分析!F$47,"▲","-")),2)</f>
        <v>27.29</v>
      </c>
      <c r="C20" s="134">
        <f>ROUND(VALUE(SUBSTITUTE(実質収支比率等に係る経年分析!G$47,"▲","-")),2)</f>
        <v>36.35</v>
      </c>
      <c r="D20" s="134">
        <f>ROUND(VALUE(SUBSTITUTE(実質収支比率等に係る経年分析!H$47,"▲","-")),2)</f>
        <v>40.380000000000003</v>
      </c>
      <c r="E20" s="134">
        <f>ROUND(VALUE(SUBSTITUTE(実質収支比率等に係る経年分析!I$47,"▲","-")),2)</f>
        <v>35.03</v>
      </c>
      <c r="F20" s="134">
        <f>ROUND(VALUE(SUBSTITUTE(実質収支比率等に係る経年分析!J$47,"▲","-")),2)</f>
        <v>37.39</v>
      </c>
    </row>
    <row r="21" spans="1:11">
      <c r="A21" s="134" t="s">
        <v>44</v>
      </c>
      <c r="B21" s="134">
        <f>IF(ISNUMBER(VALUE(SUBSTITUTE(実質収支比率等に係る経年分析!F$49,"▲","-"))),ROUND(VALUE(SUBSTITUTE(実質収支比率等に係る経年分析!F$49,"▲","-")),2),NA())</f>
        <v>7.77</v>
      </c>
      <c r="C21" s="134">
        <f>IF(ISNUMBER(VALUE(SUBSTITUTE(実質収支比率等に係る経年分析!G$49,"▲","-"))),ROUND(VALUE(SUBSTITUTE(実質収支比率等に係る経年分析!G$49,"▲","-")),2),NA())</f>
        <v>7.56</v>
      </c>
      <c r="D21" s="134">
        <f>IF(ISNUMBER(VALUE(SUBSTITUTE(実質収支比率等に係る経年分析!H$49,"▲","-"))),ROUND(VALUE(SUBSTITUTE(実質収支比率等に係る経年分析!H$49,"▲","-")),2),NA())</f>
        <v>6.87</v>
      </c>
      <c r="E21" s="134">
        <f>IF(ISNUMBER(VALUE(SUBSTITUTE(実質収支比率等に係る経年分析!I$49,"▲","-"))),ROUND(VALUE(SUBSTITUTE(実質収支比率等に係る経年分析!I$49,"▲","-")),2),NA())</f>
        <v>-5.58</v>
      </c>
      <c r="F21" s="134">
        <f>IF(ISNUMBER(VALUE(SUBSTITUTE(実質収支比率等に係る経年分析!J$49,"▲","-"))),ROUND(VALUE(SUBSTITUTE(実質収支比率等に係る経年分析!J$49,"▲","-")),2),NA())</f>
        <v>1.01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4.1900000000000004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9.3800000000000008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4.2300000000000004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388</v>
      </c>
      <c r="E42" s="136"/>
      <c r="F42" s="136"/>
      <c r="G42" s="136">
        <f>'実質公債費比率（分子）の構造'!L$52</f>
        <v>378</v>
      </c>
      <c r="H42" s="136"/>
      <c r="I42" s="136"/>
      <c r="J42" s="136">
        <f>'実質公債費比率（分子）の構造'!M$52</f>
        <v>384</v>
      </c>
      <c r="K42" s="136"/>
      <c r="L42" s="136"/>
      <c r="M42" s="136">
        <f>'実質公債費比率（分子）の構造'!N$52</f>
        <v>382</v>
      </c>
      <c r="N42" s="136"/>
      <c r="O42" s="136"/>
      <c r="P42" s="136">
        <f>'実質公債費比率（分子）の構造'!O$52</f>
        <v>393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105</v>
      </c>
      <c r="C44" s="136"/>
      <c r="D44" s="136"/>
      <c r="E44" s="136">
        <f>'実質公債費比率（分子）の構造'!L$50</f>
        <v>59</v>
      </c>
      <c r="F44" s="136"/>
      <c r="G44" s="136"/>
      <c r="H44" s="136">
        <f>'実質公債費比率（分子）の構造'!M$50</f>
        <v>36</v>
      </c>
      <c r="I44" s="136"/>
      <c r="J44" s="136"/>
      <c r="K44" s="136">
        <f>'実質公債費比率（分子）の構造'!N$50</f>
        <v>33</v>
      </c>
      <c r="L44" s="136"/>
      <c r="M44" s="136"/>
      <c r="N44" s="136">
        <f>'実質公債費比率（分子）の構造'!O$50</f>
        <v>32</v>
      </c>
      <c r="O44" s="136"/>
      <c r="P44" s="136"/>
    </row>
    <row r="45" spans="1:16">
      <c r="A45" s="136" t="s">
        <v>54</v>
      </c>
      <c r="B45" s="136">
        <f>'実質公債費比率（分子）の構造'!K$49</f>
        <v>52</v>
      </c>
      <c r="C45" s="136"/>
      <c r="D45" s="136"/>
      <c r="E45" s="136">
        <f>'実質公債費比率（分子）の構造'!L$49</f>
        <v>61</v>
      </c>
      <c r="F45" s="136"/>
      <c r="G45" s="136"/>
      <c r="H45" s="136">
        <f>'実質公債費比率（分子）の構造'!M$49</f>
        <v>60</v>
      </c>
      <c r="I45" s="136"/>
      <c r="J45" s="136"/>
      <c r="K45" s="136">
        <f>'実質公債費比率（分子）の構造'!N$49</f>
        <v>50</v>
      </c>
      <c r="L45" s="136"/>
      <c r="M45" s="136"/>
      <c r="N45" s="136">
        <f>'実質公債費比率（分子）の構造'!O$49</f>
        <v>46</v>
      </c>
      <c r="O45" s="136"/>
      <c r="P45" s="136"/>
    </row>
    <row r="46" spans="1:16">
      <c r="A46" s="136" t="s">
        <v>55</v>
      </c>
      <c r="B46" s="136">
        <f>'実質公債費比率（分子）の構造'!K$48</f>
        <v>204</v>
      </c>
      <c r="C46" s="136"/>
      <c r="D46" s="136"/>
      <c r="E46" s="136">
        <f>'実質公債費比率（分子）の構造'!L$48</f>
        <v>201</v>
      </c>
      <c r="F46" s="136"/>
      <c r="G46" s="136"/>
      <c r="H46" s="136">
        <f>'実質公債費比率（分子）の構造'!M$48</f>
        <v>207</v>
      </c>
      <c r="I46" s="136"/>
      <c r="J46" s="136"/>
      <c r="K46" s="136">
        <f>'実質公債費比率（分子）の構造'!N$48</f>
        <v>208</v>
      </c>
      <c r="L46" s="136"/>
      <c r="M46" s="136"/>
      <c r="N46" s="136">
        <f>'実質公債費比率（分子）の構造'!O$48</f>
        <v>211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435</v>
      </c>
      <c r="C49" s="136"/>
      <c r="D49" s="136"/>
      <c r="E49" s="136">
        <f>'実質公債費比率（分子）の構造'!L$45</f>
        <v>412</v>
      </c>
      <c r="F49" s="136"/>
      <c r="G49" s="136"/>
      <c r="H49" s="136">
        <f>'実質公債費比率（分子）の構造'!M$45</f>
        <v>411</v>
      </c>
      <c r="I49" s="136"/>
      <c r="J49" s="136"/>
      <c r="K49" s="136">
        <f>'実質公債費比率（分子）の構造'!N$45</f>
        <v>437</v>
      </c>
      <c r="L49" s="136"/>
      <c r="M49" s="136"/>
      <c r="N49" s="136">
        <f>'実質公債費比率（分子）の構造'!O$45</f>
        <v>433</v>
      </c>
      <c r="O49" s="136"/>
      <c r="P49" s="136"/>
    </row>
    <row r="50" spans="1:16">
      <c r="A50" s="136" t="s">
        <v>59</v>
      </c>
      <c r="B50" s="136" t="e">
        <f>NA()</f>
        <v>#N/A</v>
      </c>
      <c r="C50" s="136">
        <f>IF(ISNUMBER('実質公債費比率（分子）の構造'!K$53),'実質公債費比率（分子）の構造'!K$53,NA())</f>
        <v>408</v>
      </c>
      <c r="D50" s="136" t="e">
        <f>NA()</f>
        <v>#N/A</v>
      </c>
      <c r="E50" s="136" t="e">
        <f>NA()</f>
        <v>#N/A</v>
      </c>
      <c r="F50" s="136">
        <f>IF(ISNUMBER('実質公債費比率（分子）の構造'!L$53),'実質公債費比率（分子）の構造'!L$53,NA())</f>
        <v>355</v>
      </c>
      <c r="G50" s="136" t="e">
        <f>NA()</f>
        <v>#N/A</v>
      </c>
      <c r="H50" s="136" t="e">
        <f>NA()</f>
        <v>#N/A</v>
      </c>
      <c r="I50" s="136">
        <f>IF(ISNUMBER('実質公債費比率（分子）の構造'!M$53),'実質公債費比率（分子）の構造'!M$53,NA())</f>
        <v>330</v>
      </c>
      <c r="J50" s="136" t="e">
        <f>NA()</f>
        <v>#N/A</v>
      </c>
      <c r="K50" s="136" t="e">
        <f>NA()</f>
        <v>#N/A</v>
      </c>
      <c r="L50" s="136">
        <f>IF(ISNUMBER('実質公債費比率（分子）の構造'!N$53),'実質公債費比率（分子）の構造'!N$53,NA())</f>
        <v>346</v>
      </c>
      <c r="M50" s="136" t="e">
        <f>NA()</f>
        <v>#N/A</v>
      </c>
      <c r="N50" s="136" t="e">
        <f>NA()</f>
        <v>#N/A</v>
      </c>
      <c r="O50" s="136">
        <f>IF(ISNUMBER('実質公債費比率（分子）の構造'!O$53),'実質公債費比率（分子）の構造'!O$53,NA())</f>
        <v>329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3514</v>
      </c>
      <c r="E56" s="135"/>
      <c r="F56" s="135"/>
      <c r="G56" s="135">
        <f>'将来負担比率（分子）の構造'!J$51</f>
        <v>4143</v>
      </c>
      <c r="H56" s="135"/>
      <c r="I56" s="135"/>
      <c r="J56" s="135">
        <f>'将来負担比率（分子）の構造'!K$51</f>
        <v>4017</v>
      </c>
      <c r="K56" s="135"/>
      <c r="L56" s="135"/>
      <c r="M56" s="135">
        <f>'将来負担比率（分子）の構造'!L$51</f>
        <v>3878</v>
      </c>
      <c r="N56" s="135"/>
      <c r="O56" s="135"/>
      <c r="P56" s="135">
        <f>'将来負担比率（分子）の構造'!M$51</f>
        <v>3765</v>
      </c>
    </row>
    <row r="57" spans="1:16">
      <c r="A57" s="135" t="s">
        <v>35</v>
      </c>
      <c r="B57" s="135"/>
      <c r="C57" s="135"/>
      <c r="D57" s="135">
        <f>'将来負担比率（分子）の構造'!I$50</f>
        <v>222</v>
      </c>
      <c r="E57" s="135"/>
      <c r="F57" s="135"/>
      <c r="G57" s="135">
        <f>'将来負担比率（分子）の構造'!J$50</f>
        <v>205</v>
      </c>
      <c r="H57" s="135"/>
      <c r="I57" s="135"/>
      <c r="J57" s="135">
        <f>'将来負担比率（分子）の構造'!K$50</f>
        <v>192</v>
      </c>
      <c r="K57" s="135"/>
      <c r="L57" s="135"/>
      <c r="M57" s="135">
        <f>'将来負担比率（分子）の構造'!L$50</f>
        <v>225</v>
      </c>
      <c r="N57" s="135"/>
      <c r="O57" s="135"/>
      <c r="P57" s="135">
        <f>'将来負担比率（分子）の構造'!M$50</f>
        <v>197</v>
      </c>
    </row>
    <row r="58" spans="1:16">
      <c r="A58" s="135" t="s">
        <v>34</v>
      </c>
      <c r="B58" s="135"/>
      <c r="C58" s="135"/>
      <c r="D58" s="135">
        <f>'将来負担比率（分子）の構造'!I$49</f>
        <v>1306</v>
      </c>
      <c r="E58" s="135"/>
      <c r="F58" s="135"/>
      <c r="G58" s="135">
        <f>'将来負担比率（分子）の構造'!J$49</f>
        <v>1368</v>
      </c>
      <c r="H58" s="135"/>
      <c r="I58" s="135"/>
      <c r="J58" s="135">
        <f>'将来負担比率（分子）の構造'!K$49</f>
        <v>1431</v>
      </c>
      <c r="K58" s="135"/>
      <c r="L58" s="135"/>
      <c r="M58" s="135">
        <f>'将来負担比率（分子）の構造'!L$49</f>
        <v>1262</v>
      </c>
      <c r="N58" s="135"/>
      <c r="O58" s="135"/>
      <c r="P58" s="135">
        <f>'将来負担比率（分子）の構造'!M$49</f>
        <v>1399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434</v>
      </c>
      <c r="C61" s="135"/>
      <c r="D61" s="135"/>
      <c r="E61" s="135">
        <f>'将来負担比率（分子）の構造'!J$46</f>
        <v>149</v>
      </c>
      <c r="F61" s="135"/>
      <c r="G61" s="135"/>
      <c r="H61" s="135">
        <f>'将来負担比率（分子）の構造'!K$46</f>
        <v>426</v>
      </c>
      <c r="I61" s="135"/>
      <c r="J61" s="135"/>
      <c r="K61" s="135">
        <f>'将来負担比率（分子）の構造'!L$46</f>
        <v>126</v>
      </c>
      <c r="L61" s="135"/>
      <c r="M61" s="135"/>
      <c r="N61" s="135">
        <f>'将来負担比率（分子）の構造'!M$46</f>
        <v>131</v>
      </c>
      <c r="O61" s="135"/>
      <c r="P61" s="135"/>
    </row>
    <row r="62" spans="1:16">
      <c r="A62" s="135" t="s">
        <v>29</v>
      </c>
      <c r="B62" s="135">
        <f>'将来負担比率（分子）の構造'!I$45</f>
        <v>861</v>
      </c>
      <c r="C62" s="135"/>
      <c r="D62" s="135"/>
      <c r="E62" s="135">
        <f>'将来負担比率（分子）の構造'!J$45</f>
        <v>886</v>
      </c>
      <c r="F62" s="135"/>
      <c r="G62" s="135"/>
      <c r="H62" s="135">
        <f>'将来負担比率（分子）の構造'!K$45</f>
        <v>798</v>
      </c>
      <c r="I62" s="135"/>
      <c r="J62" s="135"/>
      <c r="K62" s="135">
        <f>'将来負担比率（分子）の構造'!L$45</f>
        <v>790</v>
      </c>
      <c r="L62" s="135"/>
      <c r="M62" s="135"/>
      <c r="N62" s="135">
        <f>'将来負担比率（分子）の構造'!M$45</f>
        <v>753</v>
      </c>
      <c r="O62" s="135"/>
      <c r="P62" s="135"/>
    </row>
    <row r="63" spans="1:16">
      <c r="A63" s="135" t="s">
        <v>28</v>
      </c>
      <c r="B63" s="135">
        <f>'将来負担比率（分子）の構造'!I$44</f>
        <v>331</v>
      </c>
      <c r="C63" s="135"/>
      <c r="D63" s="135"/>
      <c r="E63" s="135">
        <f>'将来負担比率（分子）の構造'!J$44</f>
        <v>293</v>
      </c>
      <c r="F63" s="135"/>
      <c r="G63" s="135"/>
      <c r="H63" s="135">
        <f>'将来負担比率（分子）の構造'!K$44</f>
        <v>279</v>
      </c>
      <c r="I63" s="135"/>
      <c r="J63" s="135"/>
      <c r="K63" s="135">
        <f>'将来負担比率（分子）の構造'!L$44</f>
        <v>241</v>
      </c>
      <c r="L63" s="135"/>
      <c r="M63" s="135"/>
      <c r="N63" s="135">
        <f>'将来負担比率（分子）の構造'!M$44</f>
        <v>217</v>
      </c>
      <c r="O63" s="135"/>
      <c r="P63" s="135"/>
    </row>
    <row r="64" spans="1:16">
      <c r="A64" s="135" t="s">
        <v>27</v>
      </c>
      <c r="B64" s="135">
        <f>'将来負担比率（分子）の構造'!I$43</f>
        <v>2223</v>
      </c>
      <c r="C64" s="135"/>
      <c r="D64" s="135"/>
      <c r="E64" s="135">
        <f>'将来負担比率（分子）の構造'!J$43</f>
        <v>2185</v>
      </c>
      <c r="F64" s="135"/>
      <c r="G64" s="135"/>
      <c r="H64" s="135">
        <f>'将来負担比率（分子）の構造'!K$43</f>
        <v>1851</v>
      </c>
      <c r="I64" s="135"/>
      <c r="J64" s="135"/>
      <c r="K64" s="135">
        <f>'将来負担比率（分子）の構造'!L$43</f>
        <v>1672</v>
      </c>
      <c r="L64" s="135"/>
      <c r="M64" s="135"/>
      <c r="N64" s="135">
        <f>'将来負担比率（分子）の構造'!M$43</f>
        <v>1718</v>
      </c>
      <c r="O64" s="135"/>
      <c r="P64" s="135"/>
    </row>
    <row r="65" spans="1:16">
      <c r="A65" s="135" t="s">
        <v>26</v>
      </c>
      <c r="B65" s="135">
        <f>'将来負担比率（分子）の構造'!I$42</f>
        <v>214</v>
      </c>
      <c r="C65" s="135"/>
      <c r="D65" s="135"/>
      <c r="E65" s="135">
        <f>'将来負担比率（分子）の構造'!J$42</f>
        <v>308</v>
      </c>
      <c r="F65" s="135"/>
      <c r="G65" s="135"/>
      <c r="H65" s="135">
        <f>'将来負担比率（分子）の構造'!K$42</f>
        <v>253</v>
      </c>
      <c r="I65" s="135"/>
      <c r="J65" s="135"/>
      <c r="K65" s="135">
        <f>'将来負担比率（分子）の構造'!L$42</f>
        <v>261</v>
      </c>
      <c r="L65" s="135"/>
      <c r="M65" s="135"/>
      <c r="N65" s="135">
        <f>'将来負担比率（分子）の構造'!M$42</f>
        <v>228</v>
      </c>
      <c r="O65" s="135"/>
      <c r="P65" s="135"/>
    </row>
    <row r="66" spans="1:16">
      <c r="A66" s="135" t="s">
        <v>25</v>
      </c>
      <c r="B66" s="135">
        <f>'将来負担比率（分子）の構造'!I$41</f>
        <v>3963</v>
      </c>
      <c r="C66" s="135"/>
      <c r="D66" s="135"/>
      <c r="E66" s="135">
        <f>'将来負担比率（分子）の構造'!J$41</f>
        <v>3977</v>
      </c>
      <c r="F66" s="135"/>
      <c r="G66" s="135"/>
      <c r="H66" s="135">
        <f>'将来負担比率（分子）の構造'!K$41</f>
        <v>3949</v>
      </c>
      <c r="I66" s="135"/>
      <c r="J66" s="135"/>
      <c r="K66" s="135">
        <f>'将来負担比率（分子）の構造'!L$41</f>
        <v>4055</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2984</v>
      </c>
      <c r="D67" s="135" t="e">
        <f>NA()</f>
        <v>#N/A</v>
      </c>
      <c r="E67" s="135" t="e">
        <f>NA()</f>
        <v>#N/A</v>
      </c>
      <c r="F67" s="135">
        <f>IF(ISNUMBER('将来負担比率（分子）の構造'!J$52), IF('将来負担比率（分子）の構造'!J$52 &lt; 0, 0, '将来負担比率（分子）の構造'!J$52), NA())</f>
        <v>2083</v>
      </c>
      <c r="G67" s="135" t="e">
        <f>NA()</f>
        <v>#N/A</v>
      </c>
      <c r="H67" s="135" t="e">
        <f>NA()</f>
        <v>#N/A</v>
      </c>
      <c r="I67" s="135">
        <f>IF(ISNUMBER('将来負担比率（分子）の構造'!K$52), IF('将来負担比率（分子）の構造'!K$52 &lt; 0, 0, '将来負担比率（分子）の構造'!K$52), NA())</f>
        <v>1917</v>
      </c>
      <c r="J67" s="135" t="e">
        <f>NA()</f>
        <v>#N/A</v>
      </c>
      <c r="K67" s="135" t="e">
        <f>NA()</f>
        <v>#N/A</v>
      </c>
      <c r="L67" s="135">
        <f>IF(ISNUMBER('将来負担比率（分子）の構造'!L$52), IF('将来負担比率（分子）の構造'!L$52 &lt; 0, 0, '将来負担比率（分子）の構造'!L$52), NA())</f>
        <v>1779</v>
      </c>
      <c r="M67" s="135" t="e">
        <f>NA()</f>
        <v>#N/A</v>
      </c>
      <c r="N67" s="135" t="e">
        <f>NA()</f>
        <v>#N/A</v>
      </c>
      <c r="O67" s="135">
        <f>IF(ISNUMBER('将来負担比率（分子）の構造'!M$52), IF('将来負担比率（分子）の構造'!M$52 &lt; 0, 0, '将来負担比率（分子）の構造'!M$52), NA())</f>
        <v>1595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1240277</v>
      </c>
      <c r="S5" s="583"/>
      <c r="T5" s="583"/>
      <c r="U5" s="583"/>
      <c r="V5" s="583"/>
      <c r="W5" s="583"/>
      <c r="X5" s="583"/>
      <c r="Y5" s="584"/>
      <c r="Z5" s="585">
        <v>32.6</v>
      </c>
      <c r="AA5" s="585"/>
      <c r="AB5" s="585"/>
      <c r="AC5" s="585"/>
      <c r="AD5" s="586">
        <v>1240277</v>
      </c>
      <c r="AE5" s="586"/>
      <c r="AF5" s="586"/>
      <c r="AG5" s="586"/>
      <c r="AH5" s="586"/>
      <c r="AI5" s="586"/>
      <c r="AJ5" s="586"/>
      <c r="AK5" s="586"/>
      <c r="AL5" s="587">
        <v>50.2</v>
      </c>
      <c r="AM5" s="588"/>
      <c r="AN5" s="588"/>
      <c r="AO5" s="589"/>
      <c r="AP5" s="579" t="s">
        <v>208</v>
      </c>
      <c r="AQ5" s="580"/>
      <c r="AR5" s="580"/>
      <c r="AS5" s="580"/>
      <c r="AT5" s="580"/>
      <c r="AU5" s="580"/>
      <c r="AV5" s="580"/>
      <c r="AW5" s="580"/>
      <c r="AX5" s="580"/>
      <c r="AY5" s="580"/>
      <c r="AZ5" s="580"/>
      <c r="BA5" s="580"/>
      <c r="BB5" s="580"/>
      <c r="BC5" s="580"/>
      <c r="BD5" s="580"/>
      <c r="BE5" s="580"/>
      <c r="BF5" s="581"/>
      <c r="BG5" s="593">
        <v>1236823</v>
      </c>
      <c r="BH5" s="594"/>
      <c r="BI5" s="594"/>
      <c r="BJ5" s="594"/>
      <c r="BK5" s="594"/>
      <c r="BL5" s="594"/>
      <c r="BM5" s="594"/>
      <c r="BN5" s="595"/>
      <c r="BO5" s="596">
        <v>99.7</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53549</v>
      </c>
      <c r="S6" s="594"/>
      <c r="T6" s="594"/>
      <c r="U6" s="594"/>
      <c r="V6" s="594"/>
      <c r="W6" s="594"/>
      <c r="X6" s="594"/>
      <c r="Y6" s="595"/>
      <c r="Z6" s="596">
        <v>1.4</v>
      </c>
      <c r="AA6" s="596"/>
      <c r="AB6" s="596"/>
      <c r="AC6" s="596"/>
      <c r="AD6" s="597">
        <v>53549</v>
      </c>
      <c r="AE6" s="597"/>
      <c r="AF6" s="597"/>
      <c r="AG6" s="597"/>
      <c r="AH6" s="597"/>
      <c r="AI6" s="597"/>
      <c r="AJ6" s="597"/>
      <c r="AK6" s="597"/>
      <c r="AL6" s="598">
        <v>2.2000000000000002</v>
      </c>
      <c r="AM6" s="599"/>
      <c r="AN6" s="599"/>
      <c r="AO6" s="600"/>
      <c r="AP6" s="590" t="s">
        <v>214</v>
      </c>
      <c r="AQ6" s="591"/>
      <c r="AR6" s="591"/>
      <c r="AS6" s="591"/>
      <c r="AT6" s="591"/>
      <c r="AU6" s="591"/>
      <c r="AV6" s="591"/>
      <c r="AW6" s="591"/>
      <c r="AX6" s="591"/>
      <c r="AY6" s="591"/>
      <c r="AZ6" s="591"/>
      <c r="BA6" s="591"/>
      <c r="BB6" s="591"/>
      <c r="BC6" s="591"/>
      <c r="BD6" s="591"/>
      <c r="BE6" s="591"/>
      <c r="BF6" s="592"/>
      <c r="BG6" s="593">
        <v>1236823</v>
      </c>
      <c r="BH6" s="594"/>
      <c r="BI6" s="594"/>
      <c r="BJ6" s="594"/>
      <c r="BK6" s="594"/>
      <c r="BL6" s="594"/>
      <c r="BM6" s="594"/>
      <c r="BN6" s="595"/>
      <c r="BO6" s="596">
        <v>99.7</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69377</v>
      </c>
      <c r="CS6" s="594"/>
      <c r="CT6" s="594"/>
      <c r="CU6" s="594"/>
      <c r="CV6" s="594"/>
      <c r="CW6" s="594"/>
      <c r="CX6" s="594"/>
      <c r="CY6" s="595"/>
      <c r="CZ6" s="596">
        <v>1.9</v>
      </c>
      <c r="DA6" s="596"/>
      <c r="DB6" s="596"/>
      <c r="DC6" s="596"/>
      <c r="DD6" s="602" t="s">
        <v>209</v>
      </c>
      <c r="DE6" s="594"/>
      <c r="DF6" s="594"/>
      <c r="DG6" s="594"/>
      <c r="DH6" s="594"/>
      <c r="DI6" s="594"/>
      <c r="DJ6" s="594"/>
      <c r="DK6" s="594"/>
      <c r="DL6" s="594"/>
      <c r="DM6" s="594"/>
      <c r="DN6" s="594"/>
      <c r="DO6" s="594"/>
      <c r="DP6" s="595"/>
      <c r="DQ6" s="602">
        <v>69377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2164</v>
      </c>
      <c r="S7" s="594"/>
      <c r="T7" s="594"/>
      <c r="U7" s="594"/>
      <c r="V7" s="594"/>
      <c r="W7" s="594"/>
      <c r="X7" s="594"/>
      <c r="Y7" s="595"/>
      <c r="Z7" s="596">
        <v>0.1</v>
      </c>
      <c r="AA7" s="596"/>
      <c r="AB7" s="596"/>
      <c r="AC7" s="596"/>
      <c r="AD7" s="597">
        <v>2164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584182</v>
      </c>
      <c r="BH7" s="594"/>
      <c r="BI7" s="594"/>
      <c r="BJ7" s="594"/>
      <c r="BK7" s="594"/>
      <c r="BL7" s="594"/>
      <c r="BM7" s="594"/>
      <c r="BN7" s="595"/>
      <c r="BO7" s="596">
        <v>47.1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652124</v>
      </c>
      <c r="CS7" s="594"/>
      <c r="CT7" s="594"/>
      <c r="CU7" s="594"/>
      <c r="CV7" s="594"/>
      <c r="CW7" s="594"/>
      <c r="CX7" s="594"/>
      <c r="CY7" s="595"/>
      <c r="CZ7" s="596">
        <v>18</v>
      </c>
      <c r="DA7" s="596"/>
      <c r="DB7" s="596"/>
      <c r="DC7" s="596"/>
      <c r="DD7" s="602">
        <v>2029</v>
      </c>
      <c r="DE7" s="594"/>
      <c r="DF7" s="594"/>
      <c r="DG7" s="594"/>
      <c r="DH7" s="594"/>
      <c r="DI7" s="594"/>
      <c r="DJ7" s="594"/>
      <c r="DK7" s="594"/>
      <c r="DL7" s="594"/>
      <c r="DM7" s="594"/>
      <c r="DN7" s="594"/>
      <c r="DO7" s="594"/>
      <c r="DP7" s="595"/>
      <c r="DQ7" s="602">
        <v>593638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6179</v>
      </c>
      <c r="S8" s="594"/>
      <c r="T8" s="594"/>
      <c r="U8" s="594"/>
      <c r="V8" s="594"/>
      <c r="W8" s="594"/>
      <c r="X8" s="594"/>
      <c r="Y8" s="595"/>
      <c r="Z8" s="596">
        <v>0.2</v>
      </c>
      <c r="AA8" s="596"/>
      <c r="AB8" s="596"/>
      <c r="AC8" s="596"/>
      <c r="AD8" s="597">
        <v>6179</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15448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1039080</v>
      </c>
      <c r="CS8" s="594"/>
      <c r="CT8" s="594"/>
      <c r="CU8" s="594"/>
      <c r="CV8" s="594"/>
      <c r="CW8" s="594"/>
      <c r="CX8" s="594"/>
      <c r="CY8" s="595"/>
      <c r="CZ8" s="596">
        <v>28.7</v>
      </c>
      <c r="DA8" s="596"/>
      <c r="DB8" s="596"/>
      <c r="DC8" s="596"/>
      <c r="DD8" s="602">
        <v>32910</v>
      </c>
      <c r="DE8" s="594"/>
      <c r="DF8" s="594"/>
      <c r="DG8" s="594"/>
      <c r="DH8" s="594"/>
      <c r="DI8" s="594"/>
      <c r="DJ8" s="594"/>
      <c r="DK8" s="594"/>
      <c r="DL8" s="594"/>
      <c r="DM8" s="594"/>
      <c r="DN8" s="594"/>
      <c r="DO8" s="594"/>
      <c r="DP8" s="595"/>
      <c r="DQ8" s="602">
        <v>578290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4715</v>
      </c>
      <c r="S9" s="594"/>
      <c r="T9" s="594"/>
      <c r="U9" s="594"/>
      <c r="V9" s="594"/>
      <c r="W9" s="594"/>
      <c r="X9" s="594"/>
      <c r="Y9" s="595"/>
      <c r="Z9" s="596">
        <v>0.1</v>
      </c>
      <c r="AA9" s="596"/>
      <c r="AB9" s="596"/>
      <c r="AC9" s="596"/>
      <c r="AD9" s="597">
        <v>4715</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408240</v>
      </c>
      <c r="BH9" s="594"/>
      <c r="BI9" s="594"/>
      <c r="BJ9" s="594"/>
      <c r="BK9" s="594"/>
      <c r="BL9" s="594"/>
      <c r="BM9" s="594"/>
      <c r="BN9" s="595"/>
      <c r="BO9" s="596">
        <v>32.9</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209756</v>
      </c>
      <c r="CS9" s="594"/>
      <c r="CT9" s="594"/>
      <c r="CU9" s="594"/>
      <c r="CV9" s="594"/>
      <c r="CW9" s="594"/>
      <c r="CX9" s="594"/>
      <c r="CY9" s="595"/>
      <c r="CZ9" s="596">
        <v>5.8</v>
      </c>
      <c r="DA9" s="596"/>
      <c r="DB9" s="596"/>
      <c r="DC9" s="596"/>
      <c r="DD9" s="602">
        <v>1750</v>
      </c>
      <c r="DE9" s="594"/>
      <c r="DF9" s="594"/>
      <c r="DG9" s="594"/>
      <c r="DH9" s="594"/>
      <c r="DI9" s="594"/>
      <c r="DJ9" s="594"/>
      <c r="DK9" s="594"/>
      <c r="DL9" s="594"/>
      <c r="DM9" s="594"/>
      <c r="DN9" s="594"/>
      <c r="DO9" s="594"/>
      <c r="DP9" s="595"/>
      <c r="DQ9" s="602">
        <v>196862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109978</v>
      </c>
      <c r="S10" s="594"/>
      <c r="T10" s="594"/>
      <c r="U10" s="594"/>
      <c r="V10" s="594"/>
      <c r="W10" s="594"/>
      <c r="X10" s="594"/>
      <c r="Y10" s="595"/>
      <c r="Z10" s="596">
        <v>2.9</v>
      </c>
      <c r="AA10" s="596"/>
      <c r="AB10" s="596"/>
      <c r="AC10" s="596"/>
      <c r="AD10" s="597">
        <v>109978</v>
      </c>
      <c r="AE10" s="597"/>
      <c r="AF10" s="597"/>
      <c r="AG10" s="597"/>
      <c r="AH10" s="597"/>
      <c r="AI10" s="597"/>
      <c r="AJ10" s="597"/>
      <c r="AK10" s="597"/>
      <c r="AL10" s="598">
        <v>4.5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31113</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129381</v>
      </c>
      <c r="BH11" s="594"/>
      <c r="BI11" s="594"/>
      <c r="BJ11" s="594"/>
      <c r="BK11" s="594"/>
      <c r="BL11" s="594"/>
      <c r="BM11" s="594"/>
      <c r="BN11" s="595"/>
      <c r="BO11" s="596">
        <v>10.4</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164851</v>
      </c>
      <c r="CS11" s="594"/>
      <c r="CT11" s="594"/>
      <c r="CU11" s="594"/>
      <c r="CV11" s="594"/>
      <c r="CW11" s="594"/>
      <c r="CX11" s="594"/>
      <c r="CY11" s="595"/>
      <c r="CZ11" s="596">
        <v>4.5999999999999996</v>
      </c>
      <c r="DA11" s="596"/>
      <c r="DB11" s="596"/>
      <c r="DC11" s="596"/>
      <c r="DD11" s="602">
        <v>7706</v>
      </c>
      <c r="DE11" s="594"/>
      <c r="DF11" s="594"/>
      <c r="DG11" s="594"/>
      <c r="DH11" s="594"/>
      <c r="DI11" s="594"/>
      <c r="DJ11" s="594"/>
      <c r="DK11" s="594"/>
      <c r="DL11" s="594"/>
      <c r="DM11" s="594"/>
      <c r="DN11" s="594"/>
      <c r="DO11" s="594"/>
      <c r="DP11" s="595"/>
      <c r="DQ11" s="602">
        <v>124831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582086</v>
      </c>
      <c r="BH12" s="594"/>
      <c r="BI12" s="594"/>
      <c r="BJ12" s="594"/>
      <c r="BK12" s="594"/>
      <c r="BL12" s="594"/>
      <c r="BM12" s="594"/>
      <c r="BN12" s="595"/>
      <c r="BO12" s="596">
        <v>46.9</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197830</v>
      </c>
      <c r="CS12" s="594"/>
      <c r="CT12" s="594"/>
      <c r="CU12" s="594"/>
      <c r="CV12" s="594"/>
      <c r="CW12" s="594"/>
      <c r="CX12" s="594"/>
      <c r="CY12" s="595"/>
      <c r="CZ12" s="596">
        <v>5.5</v>
      </c>
      <c r="DA12" s="596"/>
      <c r="DB12" s="596"/>
      <c r="DC12" s="596"/>
      <c r="DD12" s="602">
        <v>3025</v>
      </c>
      <c r="DE12" s="594"/>
      <c r="DF12" s="594"/>
      <c r="DG12" s="594"/>
      <c r="DH12" s="594"/>
      <c r="DI12" s="594"/>
      <c r="DJ12" s="594"/>
      <c r="DK12" s="594"/>
      <c r="DL12" s="594"/>
      <c r="DM12" s="594"/>
      <c r="DN12" s="594"/>
      <c r="DO12" s="594"/>
      <c r="DP12" s="595"/>
      <c r="DQ12" s="602">
        <v>47389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5684</v>
      </c>
      <c r="S13" s="594"/>
      <c r="T13" s="594"/>
      <c r="U13" s="594"/>
      <c r="V13" s="594"/>
      <c r="W13" s="594"/>
      <c r="X13" s="594"/>
      <c r="Y13" s="595"/>
      <c r="Z13" s="596">
        <v>0.1</v>
      </c>
      <c r="AA13" s="596"/>
      <c r="AB13" s="596"/>
      <c r="AC13" s="596"/>
      <c r="AD13" s="597">
        <v>5684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578750</v>
      </c>
      <c r="BH13" s="594"/>
      <c r="BI13" s="594"/>
      <c r="BJ13" s="594"/>
      <c r="BK13" s="594"/>
      <c r="BL13" s="594"/>
      <c r="BM13" s="594"/>
      <c r="BN13" s="595"/>
      <c r="BO13" s="596">
        <v>46.7</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315436</v>
      </c>
      <c r="CS13" s="594"/>
      <c r="CT13" s="594"/>
      <c r="CU13" s="594"/>
      <c r="CV13" s="594"/>
      <c r="CW13" s="594"/>
      <c r="CX13" s="594"/>
      <c r="CY13" s="595"/>
      <c r="CZ13" s="596">
        <v>8.6999999999999993</v>
      </c>
      <c r="DA13" s="596"/>
      <c r="DB13" s="596"/>
      <c r="DC13" s="596"/>
      <c r="DD13" s="602">
        <v>97516</v>
      </c>
      <c r="DE13" s="594"/>
      <c r="DF13" s="594"/>
      <c r="DG13" s="594"/>
      <c r="DH13" s="594"/>
      <c r="DI13" s="594"/>
      <c r="DJ13" s="594"/>
      <c r="DK13" s="594"/>
      <c r="DL13" s="594"/>
      <c r="DM13" s="594"/>
      <c r="DN13" s="594"/>
      <c r="DO13" s="594"/>
      <c r="DP13" s="595"/>
      <c r="DQ13" s="602">
        <v>281089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23596</v>
      </c>
      <c r="BH14" s="594"/>
      <c r="BI14" s="594"/>
      <c r="BJ14" s="594"/>
      <c r="BK14" s="594"/>
      <c r="BL14" s="594"/>
      <c r="BM14" s="594"/>
      <c r="BN14" s="595"/>
      <c r="BO14" s="596">
        <v>1.9</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194272</v>
      </c>
      <c r="CS14" s="594"/>
      <c r="CT14" s="594"/>
      <c r="CU14" s="594"/>
      <c r="CV14" s="594"/>
      <c r="CW14" s="594"/>
      <c r="CX14" s="594"/>
      <c r="CY14" s="595"/>
      <c r="CZ14" s="596">
        <v>5.4</v>
      </c>
      <c r="DA14" s="596"/>
      <c r="DB14" s="596"/>
      <c r="DC14" s="596"/>
      <c r="DD14" s="602">
        <v>3340</v>
      </c>
      <c r="DE14" s="594"/>
      <c r="DF14" s="594"/>
      <c r="DG14" s="594"/>
      <c r="DH14" s="594"/>
      <c r="DI14" s="594"/>
      <c r="DJ14" s="594"/>
      <c r="DK14" s="594"/>
      <c r="DL14" s="594"/>
      <c r="DM14" s="594"/>
      <c r="DN14" s="594"/>
      <c r="DO14" s="594"/>
      <c r="DP14" s="595"/>
      <c r="DQ14" s="602">
        <v>140151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5660</v>
      </c>
      <c r="S15" s="594"/>
      <c r="T15" s="594"/>
      <c r="U15" s="594"/>
      <c r="V15" s="594"/>
      <c r="W15" s="594"/>
      <c r="X15" s="594"/>
      <c r="Y15" s="595"/>
      <c r="Z15" s="596">
        <v>0.1</v>
      </c>
      <c r="AA15" s="596"/>
      <c r="AB15" s="596"/>
      <c r="AC15" s="596"/>
      <c r="AD15" s="597">
        <v>5660</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46959</v>
      </c>
      <c r="BH15" s="594"/>
      <c r="BI15" s="594"/>
      <c r="BJ15" s="594"/>
      <c r="BK15" s="594"/>
      <c r="BL15" s="594"/>
      <c r="BM15" s="594"/>
      <c r="BN15" s="595"/>
      <c r="BO15" s="596">
        <v>3.8</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312838</v>
      </c>
      <c r="CS15" s="594"/>
      <c r="CT15" s="594"/>
      <c r="CU15" s="594"/>
      <c r="CV15" s="594"/>
      <c r="CW15" s="594"/>
      <c r="CX15" s="594"/>
      <c r="CY15" s="595"/>
      <c r="CZ15" s="596">
        <v>8.6</v>
      </c>
      <c r="DA15" s="596"/>
      <c r="DB15" s="596"/>
      <c r="DC15" s="596"/>
      <c r="DD15" s="602">
        <v>24773</v>
      </c>
      <c r="DE15" s="594"/>
      <c r="DF15" s="594"/>
      <c r="DG15" s="594"/>
      <c r="DH15" s="594"/>
      <c r="DI15" s="594"/>
      <c r="DJ15" s="594"/>
      <c r="DK15" s="594"/>
      <c r="DL15" s="594"/>
      <c r="DM15" s="594"/>
      <c r="DN15" s="594"/>
      <c r="DO15" s="594"/>
      <c r="DP15" s="595"/>
      <c r="DQ15" s="602">
        <v>300342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1109072</v>
      </c>
      <c r="S16" s="594"/>
      <c r="T16" s="594"/>
      <c r="U16" s="594"/>
      <c r="V16" s="594"/>
      <c r="W16" s="594"/>
      <c r="X16" s="594"/>
      <c r="Y16" s="595"/>
      <c r="Z16" s="596">
        <v>29.2</v>
      </c>
      <c r="AA16" s="596"/>
      <c r="AB16" s="596"/>
      <c r="AC16" s="596"/>
      <c r="AD16" s="597">
        <v>1033260</v>
      </c>
      <c r="AE16" s="597"/>
      <c r="AF16" s="597"/>
      <c r="AG16" s="597"/>
      <c r="AH16" s="597"/>
      <c r="AI16" s="597"/>
      <c r="AJ16" s="597"/>
      <c r="AK16" s="597"/>
      <c r="AL16" s="598">
        <v>41.8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1033260</v>
      </c>
      <c r="S17" s="594"/>
      <c r="T17" s="594"/>
      <c r="U17" s="594"/>
      <c r="V17" s="594"/>
      <c r="W17" s="594"/>
      <c r="X17" s="594"/>
      <c r="Y17" s="595"/>
      <c r="Z17" s="596">
        <v>27.2</v>
      </c>
      <c r="AA17" s="596"/>
      <c r="AB17" s="596"/>
      <c r="AC17" s="596"/>
      <c r="AD17" s="597">
        <v>1033260</v>
      </c>
      <c r="AE17" s="597"/>
      <c r="AF17" s="597"/>
      <c r="AG17" s="597"/>
      <c r="AH17" s="597"/>
      <c r="AI17" s="597"/>
      <c r="AJ17" s="597"/>
      <c r="AK17" s="597"/>
      <c r="AL17" s="598">
        <v>41.8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432743</v>
      </c>
      <c r="CS17" s="594"/>
      <c r="CT17" s="594"/>
      <c r="CU17" s="594"/>
      <c r="CV17" s="594"/>
      <c r="CW17" s="594"/>
      <c r="CX17" s="594"/>
      <c r="CY17" s="595"/>
      <c r="CZ17" s="596">
        <v>11.9</v>
      </c>
      <c r="DA17" s="596"/>
      <c r="DB17" s="596"/>
      <c r="DC17" s="596"/>
      <c r="DD17" s="602" t="s">
        <v>112</v>
      </c>
      <c r="DE17" s="594"/>
      <c r="DF17" s="594"/>
      <c r="DG17" s="594"/>
      <c r="DH17" s="594"/>
      <c r="DI17" s="594"/>
      <c r="DJ17" s="594"/>
      <c r="DK17" s="594"/>
      <c r="DL17" s="594"/>
      <c r="DM17" s="594"/>
      <c r="DN17" s="594"/>
      <c r="DO17" s="594"/>
      <c r="DP17" s="595"/>
      <c r="DQ17" s="602">
        <v>408443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75812</v>
      </c>
      <c r="S18" s="594"/>
      <c r="T18" s="594"/>
      <c r="U18" s="594"/>
      <c r="V18" s="594"/>
      <c r="W18" s="594"/>
      <c r="X18" s="594"/>
      <c r="Y18" s="595"/>
      <c r="Z18" s="596">
        <v>2</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34233</v>
      </c>
      <c r="CS18" s="594"/>
      <c r="CT18" s="594"/>
      <c r="CU18" s="594"/>
      <c r="CV18" s="594"/>
      <c r="CW18" s="594"/>
      <c r="CX18" s="594"/>
      <c r="CY18" s="595"/>
      <c r="CZ18" s="596">
        <v>0.9</v>
      </c>
      <c r="DA18" s="596"/>
      <c r="DB18" s="596"/>
      <c r="DC18" s="596"/>
      <c r="DD18" s="602">
        <v>34233</v>
      </c>
      <c r="DE18" s="594"/>
      <c r="DF18" s="594"/>
      <c r="DG18" s="594"/>
      <c r="DH18" s="594"/>
      <c r="DI18" s="594"/>
      <c r="DJ18" s="594"/>
      <c r="DK18" s="594"/>
      <c r="DL18" s="594"/>
      <c r="DM18" s="594"/>
      <c r="DN18" s="594"/>
      <c r="DO18" s="594"/>
      <c r="DP18" s="595"/>
      <c r="DQ18" s="602">
        <v>34233</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3454</v>
      </c>
      <c r="BH19" s="594"/>
      <c r="BI19" s="594"/>
      <c r="BJ19" s="594"/>
      <c r="BK19" s="594"/>
      <c r="BL19" s="594"/>
      <c r="BM19" s="594"/>
      <c r="BN19" s="595"/>
      <c r="BO19" s="596">
        <v>0.3</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2537278</v>
      </c>
      <c r="S20" s="594"/>
      <c r="T20" s="594"/>
      <c r="U20" s="594"/>
      <c r="V20" s="594"/>
      <c r="W20" s="594"/>
      <c r="X20" s="594"/>
      <c r="Y20" s="595"/>
      <c r="Z20" s="596">
        <v>66.7</v>
      </c>
      <c r="AA20" s="596"/>
      <c r="AB20" s="596"/>
      <c r="AC20" s="596"/>
      <c r="AD20" s="597">
        <v>2461466</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3454</v>
      </c>
      <c r="BH20" s="594"/>
      <c r="BI20" s="594"/>
      <c r="BJ20" s="594"/>
      <c r="BK20" s="594"/>
      <c r="BL20" s="594"/>
      <c r="BM20" s="594"/>
      <c r="BN20" s="595"/>
      <c r="BO20" s="596">
        <v>0.3</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3622540</v>
      </c>
      <c r="CS20" s="594"/>
      <c r="CT20" s="594"/>
      <c r="CU20" s="594"/>
      <c r="CV20" s="594"/>
      <c r="CW20" s="594"/>
      <c r="CX20" s="594"/>
      <c r="CY20" s="595"/>
      <c r="CZ20" s="596">
        <v>100</v>
      </c>
      <c r="DA20" s="596"/>
      <c r="DB20" s="596"/>
      <c r="DC20" s="596"/>
      <c r="DD20" s="602">
        <v>207282</v>
      </c>
      <c r="DE20" s="594"/>
      <c r="DF20" s="594"/>
      <c r="DG20" s="594"/>
      <c r="DH20" s="594"/>
      <c r="DI20" s="594"/>
      <c r="DJ20" s="594"/>
      <c r="DK20" s="594"/>
      <c r="DL20" s="594"/>
      <c r="DM20" s="594"/>
      <c r="DN20" s="594"/>
      <c r="DO20" s="594"/>
      <c r="DP20" s="595"/>
      <c r="DQ20" s="602">
        <v>2774645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930</v>
      </c>
      <c r="S21" s="594"/>
      <c r="T21" s="594"/>
      <c r="U21" s="594"/>
      <c r="V21" s="594"/>
      <c r="W21" s="594"/>
      <c r="X21" s="594"/>
      <c r="Y21" s="595"/>
      <c r="Z21" s="596">
        <v>0</v>
      </c>
      <c r="AA21" s="596"/>
      <c r="AB21" s="596"/>
      <c r="AC21" s="596"/>
      <c r="AD21" s="597">
        <v>930</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3454</v>
      </c>
      <c r="BH21" s="594"/>
      <c r="BI21" s="594"/>
      <c r="BJ21" s="594"/>
      <c r="BK21" s="594"/>
      <c r="BL21" s="594"/>
      <c r="BM21" s="594"/>
      <c r="BN21" s="595"/>
      <c r="BO21" s="596">
        <v>0.3</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2725</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120613</v>
      </c>
      <c r="S23" s="594"/>
      <c r="T23" s="594"/>
      <c r="U23" s="594"/>
      <c r="V23" s="594"/>
      <c r="W23" s="594"/>
      <c r="X23" s="594"/>
      <c r="Y23" s="595"/>
      <c r="Z23" s="596">
        <v>3.2</v>
      </c>
      <c r="AA23" s="596"/>
      <c r="AB23" s="596"/>
      <c r="AC23" s="596"/>
      <c r="AD23" s="597">
        <v>1597</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9856</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1673127</v>
      </c>
      <c r="CS24" s="583"/>
      <c r="CT24" s="583"/>
      <c r="CU24" s="583"/>
      <c r="CV24" s="583"/>
      <c r="CW24" s="583"/>
      <c r="CX24" s="583"/>
      <c r="CY24" s="584"/>
      <c r="CZ24" s="620">
        <v>46.2</v>
      </c>
      <c r="DA24" s="621"/>
      <c r="DB24" s="621"/>
      <c r="DC24" s="622"/>
      <c r="DD24" s="619">
        <v>1264360</v>
      </c>
      <c r="DE24" s="583"/>
      <c r="DF24" s="583"/>
      <c r="DG24" s="583"/>
      <c r="DH24" s="583"/>
      <c r="DI24" s="583"/>
      <c r="DJ24" s="583"/>
      <c r="DK24" s="584"/>
      <c r="DL24" s="619">
        <v>1257498</v>
      </c>
      <c r="DM24" s="583"/>
      <c r="DN24" s="583"/>
      <c r="DO24" s="583"/>
      <c r="DP24" s="583"/>
      <c r="DQ24" s="583"/>
      <c r="DR24" s="583"/>
      <c r="DS24" s="583"/>
      <c r="DT24" s="583"/>
      <c r="DU24" s="583"/>
      <c r="DV24" s="584"/>
      <c r="DW24" s="587">
        <v>47.5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280193</v>
      </c>
      <c r="S25" s="594"/>
      <c r="T25" s="594"/>
      <c r="U25" s="594"/>
      <c r="V25" s="594"/>
      <c r="W25" s="594"/>
      <c r="X25" s="594"/>
      <c r="Y25" s="595"/>
      <c r="Z25" s="596">
        <v>7.4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728126</v>
      </c>
      <c r="CS25" s="625"/>
      <c r="CT25" s="625"/>
      <c r="CU25" s="625"/>
      <c r="CV25" s="625"/>
      <c r="CW25" s="625"/>
      <c r="CX25" s="625"/>
      <c r="CY25" s="626"/>
      <c r="CZ25" s="627">
        <v>20.100000000000001</v>
      </c>
      <c r="DA25" s="628"/>
      <c r="DB25" s="628"/>
      <c r="DC25" s="629"/>
      <c r="DD25" s="602">
        <v>651947</v>
      </c>
      <c r="DE25" s="625"/>
      <c r="DF25" s="625"/>
      <c r="DG25" s="625"/>
      <c r="DH25" s="625"/>
      <c r="DI25" s="625"/>
      <c r="DJ25" s="625"/>
      <c r="DK25" s="626"/>
      <c r="DL25" s="602">
        <v>651597</v>
      </c>
      <c r="DM25" s="625"/>
      <c r="DN25" s="625"/>
      <c r="DO25" s="625"/>
      <c r="DP25" s="625"/>
      <c r="DQ25" s="625"/>
      <c r="DR25" s="625"/>
      <c r="DS25" s="625"/>
      <c r="DT25" s="625"/>
      <c r="DU25" s="625"/>
      <c r="DV25" s="626"/>
      <c r="DW25" s="598">
        <v>24.6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437509</v>
      </c>
      <c r="CS26" s="594"/>
      <c r="CT26" s="594"/>
      <c r="CU26" s="594"/>
      <c r="CV26" s="594"/>
      <c r="CW26" s="594"/>
      <c r="CX26" s="594"/>
      <c r="CY26" s="595"/>
      <c r="CZ26" s="627">
        <v>12.1</v>
      </c>
      <c r="DA26" s="628"/>
      <c r="DB26" s="628"/>
      <c r="DC26" s="629"/>
      <c r="DD26" s="602">
        <v>370522</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189701</v>
      </c>
      <c r="S27" s="594"/>
      <c r="T27" s="594"/>
      <c r="U27" s="594"/>
      <c r="V27" s="594"/>
      <c r="W27" s="594"/>
      <c r="X27" s="594"/>
      <c r="Y27" s="595"/>
      <c r="Z27" s="596">
        <v>5</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1240277</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512258</v>
      </c>
      <c r="CS27" s="625"/>
      <c r="CT27" s="625"/>
      <c r="CU27" s="625"/>
      <c r="CV27" s="625"/>
      <c r="CW27" s="625"/>
      <c r="CX27" s="625"/>
      <c r="CY27" s="626"/>
      <c r="CZ27" s="627">
        <v>14.1</v>
      </c>
      <c r="DA27" s="628"/>
      <c r="DB27" s="628"/>
      <c r="DC27" s="629"/>
      <c r="DD27" s="602">
        <v>203970</v>
      </c>
      <c r="DE27" s="625"/>
      <c r="DF27" s="625"/>
      <c r="DG27" s="625"/>
      <c r="DH27" s="625"/>
      <c r="DI27" s="625"/>
      <c r="DJ27" s="625"/>
      <c r="DK27" s="626"/>
      <c r="DL27" s="602">
        <v>197458</v>
      </c>
      <c r="DM27" s="625"/>
      <c r="DN27" s="625"/>
      <c r="DO27" s="625"/>
      <c r="DP27" s="625"/>
      <c r="DQ27" s="625"/>
      <c r="DR27" s="625"/>
      <c r="DS27" s="625"/>
      <c r="DT27" s="625"/>
      <c r="DU27" s="625"/>
      <c r="DV27" s="626"/>
      <c r="DW27" s="598">
        <v>7.5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9066</v>
      </c>
      <c r="S28" s="594"/>
      <c r="T28" s="594"/>
      <c r="U28" s="594"/>
      <c r="V28" s="594"/>
      <c r="W28" s="594"/>
      <c r="X28" s="594"/>
      <c r="Y28" s="595"/>
      <c r="Z28" s="596">
        <v>0.2</v>
      </c>
      <c r="AA28" s="596"/>
      <c r="AB28" s="596"/>
      <c r="AC28" s="596"/>
      <c r="AD28" s="597">
        <v>4242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432743</v>
      </c>
      <c r="CS28" s="594"/>
      <c r="CT28" s="594"/>
      <c r="CU28" s="594"/>
      <c r="CV28" s="594"/>
      <c r="CW28" s="594"/>
      <c r="CX28" s="594"/>
      <c r="CY28" s="595"/>
      <c r="CZ28" s="627">
        <v>11.9</v>
      </c>
      <c r="DA28" s="628"/>
      <c r="DB28" s="628"/>
      <c r="DC28" s="629"/>
      <c r="DD28" s="602">
        <v>408443</v>
      </c>
      <c r="DE28" s="594"/>
      <c r="DF28" s="594"/>
      <c r="DG28" s="594"/>
      <c r="DH28" s="594"/>
      <c r="DI28" s="594"/>
      <c r="DJ28" s="594"/>
      <c r="DK28" s="595"/>
      <c r="DL28" s="602">
        <v>408443</v>
      </c>
      <c r="DM28" s="594"/>
      <c r="DN28" s="594"/>
      <c r="DO28" s="594"/>
      <c r="DP28" s="594"/>
      <c r="DQ28" s="594"/>
      <c r="DR28" s="594"/>
      <c r="DS28" s="594"/>
      <c r="DT28" s="594"/>
      <c r="DU28" s="594"/>
      <c r="DV28" s="595"/>
      <c r="DW28" s="598">
        <v>15.4</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3652</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432743</v>
      </c>
      <c r="CS29" s="625"/>
      <c r="CT29" s="625"/>
      <c r="CU29" s="625"/>
      <c r="CV29" s="625"/>
      <c r="CW29" s="625"/>
      <c r="CX29" s="625"/>
      <c r="CY29" s="626"/>
      <c r="CZ29" s="627">
        <v>11.9</v>
      </c>
      <c r="DA29" s="628"/>
      <c r="DB29" s="628"/>
      <c r="DC29" s="629"/>
      <c r="DD29" s="602">
        <v>408443</v>
      </c>
      <c r="DE29" s="625"/>
      <c r="DF29" s="625"/>
      <c r="DG29" s="625"/>
      <c r="DH29" s="625"/>
      <c r="DI29" s="625"/>
      <c r="DJ29" s="625"/>
      <c r="DK29" s="626"/>
      <c r="DL29" s="602">
        <v>408443</v>
      </c>
      <c r="DM29" s="625"/>
      <c r="DN29" s="625"/>
      <c r="DO29" s="625"/>
      <c r="DP29" s="625"/>
      <c r="DQ29" s="625"/>
      <c r="DR29" s="625"/>
      <c r="DS29" s="625"/>
      <c r="DT29" s="625"/>
      <c r="DU29" s="625"/>
      <c r="DV29" s="626"/>
      <c r="DW29" s="598">
        <v>15.4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t="s">
        <v>112</v>
      </c>
      <c r="S30" s="594"/>
      <c r="T30" s="594"/>
      <c r="U30" s="594"/>
      <c r="V30" s="594"/>
      <c r="W30" s="594"/>
      <c r="X30" s="594"/>
      <c r="Y30" s="595"/>
      <c r="Z30" s="596" t="s">
        <v>112</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99.5</v>
      </c>
      <c r="BH30" s="652"/>
      <c r="BI30" s="652"/>
      <c r="BJ30" s="652"/>
      <c r="BK30" s="652"/>
      <c r="BL30" s="652"/>
      <c r="BM30" s="588">
        <v>98.5</v>
      </c>
      <c r="BN30" s="652"/>
      <c r="BO30" s="652"/>
      <c r="BP30" s="652"/>
      <c r="BQ30" s="653"/>
      <c r="BR30" s="651">
        <v>99.3</v>
      </c>
      <c r="BS30" s="652"/>
      <c r="BT30" s="652"/>
      <c r="BU30" s="652"/>
      <c r="BV30" s="652"/>
      <c r="BW30" s="652"/>
      <c r="BX30" s="588">
        <v>97.8</v>
      </c>
      <c r="BY30" s="652"/>
      <c r="BZ30" s="652"/>
      <c r="CA30" s="652"/>
      <c r="CB30" s="653"/>
      <c r="CD30" s="656"/>
      <c r="CE30" s="657"/>
      <c r="CF30" s="607" t="s">
        <v>292</v>
      </c>
      <c r="CG30" s="608"/>
      <c r="CH30" s="608"/>
      <c r="CI30" s="608"/>
      <c r="CJ30" s="608"/>
      <c r="CK30" s="608"/>
      <c r="CL30" s="608"/>
      <c r="CM30" s="608"/>
      <c r="CN30" s="608"/>
      <c r="CO30" s="608"/>
      <c r="CP30" s="608"/>
      <c r="CQ30" s="609"/>
      <c r="CR30" s="593">
        <v>386740</v>
      </c>
      <c r="CS30" s="594"/>
      <c r="CT30" s="594"/>
      <c r="CU30" s="594"/>
      <c r="CV30" s="594"/>
      <c r="CW30" s="594"/>
      <c r="CX30" s="594"/>
      <c r="CY30" s="595"/>
      <c r="CZ30" s="627">
        <v>10.7</v>
      </c>
      <c r="DA30" s="628"/>
      <c r="DB30" s="628"/>
      <c r="DC30" s="629"/>
      <c r="DD30" s="602">
        <v>362440</v>
      </c>
      <c r="DE30" s="594"/>
      <c r="DF30" s="594"/>
      <c r="DG30" s="594"/>
      <c r="DH30" s="594"/>
      <c r="DI30" s="594"/>
      <c r="DJ30" s="594"/>
      <c r="DK30" s="595"/>
      <c r="DL30" s="602">
        <v>362440</v>
      </c>
      <c r="DM30" s="594"/>
      <c r="DN30" s="594"/>
      <c r="DO30" s="594"/>
      <c r="DP30" s="594"/>
      <c r="DQ30" s="594"/>
      <c r="DR30" s="594"/>
      <c r="DS30" s="594"/>
      <c r="DT30" s="594"/>
      <c r="DU30" s="594"/>
      <c r="DV30" s="595"/>
      <c r="DW30" s="598">
        <v>13.7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218070</v>
      </c>
      <c r="S31" s="594"/>
      <c r="T31" s="594"/>
      <c r="U31" s="594"/>
      <c r="V31" s="594"/>
      <c r="W31" s="594"/>
      <c r="X31" s="594"/>
      <c r="Y31" s="595"/>
      <c r="Z31" s="596">
        <v>5.7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99.6</v>
      </c>
      <c r="BH31" s="625"/>
      <c r="BI31" s="625"/>
      <c r="BJ31" s="625"/>
      <c r="BK31" s="625"/>
      <c r="BL31" s="625"/>
      <c r="BM31" s="599">
        <v>98.7</v>
      </c>
      <c r="BN31" s="649"/>
      <c r="BO31" s="649"/>
      <c r="BP31" s="649"/>
      <c r="BQ31" s="650"/>
      <c r="BR31" s="648">
        <v>99.4</v>
      </c>
      <c r="BS31" s="625"/>
      <c r="BT31" s="625"/>
      <c r="BU31" s="625"/>
      <c r="BV31" s="625"/>
      <c r="BW31" s="625"/>
      <c r="BX31" s="599">
        <v>98</v>
      </c>
      <c r="BY31" s="649"/>
      <c r="BZ31" s="649"/>
      <c r="CA31" s="649"/>
      <c r="CB31" s="650"/>
      <c r="CD31" s="656"/>
      <c r="CE31" s="657"/>
      <c r="CF31" s="607" t="s">
        <v>296</v>
      </c>
      <c r="CG31" s="608"/>
      <c r="CH31" s="608"/>
      <c r="CI31" s="608"/>
      <c r="CJ31" s="608"/>
      <c r="CK31" s="608"/>
      <c r="CL31" s="608"/>
      <c r="CM31" s="608"/>
      <c r="CN31" s="608"/>
      <c r="CO31" s="608"/>
      <c r="CP31" s="608"/>
      <c r="CQ31" s="609"/>
      <c r="CR31" s="593">
        <v>46003</v>
      </c>
      <c r="CS31" s="625"/>
      <c r="CT31" s="625"/>
      <c r="CU31" s="625"/>
      <c r="CV31" s="625"/>
      <c r="CW31" s="625"/>
      <c r="CX31" s="625"/>
      <c r="CY31" s="626"/>
      <c r="CZ31" s="627">
        <v>1.3</v>
      </c>
      <c r="DA31" s="628"/>
      <c r="DB31" s="628"/>
      <c r="DC31" s="629"/>
      <c r="DD31" s="602">
        <v>46003</v>
      </c>
      <c r="DE31" s="625"/>
      <c r="DF31" s="625"/>
      <c r="DG31" s="625"/>
      <c r="DH31" s="625"/>
      <c r="DI31" s="625"/>
      <c r="DJ31" s="625"/>
      <c r="DK31" s="626"/>
      <c r="DL31" s="602">
        <v>46003</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189851</v>
      </c>
      <c r="S32" s="594"/>
      <c r="T32" s="594"/>
      <c r="U32" s="594"/>
      <c r="V32" s="594"/>
      <c r="W32" s="594"/>
      <c r="X32" s="594"/>
      <c r="Y32" s="595"/>
      <c r="Z32" s="596">
        <v>5</v>
      </c>
      <c r="AA32" s="596"/>
      <c r="AB32" s="596"/>
      <c r="AC32" s="596"/>
      <c r="AD32" s="597">
        <v>781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99.4</v>
      </c>
      <c r="BH32" s="661"/>
      <c r="BI32" s="661"/>
      <c r="BJ32" s="661"/>
      <c r="BK32" s="661"/>
      <c r="BL32" s="661"/>
      <c r="BM32" s="662">
        <v>98.2</v>
      </c>
      <c r="BN32" s="661"/>
      <c r="BO32" s="661"/>
      <c r="BP32" s="661"/>
      <c r="BQ32" s="663"/>
      <c r="BR32" s="660">
        <v>99.1</v>
      </c>
      <c r="BS32" s="661"/>
      <c r="BT32" s="661"/>
      <c r="BU32" s="661"/>
      <c r="BV32" s="661"/>
      <c r="BW32" s="661"/>
      <c r="BX32" s="662">
        <v>97.4</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241000</v>
      </c>
      <c r="S33" s="594"/>
      <c r="T33" s="594"/>
      <c r="U33" s="594"/>
      <c r="V33" s="594"/>
      <c r="W33" s="594"/>
      <c r="X33" s="594"/>
      <c r="Y33" s="595"/>
      <c r="Z33" s="596">
        <v>6.3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1742131</v>
      </c>
      <c r="CS33" s="625"/>
      <c r="CT33" s="625"/>
      <c r="CU33" s="625"/>
      <c r="CV33" s="625"/>
      <c r="CW33" s="625"/>
      <c r="CX33" s="625"/>
      <c r="CY33" s="626"/>
      <c r="CZ33" s="627">
        <v>48.1</v>
      </c>
      <c r="DA33" s="628"/>
      <c r="DB33" s="628"/>
      <c r="DC33" s="629"/>
      <c r="DD33" s="602">
        <v>1352239</v>
      </c>
      <c r="DE33" s="625"/>
      <c r="DF33" s="625"/>
      <c r="DG33" s="625"/>
      <c r="DH33" s="625"/>
      <c r="DI33" s="625"/>
      <c r="DJ33" s="625"/>
      <c r="DK33" s="626"/>
      <c r="DL33" s="602">
        <v>891710</v>
      </c>
      <c r="DM33" s="625"/>
      <c r="DN33" s="625"/>
      <c r="DO33" s="625"/>
      <c r="DP33" s="625"/>
      <c r="DQ33" s="625"/>
      <c r="DR33" s="625"/>
      <c r="DS33" s="625"/>
      <c r="DT33" s="625"/>
      <c r="DU33" s="625"/>
      <c r="DV33" s="626"/>
      <c r="DW33" s="598">
        <v>33.6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523764</v>
      </c>
      <c r="CS34" s="594"/>
      <c r="CT34" s="594"/>
      <c r="CU34" s="594"/>
      <c r="CV34" s="594"/>
      <c r="CW34" s="594"/>
      <c r="CX34" s="594"/>
      <c r="CY34" s="595"/>
      <c r="CZ34" s="627">
        <v>14.5</v>
      </c>
      <c r="DA34" s="628"/>
      <c r="DB34" s="628"/>
      <c r="DC34" s="629"/>
      <c r="DD34" s="602">
        <v>407399</v>
      </c>
      <c r="DE34" s="594"/>
      <c r="DF34" s="594"/>
      <c r="DG34" s="594"/>
      <c r="DH34" s="594"/>
      <c r="DI34" s="594"/>
      <c r="DJ34" s="594"/>
      <c r="DK34" s="595"/>
      <c r="DL34" s="602">
        <v>346990</v>
      </c>
      <c r="DM34" s="594"/>
      <c r="DN34" s="594"/>
      <c r="DO34" s="594"/>
      <c r="DP34" s="594"/>
      <c r="DQ34" s="594"/>
      <c r="DR34" s="594"/>
      <c r="DS34" s="594"/>
      <c r="DT34" s="594"/>
      <c r="DU34" s="594"/>
      <c r="DV34" s="595"/>
      <c r="DW34" s="598">
        <v>13.1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181000</v>
      </c>
      <c r="S35" s="594"/>
      <c r="T35" s="594"/>
      <c r="U35" s="594"/>
      <c r="V35" s="594"/>
      <c r="W35" s="594"/>
      <c r="X35" s="594"/>
      <c r="Y35" s="595"/>
      <c r="Z35" s="596">
        <v>4.8</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435376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77718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7697</v>
      </c>
      <c r="CS35" s="625"/>
      <c r="CT35" s="625"/>
      <c r="CU35" s="625"/>
      <c r="CV35" s="625"/>
      <c r="CW35" s="625"/>
      <c r="CX35" s="625"/>
      <c r="CY35" s="626"/>
      <c r="CZ35" s="627">
        <v>0.2</v>
      </c>
      <c r="DA35" s="628"/>
      <c r="DB35" s="628"/>
      <c r="DC35" s="629"/>
      <c r="DD35" s="602">
        <v>7409</v>
      </c>
      <c r="DE35" s="625"/>
      <c r="DF35" s="625"/>
      <c r="DG35" s="625"/>
      <c r="DH35" s="625"/>
      <c r="DI35" s="625"/>
      <c r="DJ35" s="625"/>
      <c r="DK35" s="626"/>
      <c r="DL35" s="602">
        <v>7409</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3802935</v>
      </c>
      <c r="S36" s="666"/>
      <c r="T36" s="666"/>
      <c r="U36" s="666"/>
      <c r="V36" s="666"/>
      <c r="W36" s="666"/>
      <c r="X36" s="666"/>
      <c r="Y36" s="667"/>
      <c r="Z36" s="668">
        <v>100</v>
      </c>
      <c r="AA36" s="668"/>
      <c r="AB36" s="668"/>
      <c r="AC36" s="668"/>
      <c r="AD36" s="669">
        <v>2469016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220065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27970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551847</v>
      </c>
      <c r="CS36" s="594"/>
      <c r="CT36" s="594"/>
      <c r="CU36" s="594"/>
      <c r="CV36" s="594"/>
      <c r="CW36" s="594"/>
      <c r="CX36" s="594"/>
      <c r="CY36" s="595"/>
      <c r="CZ36" s="627">
        <v>15.2</v>
      </c>
      <c r="DA36" s="628"/>
      <c r="DB36" s="628"/>
      <c r="DC36" s="629"/>
      <c r="DD36" s="602">
        <v>458056</v>
      </c>
      <c r="DE36" s="594"/>
      <c r="DF36" s="594"/>
      <c r="DG36" s="594"/>
      <c r="DH36" s="594"/>
      <c r="DI36" s="594"/>
      <c r="DJ36" s="594"/>
      <c r="DK36" s="595"/>
      <c r="DL36" s="602">
        <v>420536</v>
      </c>
      <c r="DM36" s="594"/>
      <c r="DN36" s="594"/>
      <c r="DO36" s="594"/>
      <c r="DP36" s="594"/>
      <c r="DQ36" s="594"/>
      <c r="DR36" s="594"/>
      <c r="DS36" s="594"/>
      <c r="DT36" s="594"/>
      <c r="DU36" s="594"/>
      <c r="DV36" s="595"/>
      <c r="DW36" s="598">
        <v>15.9</v>
      </c>
      <c r="DX36" s="623"/>
      <c r="DY36" s="623"/>
      <c r="DZ36" s="623"/>
      <c r="EA36" s="623"/>
      <c r="EB36" s="623"/>
      <c r="EC36" s="624"/>
    </row>
    <row r="37" spans="2:133" ht="11.25" customHeight="1">
      <c r="AQ37" s="672" t="s">
        <v>314</v>
      </c>
      <c r="AR37" s="673"/>
      <c r="AS37" s="673"/>
      <c r="AT37" s="673"/>
      <c r="AU37" s="673"/>
      <c r="AV37" s="673"/>
      <c r="AW37" s="673"/>
      <c r="AX37" s="673"/>
      <c r="AY37" s="674"/>
      <c r="AZ37" s="593">
        <v>44797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1187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275226</v>
      </c>
      <c r="CS37" s="625"/>
      <c r="CT37" s="625"/>
      <c r="CU37" s="625"/>
      <c r="CV37" s="625"/>
      <c r="CW37" s="625"/>
      <c r="CX37" s="625"/>
      <c r="CY37" s="626"/>
      <c r="CZ37" s="627">
        <v>7.6</v>
      </c>
      <c r="DA37" s="628"/>
      <c r="DB37" s="628"/>
      <c r="DC37" s="629"/>
      <c r="DD37" s="602">
        <v>217235</v>
      </c>
      <c r="DE37" s="625"/>
      <c r="DF37" s="625"/>
      <c r="DG37" s="625"/>
      <c r="DH37" s="625"/>
      <c r="DI37" s="625"/>
      <c r="DJ37" s="625"/>
      <c r="DK37" s="626"/>
      <c r="DL37" s="602">
        <v>207943</v>
      </c>
      <c r="DM37" s="625"/>
      <c r="DN37" s="625"/>
      <c r="DO37" s="625"/>
      <c r="DP37" s="625"/>
      <c r="DQ37" s="625"/>
      <c r="DR37" s="625"/>
      <c r="DS37" s="625"/>
      <c r="DT37" s="625"/>
      <c r="DU37" s="625"/>
      <c r="DV37" s="626"/>
      <c r="DW37" s="598">
        <v>7.8</v>
      </c>
      <c r="DX37" s="623"/>
      <c r="DY37" s="623"/>
      <c r="DZ37" s="623"/>
      <c r="EA37" s="623"/>
      <c r="EB37" s="623"/>
      <c r="EC37" s="624"/>
    </row>
    <row r="38" spans="2:133" ht="11.25" customHeight="1">
      <c r="AQ38" s="672" t="s">
        <v>317</v>
      </c>
      <c r="AR38" s="673"/>
      <c r="AS38" s="673"/>
      <c r="AT38" s="673"/>
      <c r="AU38" s="673"/>
      <c r="AV38" s="673"/>
      <c r="AW38" s="673"/>
      <c r="AX38" s="673"/>
      <c r="AY38" s="674"/>
      <c r="AZ38" s="593">
        <v>7245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2034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163269</v>
      </c>
      <c r="CS38" s="594"/>
      <c r="CT38" s="594"/>
      <c r="CU38" s="594"/>
      <c r="CV38" s="594"/>
      <c r="CW38" s="594"/>
      <c r="CX38" s="594"/>
      <c r="CY38" s="595"/>
      <c r="CZ38" s="627">
        <v>4.5</v>
      </c>
      <c r="DA38" s="628"/>
      <c r="DB38" s="628"/>
      <c r="DC38" s="629"/>
      <c r="DD38" s="602">
        <v>132579</v>
      </c>
      <c r="DE38" s="594"/>
      <c r="DF38" s="594"/>
      <c r="DG38" s="594"/>
      <c r="DH38" s="594"/>
      <c r="DI38" s="594"/>
      <c r="DJ38" s="594"/>
      <c r="DK38" s="595"/>
      <c r="DL38" s="602">
        <v>109530</v>
      </c>
      <c r="DM38" s="594"/>
      <c r="DN38" s="594"/>
      <c r="DO38" s="594"/>
      <c r="DP38" s="594"/>
      <c r="DQ38" s="594"/>
      <c r="DR38" s="594"/>
      <c r="DS38" s="594"/>
      <c r="DT38" s="594"/>
      <c r="DU38" s="594"/>
      <c r="DV38" s="595"/>
      <c r="DW38" s="598">
        <v>4.0999999999999996</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136691</v>
      </c>
      <c r="CS39" s="625"/>
      <c r="CT39" s="625"/>
      <c r="CU39" s="625"/>
      <c r="CV39" s="625"/>
      <c r="CW39" s="625"/>
      <c r="CX39" s="625"/>
      <c r="CY39" s="626"/>
      <c r="CZ39" s="627">
        <v>3.8</v>
      </c>
      <c r="DA39" s="628"/>
      <c r="DB39" s="628"/>
      <c r="DC39" s="629"/>
      <c r="DD39" s="602">
        <v>132933</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43054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77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358863</v>
      </c>
      <c r="CS40" s="594"/>
      <c r="CT40" s="594"/>
      <c r="CU40" s="594"/>
      <c r="CV40" s="594"/>
      <c r="CW40" s="594"/>
      <c r="CX40" s="594"/>
      <c r="CY40" s="595"/>
      <c r="CZ40" s="627">
        <v>9.9</v>
      </c>
      <c r="DA40" s="628"/>
      <c r="DB40" s="628"/>
      <c r="DC40" s="629"/>
      <c r="DD40" s="602">
        <v>213863</v>
      </c>
      <c r="DE40" s="594"/>
      <c r="DF40" s="594"/>
      <c r="DG40" s="594"/>
      <c r="DH40" s="594"/>
      <c r="DI40" s="594"/>
      <c r="DJ40" s="594"/>
      <c r="DK40" s="595"/>
      <c r="DL40" s="602">
        <v>7245</v>
      </c>
      <c r="DM40" s="594"/>
      <c r="DN40" s="594"/>
      <c r="DO40" s="594"/>
      <c r="DP40" s="594"/>
      <c r="DQ40" s="594"/>
      <c r="DR40" s="594"/>
      <c r="DS40" s="594"/>
      <c r="DT40" s="594"/>
      <c r="DU40" s="594"/>
      <c r="DV40" s="595"/>
      <c r="DW40" s="598">
        <v>0.3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120215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247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207282</v>
      </c>
      <c r="CS42" s="594"/>
      <c r="CT42" s="594"/>
      <c r="CU42" s="594"/>
      <c r="CV42" s="594"/>
      <c r="CW42" s="594"/>
      <c r="CX42" s="594"/>
      <c r="CY42" s="595"/>
      <c r="CZ42" s="627">
        <v>5.7</v>
      </c>
      <c r="DA42" s="676"/>
      <c r="DB42" s="676"/>
      <c r="DC42" s="677"/>
      <c r="DD42" s="602">
        <v>158046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5255</v>
      </c>
      <c r="CS43" s="625"/>
      <c r="CT43" s="625"/>
      <c r="CU43" s="625"/>
      <c r="CV43" s="625"/>
      <c r="CW43" s="625"/>
      <c r="CX43" s="625"/>
      <c r="CY43" s="626"/>
      <c r="CZ43" s="627">
        <v>0.1</v>
      </c>
      <c r="DA43" s="628"/>
      <c r="DB43" s="628"/>
      <c r="DC43" s="629"/>
      <c r="DD43" s="602">
        <v>5255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207282</v>
      </c>
      <c r="CS44" s="594"/>
      <c r="CT44" s="594"/>
      <c r="CU44" s="594"/>
      <c r="CV44" s="594"/>
      <c r="CW44" s="594"/>
      <c r="CX44" s="594"/>
      <c r="CY44" s="595"/>
      <c r="CZ44" s="627">
        <v>5.7</v>
      </c>
      <c r="DA44" s="676"/>
      <c r="DB44" s="676"/>
      <c r="DC44" s="677"/>
      <c r="DD44" s="602">
        <v>158046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45200</v>
      </c>
      <c r="CS45" s="625"/>
      <c r="CT45" s="625"/>
      <c r="CU45" s="625"/>
      <c r="CV45" s="625"/>
      <c r="CW45" s="625"/>
      <c r="CX45" s="625"/>
      <c r="CY45" s="626"/>
      <c r="CZ45" s="627">
        <v>1.2</v>
      </c>
      <c r="DA45" s="628"/>
      <c r="DB45" s="628"/>
      <c r="DC45" s="629"/>
      <c r="DD45" s="602">
        <v>20340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162082</v>
      </c>
      <c r="CS46" s="594"/>
      <c r="CT46" s="594"/>
      <c r="CU46" s="594"/>
      <c r="CV46" s="594"/>
      <c r="CW46" s="594"/>
      <c r="CX46" s="594"/>
      <c r="CY46" s="595"/>
      <c r="CZ46" s="627">
        <v>4.5</v>
      </c>
      <c r="DA46" s="676"/>
      <c r="DB46" s="676"/>
      <c r="DC46" s="677"/>
      <c r="DD46" s="602">
        <v>137706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3622540</v>
      </c>
      <c r="CS49" s="661"/>
      <c r="CT49" s="661"/>
      <c r="CU49" s="661"/>
      <c r="CV49" s="661"/>
      <c r="CW49" s="661"/>
      <c r="CX49" s="661"/>
      <c r="CY49" s="688"/>
      <c r="CZ49" s="689">
        <v>100</v>
      </c>
      <c r="DA49" s="690"/>
      <c r="DB49" s="690"/>
      <c r="DC49" s="691"/>
      <c r="DD49" s="692">
        <v>2774645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3803</v>
      </c>
      <c r="R7" s="723"/>
      <c r="S7" s="723"/>
      <c r="T7" s="723"/>
      <c r="U7" s="723"/>
      <c r="V7" s="723">
        <v>3623</v>
      </c>
      <c r="W7" s="723"/>
      <c r="X7" s="723"/>
      <c r="Y7" s="723"/>
      <c r="Z7" s="723"/>
      <c r="AA7" s="723">
        <v>180</v>
      </c>
      <c r="AB7" s="723"/>
      <c r="AC7" s="723"/>
      <c r="AD7" s="723"/>
      <c r="AE7" s="724"/>
      <c r="AF7" s="725">
        <v>150</v>
      </c>
      <c r="AG7" s="726"/>
      <c r="AH7" s="726"/>
      <c r="AI7" s="726"/>
      <c r="AJ7" s="727"/>
      <c r="AK7" s="762" t="s">
        <v>526</v>
      </c>
      <c r="AL7" s="763"/>
      <c r="AM7" s="763"/>
      <c r="AN7" s="763"/>
      <c r="AO7" s="763"/>
      <c r="AP7" s="763">
        <v>3909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528</v>
      </c>
      <c r="BT7" s="767"/>
      <c r="BU7" s="767"/>
      <c r="BV7" s="767"/>
      <c r="BW7" s="767"/>
      <c r="BX7" s="767"/>
      <c r="BY7" s="767"/>
      <c r="BZ7" s="767"/>
      <c r="CA7" s="767"/>
      <c r="CB7" s="767"/>
      <c r="CC7" s="767"/>
      <c r="CD7" s="767"/>
      <c r="CE7" s="767"/>
      <c r="CF7" s="767"/>
      <c r="CG7" s="768"/>
      <c r="CH7" s="759">
        <v>1</v>
      </c>
      <c r="CI7" s="760"/>
      <c r="CJ7" s="760"/>
      <c r="CK7" s="760"/>
      <c r="CL7" s="761"/>
      <c r="CM7" s="759">
        <v>39</v>
      </c>
      <c r="CN7" s="760"/>
      <c r="CO7" s="760"/>
      <c r="CP7" s="760"/>
      <c r="CQ7" s="761"/>
      <c r="CR7" s="759">
        <v>5</v>
      </c>
      <c r="CS7" s="760"/>
      <c r="CT7" s="760"/>
      <c r="CU7" s="760"/>
      <c r="CV7" s="761"/>
      <c r="CW7" s="759" t="s">
        <v>530</v>
      </c>
      <c r="CX7" s="760"/>
      <c r="CY7" s="760"/>
      <c r="CZ7" s="760"/>
      <c r="DA7" s="761"/>
      <c r="DB7" s="759" t="s">
        <v>530</v>
      </c>
      <c r="DC7" s="760"/>
      <c r="DD7" s="760"/>
      <c r="DE7" s="760"/>
      <c r="DF7" s="761"/>
      <c r="DG7" s="759">
        <v>430</v>
      </c>
      <c r="DH7" s="760"/>
      <c r="DI7" s="760"/>
      <c r="DJ7" s="760"/>
      <c r="DK7" s="761"/>
      <c r="DL7" s="759" t="s">
        <v>530</v>
      </c>
      <c r="DM7" s="760"/>
      <c r="DN7" s="760"/>
      <c r="DO7" s="760"/>
      <c r="DP7" s="761"/>
      <c r="DQ7" s="759">
        <v>131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529</v>
      </c>
      <c r="BT8" s="757"/>
      <c r="BU8" s="757"/>
      <c r="BV8" s="757"/>
      <c r="BW8" s="757"/>
      <c r="BX8" s="757"/>
      <c r="BY8" s="757"/>
      <c r="BZ8" s="757"/>
      <c r="CA8" s="757"/>
      <c r="CB8" s="757"/>
      <c r="CC8" s="757"/>
      <c r="CD8" s="757"/>
      <c r="CE8" s="757"/>
      <c r="CF8" s="757"/>
      <c r="CG8" s="758"/>
      <c r="CH8" s="769">
        <v>7</v>
      </c>
      <c r="CI8" s="770"/>
      <c r="CJ8" s="770"/>
      <c r="CK8" s="770"/>
      <c r="CL8" s="771"/>
      <c r="CM8" s="769">
        <v>109</v>
      </c>
      <c r="CN8" s="770"/>
      <c r="CO8" s="770"/>
      <c r="CP8" s="770"/>
      <c r="CQ8" s="771"/>
      <c r="CR8" s="769">
        <v>48</v>
      </c>
      <c r="CS8" s="770"/>
      <c r="CT8" s="770"/>
      <c r="CU8" s="770"/>
      <c r="CV8" s="771"/>
      <c r="CW8" s="769" t="s">
        <v>530</v>
      </c>
      <c r="CX8" s="770"/>
      <c r="CY8" s="770"/>
      <c r="CZ8" s="770"/>
      <c r="DA8" s="771"/>
      <c r="DB8" s="769">
        <v>317</v>
      </c>
      <c r="DC8" s="770"/>
      <c r="DD8" s="770"/>
      <c r="DE8" s="770"/>
      <c r="DF8" s="771"/>
      <c r="DG8" s="769" t="s">
        <v>530</v>
      </c>
      <c r="DH8" s="770"/>
      <c r="DI8" s="770"/>
      <c r="DJ8" s="770"/>
      <c r="DK8" s="771"/>
      <c r="DL8" s="769" t="s">
        <v>530</v>
      </c>
      <c r="DM8" s="770"/>
      <c r="DN8" s="770"/>
      <c r="DO8" s="770"/>
      <c r="DP8" s="771"/>
      <c r="DQ8" s="769" t="s">
        <v>530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3803</v>
      </c>
      <c r="R23" s="782"/>
      <c r="S23" s="782"/>
      <c r="T23" s="782"/>
      <c r="U23" s="782"/>
      <c r="V23" s="782">
        <v>3623</v>
      </c>
      <c r="W23" s="782"/>
      <c r="X23" s="782"/>
      <c r="Y23" s="782"/>
      <c r="Z23" s="782"/>
      <c r="AA23" s="782">
        <v>180</v>
      </c>
      <c r="AB23" s="782"/>
      <c r="AC23" s="782"/>
      <c r="AD23" s="782"/>
      <c r="AE23" s="783"/>
      <c r="AF23" s="784">
        <v>150</v>
      </c>
      <c r="AG23" s="782"/>
      <c r="AH23" s="782"/>
      <c r="AI23" s="782"/>
      <c r="AJ23" s="785"/>
      <c r="AK23" s="786"/>
      <c r="AL23" s="787"/>
      <c r="AM23" s="787"/>
      <c r="AN23" s="787"/>
      <c r="AO23" s="787"/>
      <c r="AP23" s="782">
        <v>3909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858</v>
      </c>
      <c r="R28" s="811"/>
      <c r="S28" s="811"/>
      <c r="T28" s="811"/>
      <c r="U28" s="811"/>
      <c r="V28" s="811">
        <v>780</v>
      </c>
      <c r="W28" s="811"/>
      <c r="X28" s="811"/>
      <c r="Y28" s="811"/>
      <c r="Z28" s="811"/>
      <c r="AA28" s="811">
        <v>78</v>
      </c>
      <c r="AB28" s="811"/>
      <c r="AC28" s="811"/>
      <c r="AD28" s="811"/>
      <c r="AE28" s="812"/>
      <c r="AF28" s="813">
        <v>78</v>
      </c>
      <c r="AG28" s="811"/>
      <c r="AH28" s="811"/>
      <c r="AI28" s="811"/>
      <c r="AJ28" s="814"/>
      <c r="AK28" s="815">
        <v>43</v>
      </c>
      <c r="AL28" s="806"/>
      <c r="AM28" s="806"/>
      <c r="AN28" s="806"/>
      <c r="AO28" s="806"/>
      <c r="AP28" s="806" t="s">
        <v>527</v>
      </c>
      <c r="AQ28" s="806"/>
      <c r="AR28" s="806"/>
      <c r="AS28" s="806"/>
      <c r="AT28" s="806"/>
      <c r="AU28" s="806" t="s">
        <v>527</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689</v>
      </c>
      <c r="R29" s="747"/>
      <c r="S29" s="747"/>
      <c r="T29" s="747"/>
      <c r="U29" s="747"/>
      <c r="V29" s="747">
        <v>670</v>
      </c>
      <c r="W29" s="747"/>
      <c r="X29" s="747"/>
      <c r="Y29" s="747"/>
      <c r="Z29" s="747"/>
      <c r="AA29" s="747">
        <v>19</v>
      </c>
      <c r="AB29" s="747"/>
      <c r="AC29" s="747"/>
      <c r="AD29" s="747"/>
      <c r="AE29" s="748"/>
      <c r="AF29" s="749">
        <v>19</v>
      </c>
      <c r="AG29" s="750"/>
      <c r="AH29" s="750"/>
      <c r="AI29" s="750"/>
      <c r="AJ29" s="751"/>
      <c r="AK29" s="818">
        <v>101</v>
      </c>
      <c r="AL29" s="819"/>
      <c r="AM29" s="819"/>
      <c r="AN29" s="819"/>
      <c r="AO29" s="819"/>
      <c r="AP29" s="819" t="s">
        <v>527</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90</v>
      </c>
      <c r="R30" s="747"/>
      <c r="S30" s="747"/>
      <c r="T30" s="747"/>
      <c r="U30" s="747"/>
      <c r="V30" s="747">
        <v>88</v>
      </c>
      <c r="W30" s="747"/>
      <c r="X30" s="747"/>
      <c r="Y30" s="747"/>
      <c r="Z30" s="747"/>
      <c r="AA30" s="747">
        <v>2</v>
      </c>
      <c r="AB30" s="747"/>
      <c r="AC30" s="747"/>
      <c r="AD30" s="747"/>
      <c r="AE30" s="748"/>
      <c r="AF30" s="749">
        <v>2</v>
      </c>
      <c r="AG30" s="750"/>
      <c r="AH30" s="750"/>
      <c r="AI30" s="750"/>
      <c r="AJ30" s="751"/>
      <c r="AK30" s="818">
        <v>16</v>
      </c>
      <c r="AL30" s="819"/>
      <c r="AM30" s="819"/>
      <c r="AN30" s="819"/>
      <c r="AO30" s="819"/>
      <c r="AP30" s="819" t="s">
        <v>527</v>
      </c>
      <c r="AQ30" s="819"/>
      <c r="AR30" s="819"/>
      <c r="AS30" s="819"/>
      <c r="AT30" s="819"/>
      <c r="AU30" s="819" t="s">
        <v>527</v>
      </c>
      <c r="AV30" s="819"/>
      <c r="AW30" s="819"/>
      <c r="AX30" s="819"/>
      <c r="AY30" s="819"/>
      <c r="AZ30" s="820" t="s">
        <v>527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166</v>
      </c>
      <c r="R31" s="747"/>
      <c r="S31" s="747"/>
      <c r="T31" s="747"/>
      <c r="U31" s="747"/>
      <c r="V31" s="747">
        <v>132</v>
      </c>
      <c r="W31" s="747"/>
      <c r="X31" s="747"/>
      <c r="Y31" s="747"/>
      <c r="Z31" s="747"/>
      <c r="AA31" s="747">
        <v>34</v>
      </c>
      <c r="AB31" s="747"/>
      <c r="AC31" s="747"/>
      <c r="AD31" s="747"/>
      <c r="AE31" s="748"/>
      <c r="AF31" s="749">
        <v>111</v>
      </c>
      <c r="AG31" s="750"/>
      <c r="AH31" s="750"/>
      <c r="AI31" s="750"/>
      <c r="AJ31" s="751"/>
      <c r="AK31" s="818" t="s">
        <v>530</v>
      </c>
      <c r="AL31" s="819"/>
      <c r="AM31" s="819"/>
      <c r="AN31" s="819"/>
      <c r="AO31" s="819"/>
      <c r="AP31" s="819">
        <v>492</v>
      </c>
      <c r="AQ31" s="819"/>
      <c r="AR31" s="819"/>
      <c r="AS31" s="819"/>
      <c r="AT31" s="819"/>
      <c r="AU31" s="819" t="s">
        <v>530</v>
      </c>
      <c r="AV31" s="819"/>
      <c r="AW31" s="819"/>
      <c r="AX31" s="819"/>
      <c r="AY31" s="819"/>
      <c r="AZ31" s="820" t="s">
        <v>530</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324</v>
      </c>
      <c r="R32" s="747"/>
      <c r="S32" s="747"/>
      <c r="T32" s="747"/>
      <c r="U32" s="747"/>
      <c r="V32" s="747">
        <v>396</v>
      </c>
      <c r="W32" s="747"/>
      <c r="X32" s="747"/>
      <c r="Y32" s="747"/>
      <c r="Z32" s="747"/>
      <c r="AA32" s="747">
        <v>-72</v>
      </c>
      <c r="AB32" s="747"/>
      <c r="AC32" s="747"/>
      <c r="AD32" s="747"/>
      <c r="AE32" s="748"/>
      <c r="AF32" s="749">
        <v>394</v>
      </c>
      <c r="AG32" s="750"/>
      <c r="AH32" s="750"/>
      <c r="AI32" s="750"/>
      <c r="AJ32" s="751"/>
      <c r="AK32" s="818">
        <v>13</v>
      </c>
      <c r="AL32" s="819"/>
      <c r="AM32" s="819"/>
      <c r="AN32" s="819"/>
      <c r="AO32" s="819"/>
      <c r="AP32" s="819">
        <v>1720</v>
      </c>
      <c r="AQ32" s="819"/>
      <c r="AR32" s="819"/>
      <c r="AS32" s="819"/>
      <c r="AT32" s="819"/>
      <c r="AU32" s="819">
        <v>1718</v>
      </c>
      <c r="AV32" s="819"/>
      <c r="AW32" s="819"/>
      <c r="AX32" s="819"/>
      <c r="AY32" s="819"/>
      <c r="AZ32" s="820" t="s">
        <v>530</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604</v>
      </c>
      <c r="AG63" s="830"/>
      <c r="AH63" s="830"/>
      <c r="AI63" s="830"/>
      <c r="AJ63" s="831"/>
      <c r="AK63" s="832"/>
      <c r="AL63" s="827"/>
      <c r="AM63" s="827"/>
      <c r="AN63" s="827"/>
      <c r="AO63" s="827"/>
      <c r="AP63" s="830">
        <v>2212</v>
      </c>
      <c r="AQ63" s="830"/>
      <c r="AR63" s="830"/>
      <c r="AS63" s="830"/>
      <c r="AT63" s="830"/>
      <c r="AU63" s="830">
        <v>1718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2264</v>
      </c>
      <c r="R68" s="854"/>
      <c r="S68" s="854"/>
      <c r="T68" s="854"/>
      <c r="U68" s="854"/>
      <c r="V68" s="854">
        <v>2189</v>
      </c>
      <c r="W68" s="854"/>
      <c r="X68" s="854"/>
      <c r="Y68" s="854"/>
      <c r="Z68" s="854"/>
      <c r="AA68" s="854">
        <v>75</v>
      </c>
      <c r="AB68" s="854"/>
      <c r="AC68" s="854"/>
      <c r="AD68" s="854"/>
      <c r="AE68" s="854"/>
      <c r="AF68" s="854">
        <v>257</v>
      </c>
      <c r="AG68" s="854"/>
      <c r="AH68" s="854"/>
      <c r="AI68" s="854"/>
      <c r="AJ68" s="854"/>
      <c r="AK68" s="854" t="s">
        <v>473</v>
      </c>
      <c r="AL68" s="854"/>
      <c r="AM68" s="854"/>
      <c r="AN68" s="854"/>
      <c r="AO68" s="854"/>
      <c r="AP68" s="854">
        <v>911</v>
      </c>
      <c r="AQ68" s="854"/>
      <c r="AR68" s="854"/>
      <c r="AS68" s="854"/>
      <c r="AT68" s="854"/>
      <c r="AU68" s="854">
        <v>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1945</v>
      </c>
      <c r="R69" s="819"/>
      <c r="S69" s="819"/>
      <c r="T69" s="819"/>
      <c r="U69" s="819"/>
      <c r="V69" s="819">
        <v>1877</v>
      </c>
      <c r="W69" s="819"/>
      <c r="X69" s="819"/>
      <c r="Y69" s="819"/>
      <c r="Z69" s="819"/>
      <c r="AA69" s="819">
        <v>67</v>
      </c>
      <c r="AB69" s="819"/>
      <c r="AC69" s="819"/>
      <c r="AD69" s="819"/>
      <c r="AE69" s="819"/>
      <c r="AF69" s="819">
        <v>67</v>
      </c>
      <c r="AG69" s="819"/>
      <c r="AH69" s="819"/>
      <c r="AI69" s="819"/>
      <c r="AJ69" s="819"/>
      <c r="AK69" s="819">
        <v>130</v>
      </c>
      <c r="AL69" s="819"/>
      <c r="AM69" s="819"/>
      <c r="AN69" s="819"/>
      <c r="AO69" s="819"/>
      <c r="AP69" s="819" t="s">
        <v>542</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265354</v>
      </c>
      <c r="R70" s="819"/>
      <c r="S70" s="819"/>
      <c r="T70" s="819"/>
      <c r="U70" s="819"/>
      <c r="V70" s="819">
        <v>251109</v>
      </c>
      <c r="W70" s="819"/>
      <c r="X70" s="819"/>
      <c r="Y70" s="819"/>
      <c r="Z70" s="819"/>
      <c r="AA70" s="819">
        <v>14245</v>
      </c>
      <c r="AB70" s="819"/>
      <c r="AC70" s="819"/>
      <c r="AD70" s="819"/>
      <c r="AE70" s="819"/>
      <c r="AF70" s="819">
        <v>14245</v>
      </c>
      <c r="AG70" s="819"/>
      <c r="AH70" s="819"/>
      <c r="AI70" s="819"/>
      <c r="AJ70" s="819"/>
      <c r="AK70" s="819">
        <v>3299</v>
      </c>
      <c r="AL70" s="819"/>
      <c r="AM70" s="819"/>
      <c r="AN70" s="819"/>
      <c r="AO70" s="819"/>
      <c r="AP70" s="819" t="s">
        <v>473</v>
      </c>
      <c r="AQ70" s="819"/>
      <c r="AR70" s="819"/>
      <c r="AS70" s="819"/>
      <c r="AT70" s="819"/>
      <c r="AU70" s="819" t="s">
        <v>473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42</v>
      </c>
      <c r="R71" s="819"/>
      <c r="S71" s="819"/>
      <c r="T71" s="819"/>
      <c r="U71" s="819"/>
      <c r="V71" s="819">
        <v>27</v>
      </c>
      <c r="W71" s="819"/>
      <c r="X71" s="819"/>
      <c r="Y71" s="819"/>
      <c r="Z71" s="819"/>
      <c r="AA71" s="819">
        <v>15</v>
      </c>
      <c r="AB71" s="819"/>
      <c r="AC71" s="819"/>
      <c r="AD71" s="819"/>
      <c r="AE71" s="819"/>
      <c r="AF71" s="819">
        <v>9</v>
      </c>
      <c r="AG71" s="819"/>
      <c r="AH71" s="819"/>
      <c r="AI71" s="819"/>
      <c r="AJ71" s="819"/>
      <c r="AK71" s="819" t="s">
        <v>473</v>
      </c>
      <c r="AL71" s="819"/>
      <c r="AM71" s="819"/>
      <c r="AN71" s="819"/>
      <c r="AO71" s="819"/>
      <c r="AP71" s="819" t="s">
        <v>473</v>
      </c>
      <c r="AQ71" s="819"/>
      <c r="AR71" s="819"/>
      <c r="AS71" s="819"/>
      <c r="AT71" s="819"/>
      <c r="AU71" s="819" t="s">
        <v>473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7718</v>
      </c>
      <c r="R72" s="819"/>
      <c r="S72" s="819"/>
      <c r="T72" s="819"/>
      <c r="U72" s="819"/>
      <c r="V72" s="819">
        <v>7166</v>
      </c>
      <c r="W72" s="819"/>
      <c r="X72" s="819"/>
      <c r="Y72" s="819"/>
      <c r="Z72" s="819"/>
      <c r="AA72" s="819">
        <v>552</v>
      </c>
      <c r="AB72" s="819"/>
      <c r="AC72" s="819"/>
      <c r="AD72" s="819"/>
      <c r="AE72" s="819"/>
      <c r="AF72" s="819">
        <v>552</v>
      </c>
      <c r="AG72" s="819"/>
      <c r="AH72" s="819"/>
      <c r="AI72" s="819"/>
      <c r="AJ72" s="819"/>
      <c r="AK72" s="819">
        <v>1420</v>
      </c>
      <c r="AL72" s="819"/>
      <c r="AM72" s="819"/>
      <c r="AN72" s="819"/>
      <c r="AO72" s="819"/>
      <c r="AP72" s="819" t="s">
        <v>473</v>
      </c>
      <c r="AQ72" s="819"/>
      <c r="AR72" s="819"/>
      <c r="AS72" s="819"/>
      <c r="AT72" s="819"/>
      <c r="AU72" s="819" t="s">
        <v>473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13</v>
      </c>
      <c r="R73" s="819"/>
      <c r="S73" s="819"/>
      <c r="T73" s="819"/>
      <c r="U73" s="819"/>
      <c r="V73" s="819">
        <v>13</v>
      </c>
      <c r="W73" s="819"/>
      <c r="X73" s="819"/>
      <c r="Y73" s="819"/>
      <c r="Z73" s="819"/>
      <c r="AA73" s="819">
        <v>0</v>
      </c>
      <c r="AB73" s="819"/>
      <c r="AC73" s="819"/>
      <c r="AD73" s="819"/>
      <c r="AE73" s="819"/>
      <c r="AF73" s="819">
        <v>1</v>
      </c>
      <c r="AG73" s="819"/>
      <c r="AH73" s="819"/>
      <c r="AI73" s="819"/>
      <c r="AJ73" s="819"/>
      <c r="AK73" s="819">
        <v>7</v>
      </c>
      <c r="AL73" s="819"/>
      <c r="AM73" s="819"/>
      <c r="AN73" s="819"/>
      <c r="AO73" s="819"/>
      <c r="AP73" s="819" t="s">
        <v>473</v>
      </c>
      <c r="AQ73" s="819"/>
      <c r="AR73" s="819"/>
      <c r="AS73" s="819"/>
      <c r="AT73" s="819"/>
      <c r="AU73" s="819" t="s">
        <v>473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229</v>
      </c>
      <c r="R74" s="819"/>
      <c r="S74" s="819"/>
      <c r="T74" s="819"/>
      <c r="U74" s="819"/>
      <c r="V74" s="819">
        <v>223</v>
      </c>
      <c r="W74" s="819"/>
      <c r="X74" s="819"/>
      <c r="Y74" s="819"/>
      <c r="Z74" s="819"/>
      <c r="AA74" s="819">
        <v>6</v>
      </c>
      <c r="AB74" s="819"/>
      <c r="AC74" s="819"/>
      <c r="AD74" s="819"/>
      <c r="AE74" s="819"/>
      <c r="AF74" s="819">
        <v>6</v>
      </c>
      <c r="AG74" s="819"/>
      <c r="AH74" s="819"/>
      <c r="AI74" s="819"/>
      <c r="AJ74" s="819"/>
      <c r="AK74" s="819" t="s">
        <v>473</v>
      </c>
      <c r="AL74" s="819"/>
      <c r="AM74" s="819"/>
      <c r="AN74" s="819"/>
      <c r="AO74" s="819"/>
      <c r="AP74" s="819" t="s">
        <v>473</v>
      </c>
      <c r="AQ74" s="819"/>
      <c r="AR74" s="819"/>
      <c r="AS74" s="819"/>
      <c r="AT74" s="819"/>
      <c r="AU74" s="819" t="s">
        <v>473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1392</v>
      </c>
      <c r="R75" s="868"/>
      <c r="S75" s="868"/>
      <c r="T75" s="868"/>
      <c r="U75" s="818"/>
      <c r="V75" s="869">
        <v>1335</v>
      </c>
      <c r="W75" s="868"/>
      <c r="X75" s="868"/>
      <c r="Y75" s="868"/>
      <c r="Z75" s="818"/>
      <c r="AA75" s="869">
        <v>57</v>
      </c>
      <c r="AB75" s="868"/>
      <c r="AC75" s="868"/>
      <c r="AD75" s="868"/>
      <c r="AE75" s="818"/>
      <c r="AF75" s="869">
        <v>57</v>
      </c>
      <c r="AG75" s="868"/>
      <c r="AH75" s="868"/>
      <c r="AI75" s="868"/>
      <c r="AJ75" s="818"/>
      <c r="AK75" s="869">
        <v>1</v>
      </c>
      <c r="AL75" s="868"/>
      <c r="AM75" s="868"/>
      <c r="AN75" s="868"/>
      <c r="AO75" s="818"/>
      <c r="AP75" s="869">
        <v>708</v>
      </c>
      <c r="AQ75" s="868"/>
      <c r="AR75" s="868"/>
      <c r="AS75" s="868"/>
      <c r="AT75" s="818"/>
      <c r="AU75" s="869">
        <v>95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5928</v>
      </c>
      <c r="R76" s="868"/>
      <c r="S76" s="868"/>
      <c r="T76" s="868"/>
      <c r="U76" s="818"/>
      <c r="V76" s="869">
        <v>5964</v>
      </c>
      <c r="W76" s="868"/>
      <c r="X76" s="868"/>
      <c r="Y76" s="868"/>
      <c r="Z76" s="818"/>
      <c r="AA76" s="869">
        <v>-36</v>
      </c>
      <c r="AB76" s="868"/>
      <c r="AC76" s="868"/>
      <c r="AD76" s="868"/>
      <c r="AE76" s="818"/>
      <c r="AF76" s="869">
        <v>1415</v>
      </c>
      <c r="AG76" s="868"/>
      <c r="AH76" s="868"/>
      <c r="AI76" s="868"/>
      <c r="AJ76" s="818"/>
      <c r="AK76" s="869">
        <v>875</v>
      </c>
      <c r="AL76" s="868"/>
      <c r="AM76" s="868"/>
      <c r="AN76" s="868"/>
      <c r="AO76" s="818"/>
      <c r="AP76" s="869">
        <v>1880</v>
      </c>
      <c r="AQ76" s="868"/>
      <c r="AR76" s="868"/>
      <c r="AS76" s="868"/>
      <c r="AT76" s="818"/>
      <c r="AU76" s="869">
        <v>59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540</v>
      </c>
      <c r="C77" s="862"/>
      <c r="D77" s="862"/>
      <c r="E77" s="862"/>
      <c r="F77" s="862"/>
      <c r="G77" s="862"/>
      <c r="H77" s="862"/>
      <c r="I77" s="862"/>
      <c r="J77" s="862"/>
      <c r="K77" s="862"/>
      <c r="L77" s="862"/>
      <c r="M77" s="862"/>
      <c r="N77" s="862"/>
      <c r="O77" s="862"/>
      <c r="P77" s="863"/>
      <c r="Q77" s="867">
        <v>190</v>
      </c>
      <c r="R77" s="868"/>
      <c r="S77" s="868"/>
      <c r="T77" s="868"/>
      <c r="U77" s="818"/>
      <c r="V77" s="869">
        <v>187</v>
      </c>
      <c r="W77" s="868"/>
      <c r="X77" s="868"/>
      <c r="Y77" s="868"/>
      <c r="Z77" s="818"/>
      <c r="AA77" s="869">
        <v>4</v>
      </c>
      <c r="AB77" s="868"/>
      <c r="AC77" s="868"/>
      <c r="AD77" s="868"/>
      <c r="AE77" s="818"/>
      <c r="AF77" s="869">
        <v>4</v>
      </c>
      <c r="AG77" s="868"/>
      <c r="AH77" s="868"/>
      <c r="AI77" s="868"/>
      <c r="AJ77" s="818"/>
      <c r="AK77" s="869" t="s">
        <v>473</v>
      </c>
      <c r="AL77" s="868"/>
      <c r="AM77" s="868"/>
      <c r="AN77" s="868"/>
      <c r="AO77" s="818"/>
      <c r="AP77" s="869" t="s">
        <v>473</v>
      </c>
      <c r="AQ77" s="868"/>
      <c r="AR77" s="868"/>
      <c r="AS77" s="868"/>
      <c r="AT77" s="818"/>
      <c r="AU77" s="869" t="s">
        <v>473</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541</v>
      </c>
      <c r="C78" s="862"/>
      <c r="D78" s="862"/>
      <c r="E78" s="862"/>
      <c r="F78" s="862"/>
      <c r="G78" s="862"/>
      <c r="H78" s="862"/>
      <c r="I78" s="862"/>
      <c r="J78" s="862"/>
      <c r="K78" s="862"/>
      <c r="L78" s="862"/>
      <c r="M78" s="862"/>
      <c r="N78" s="862"/>
      <c r="O78" s="862"/>
      <c r="P78" s="863"/>
      <c r="Q78" s="864">
        <v>1074</v>
      </c>
      <c r="R78" s="819"/>
      <c r="S78" s="819"/>
      <c r="T78" s="819"/>
      <c r="U78" s="819"/>
      <c r="V78" s="819">
        <v>727</v>
      </c>
      <c r="W78" s="819"/>
      <c r="X78" s="819"/>
      <c r="Y78" s="819"/>
      <c r="Z78" s="819"/>
      <c r="AA78" s="819">
        <v>347</v>
      </c>
      <c r="AB78" s="819"/>
      <c r="AC78" s="819"/>
      <c r="AD78" s="819"/>
      <c r="AE78" s="819"/>
      <c r="AF78" s="819">
        <v>1544</v>
      </c>
      <c r="AG78" s="819"/>
      <c r="AH78" s="819"/>
      <c r="AI78" s="819"/>
      <c r="AJ78" s="819"/>
      <c r="AK78" s="819">
        <v>9</v>
      </c>
      <c r="AL78" s="819"/>
      <c r="AM78" s="819"/>
      <c r="AN78" s="819"/>
      <c r="AO78" s="819"/>
      <c r="AP78" s="819">
        <v>1880</v>
      </c>
      <c r="AQ78" s="819"/>
      <c r="AR78" s="819"/>
      <c r="AS78" s="819"/>
      <c r="AT78" s="819"/>
      <c r="AU78" s="819">
        <v>16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18157</v>
      </c>
      <c r="AG88" s="830"/>
      <c r="AH88" s="830"/>
      <c r="AI88" s="830"/>
      <c r="AJ88" s="830"/>
      <c r="AK88" s="827"/>
      <c r="AL88" s="827"/>
      <c r="AM88" s="827"/>
      <c r="AN88" s="827"/>
      <c r="AO88" s="827"/>
      <c r="AP88" s="830">
        <v>5379</v>
      </c>
      <c r="AQ88" s="830"/>
      <c r="AR88" s="830"/>
      <c r="AS88" s="830"/>
      <c r="AT88" s="830"/>
      <c r="AU88" s="830">
        <v>217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53</v>
      </c>
      <c r="CS102" s="838"/>
      <c r="CT102" s="838"/>
      <c r="CU102" s="838"/>
      <c r="CV102" s="881"/>
      <c r="CW102" s="880" t="s">
        <v>530</v>
      </c>
      <c r="CX102" s="838"/>
      <c r="CY102" s="838"/>
      <c r="CZ102" s="838"/>
      <c r="DA102" s="881"/>
      <c r="DB102" s="880">
        <v>317</v>
      </c>
      <c r="DC102" s="838"/>
      <c r="DD102" s="838"/>
      <c r="DE102" s="838"/>
      <c r="DF102" s="881"/>
      <c r="DG102" s="880">
        <v>430</v>
      </c>
      <c r="DH102" s="838"/>
      <c r="DI102" s="838"/>
      <c r="DJ102" s="838"/>
      <c r="DK102" s="881"/>
      <c r="DL102" s="880" t="s">
        <v>530</v>
      </c>
      <c r="DM102" s="838"/>
      <c r="DN102" s="838"/>
      <c r="DO102" s="838"/>
      <c r="DP102" s="881"/>
      <c r="DQ102" s="880">
        <v>131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411082</v>
      </c>
      <c r="AB110" s="890"/>
      <c r="AC110" s="890"/>
      <c r="AD110" s="890"/>
      <c r="AE110" s="891"/>
      <c r="AF110" s="892">
        <v>437003</v>
      </c>
      <c r="AG110" s="890"/>
      <c r="AH110" s="890"/>
      <c r="AI110" s="890"/>
      <c r="AJ110" s="891"/>
      <c r="AK110" s="892">
        <v>432743</v>
      </c>
      <c r="AL110" s="890"/>
      <c r="AM110" s="890"/>
      <c r="AN110" s="890"/>
      <c r="AO110" s="891"/>
      <c r="AP110" s="893">
        <v>19.2</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3949154</v>
      </c>
      <c r="BR110" s="927"/>
      <c r="BS110" s="927"/>
      <c r="BT110" s="927"/>
      <c r="BU110" s="927"/>
      <c r="BV110" s="927">
        <v>4054673</v>
      </c>
      <c r="BW110" s="927"/>
      <c r="BX110" s="927"/>
      <c r="BY110" s="927"/>
      <c r="BZ110" s="927"/>
      <c r="CA110" s="927">
        <v>3908933</v>
      </c>
      <c r="CB110" s="927"/>
      <c r="CC110" s="927"/>
      <c r="CD110" s="927"/>
      <c r="CE110" s="927"/>
      <c r="CF110" s="941">
        <v>173.1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253084</v>
      </c>
      <c r="BR111" s="920"/>
      <c r="BS111" s="920"/>
      <c r="BT111" s="920"/>
      <c r="BU111" s="920"/>
      <c r="BV111" s="920">
        <v>260883</v>
      </c>
      <c r="BW111" s="920"/>
      <c r="BX111" s="920"/>
      <c r="BY111" s="920"/>
      <c r="BZ111" s="920"/>
      <c r="CA111" s="920">
        <v>227513</v>
      </c>
      <c r="CB111" s="920"/>
      <c r="CC111" s="920"/>
      <c r="CD111" s="920"/>
      <c r="CE111" s="920"/>
      <c r="CF111" s="914">
        <v>10.1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1851060</v>
      </c>
      <c r="BR112" s="920"/>
      <c r="BS112" s="920"/>
      <c r="BT112" s="920"/>
      <c r="BU112" s="920"/>
      <c r="BV112" s="920">
        <v>1671765</v>
      </c>
      <c r="BW112" s="920"/>
      <c r="BX112" s="920"/>
      <c r="BY112" s="920"/>
      <c r="BZ112" s="920"/>
      <c r="CA112" s="920">
        <v>1717977</v>
      </c>
      <c r="CB112" s="920"/>
      <c r="CC112" s="920"/>
      <c r="CD112" s="920"/>
      <c r="CE112" s="920"/>
      <c r="CF112" s="914">
        <v>76.099999999999994</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206656</v>
      </c>
      <c r="AB113" s="934"/>
      <c r="AC113" s="934"/>
      <c r="AD113" s="934"/>
      <c r="AE113" s="935"/>
      <c r="AF113" s="936">
        <v>208404</v>
      </c>
      <c r="AG113" s="934"/>
      <c r="AH113" s="934"/>
      <c r="AI113" s="934"/>
      <c r="AJ113" s="935"/>
      <c r="AK113" s="936">
        <v>211063</v>
      </c>
      <c r="AL113" s="934"/>
      <c r="AM113" s="934"/>
      <c r="AN113" s="934"/>
      <c r="AO113" s="935"/>
      <c r="AP113" s="937">
        <v>9.3000000000000007</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278899</v>
      </c>
      <c r="BR113" s="920"/>
      <c r="BS113" s="920"/>
      <c r="BT113" s="920"/>
      <c r="BU113" s="920"/>
      <c r="BV113" s="920">
        <v>241054</v>
      </c>
      <c r="BW113" s="920"/>
      <c r="BX113" s="920"/>
      <c r="BY113" s="920"/>
      <c r="BZ113" s="920"/>
      <c r="CA113" s="920">
        <v>216933</v>
      </c>
      <c r="CB113" s="920"/>
      <c r="CC113" s="920"/>
      <c r="CD113" s="920"/>
      <c r="CE113" s="920"/>
      <c r="CF113" s="914">
        <v>9.6</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59566</v>
      </c>
      <c r="AB114" s="959"/>
      <c r="AC114" s="959"/>
      <c r="AD114" s="959"/>
      <c r="AE114" s="960"/>
      <c r="AF114" s="961">
        <v>50229</v>
      </c>
      <c r="AG114" s="959"/>
      <c r="AH114" s="959"/>
      <c r="AI114" s="959"/>
      <c r="AJ114" s="960"/>
      <c r="AK114" s="961">
        <v>45820</v>
      </c>
      <c r="AL114" s="959"/>
      <c r="AM114" s="959"/>
      <c r="AN114" s="959"/>
      <c r="AO114" s="960"/>
      <c r="AP114" s="962">
        <v>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798092</v>
      </c>
      <c r="BR114" s="920"/>
      <c r="BS114" s="920"/>
      <c r="BT114" s="920"/>
      <c r="BU114" s="920"/>
      <c r="BV114" s="920">
        <v>789893</v>
      </c>
      <c r="BW114" s="920"/>
      <c r="BX114" s="920"/>
      <c r="BY114" s="920"/>
      <c r="BZ114" s="920"/>
      <c r="CA114" s="920">
        <v>753490</v>
      </c>
      <c r="CB114" s="920"/>
      <c r="CC114" s="920"/>
      <c r="CD114" s="920"/>
      <c r="CE114" s="920"/>
      <c r="CF114" s="914">
        <v>33.4</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35500</v>
      </c>
      <c r="AB115" s="934"/>
      <c r="AC115" s="934"/>
      <c r="AD115" s="934"/>
      <c r="AE115" s="935"/>
      <c r="AF115" s="936">
        <v>32824</v>
      </c>
      <c r="AG115" s="934"/>
      <c r="AH115" s="934"/>
      <c r="AI115" s="934"/>
      <c r="AJ115" s="935"/>
      <c r="AK115" s="936">
        <v>32377</v>
      </c>
      <c r="AL115" s="934"/>
      <c r="AM115" s="934"/>
      <c r="AN115" s="934"/>
      <c r="AO115" s="935"/>
      <c r="AP115" s="937">
        <v>1.4</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426163</v>
      </c>
      <c r="BR115" s="920"/>
      <c r="BS115" s="920"/>
      <c r="BT115" s="920"/>
      <c r="BU115" s="920"/>
      <c r="BV115" s="920">
        <v>125865</v>
      </c>
      <c r="BW115" s="920"/>
      <c r="BX115" s="920"/>
      <c r="BY115" s="920"/>
      <c r="BZ115" s="920"/>
      <c r="CA115" s="920">
        <v>130661</v>
      </c>
      <c r="CB115" s="920"/>
      <c r="CC115" s="920"/>
      <c r="CD115" s="920"/>
      <c r="CE115" s="920"/>
      <c r="CF115" s="914">
        <v>5.8</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194960</v>
      </c>
      <c r="DH115" s="959"/>
      <c r="DI115" s="959"/>
      <c r="DJ115" s="959"/>
      <c r="DK115" s="960"/>
      <c r="DL115" s="961">
        <v>172876</v>
      </c>
      <c r="DM115" s="959"/>
      <c r="DN115" s="959"/>
      <c r="DO115" s="959"/>
      <c r="DP115" s="960"/>
      <c r="DQ115" s="961">
        <v>150897</v>
      </c>
      <c r="DR115" s="959"/>
      <c r="DS115" s="959"/>
      <c r="DT115" s="959"/>
      <c r="DU115" s="960"/>
      <c r="DV115" s="962">
        <v>6.7</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50188</v>
      </c>
      <c r="DH116" s="959"/>
      <c r="DI116" s="959"/>
      <c r="DJ116" s="959"/>
      <c r="DK116" s="960"/>
      <c r="DL116" s="961">
        <v>53350</v>
      </c>
      <c r="DM116" s="959"/>
      <c r="DN116" s="959"/>
      <c r="DO116" s="959"/>
      <c r="DP116" s="960"/>
      <c r="DQ116" s="961">
        <v>45242</v>
      </c>
      <c r="DR116" s="959"/>
      <c r="DS116" s="959"/>
      <c r="DT116" s="959"/>
      <c r="DU116" s="960"/>
      <c r="DV116" s="962">
        <v>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712804</v>
      </c>
      <c r="AB117" s="966"/>
      <c r="AC117" s="966"/>
      <c r="AD117" s="966"/>
      <c r="AE117" s="967"/>
      <c r="AF117" s="965">
        <v>728460</v>
      </c>
      <c r="AG117" s="966"/>
      <c r="AH117" s="966"/>
      <c r="AI117" s="966"/>
      <c r="AJ117" s="967"/>
      <c r="AK117" s="965">
        <v>722003</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428</v>
      </c>
      <c r="BP118" s="994"/>
      <c r="BQ118" s="985">
        <v>7556452</v>
      </c>
      <c r="BR118" s="986"/>
      <c r="BS118" s="986"/>
      <c r="BT118" s="986"/>
      <c r="BU118" s="986"/>
      <c r="BV118" s="986">
        <v>7144133</v>
      </c>
      <c r="BW118" s="986"/>
      <c r="BX118" s="986"/>
      <c r="BY118" s="986"/>
      <c r="BZ118" s="986"/>
      <c r="CA118" s="986">
        <v>6955507</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v>30300</v>
      </c>
      <c r="DM118" s="959"/>
      <c r="DN118" s="959"/>
      <c r="DO118" s="959"/>
      <c r="DP118" s="960"/>
      <c r="DQ118" s="961">
        <v>29302</v>
      </c>
      <c r="DR118" s="959"/>
      <c r="DS118" s="959"/>
      <c r="DT118" s="959"/>
      <c r="DU118" s="960"/>
      <c r="DV118" s="962">
        <v>1.3</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1431161</v>
      </c>
      <c r="BR119" s="927"/>
      <c r="BS119" s="927"/>
      <c r="BT119" s="927"/>
      <c r="BU119" s="927"/>
      <c r="BV119" s="927">
        <v>1261746</v>
      </c>
      <c r="BW119" s="927"/>
      <c r="BX119" s="927"/>
      <c r="BY119" s="927"/>
      <c r="BZ119" s="927"/>
      <c r="CA119" s="927">
        <v>1398542</v>
      </c>
      <c r="CB119" s="927"/>
      <c r="CC119" s="927"/>
      <c r="CD119" s="927"/>
      <c r="CE119" s="927"/>
      <c r="CF119" s="941">
        <v>61.9</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7936</v>
      </c>
      <c r="DH119" s="998"/>
      <c r="DI119" s="998"/>
      <c r="DJ119" s="998"/>
      <c r="DK119" s="999"/>
      <c r="DL119" s="1000">
        <v>4357</v>
      </c>
      <c r="DM119" s="998"/>
      <c r="DN119" s="998"/>
      <c r="DO119" s="998"/>
      <c r="DP119" s="999"/>
      <c r="DQ119" s="1000">
        <v>2072</v>
      </c>
      <c r="DR119" s="998"/>
      <c r="DS119" s="998"/>
      <c r="DT119" s="998"/>
      <c r="DU119" s="999"/>
      <c r="DV119" s="1001">
        <v>0.1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191567</v>
      </c>
      <c r="BR120" s="920"/>
      <c r="BS120" s="920"/>
      <c r="BT120" s="920"/>
      <c r="BU120" s="920"/>
      <c r="BV120" s="920">
        <v>225263</v>
      </c>
      <c r="BW120" s="920"/>
      <c r="BX120" s="920"/>
      <c r="BY120" s="920"/>
      <c r="BZ120" s="920"/>
      <c r="CA120" s="920">
        <v>196585</v>
      </c>
      <c r="CB120" s="920"/>
      <c r="CC120" s="920"/>
      <c r="CD120" s="920"/>
      <c r="CE120" s="920"/>
      <c r="CF120" s="914">
        <v>8.6999999999999993</v>
      </c>
      <c r="CG120" s="915"/>
      <c r="CH120" s="915"/>
      <c r="CI120" s="915"/>
      <c r="CJ120" s="915"/>
      <c r="CK120" s="1013" t="s">
        <v>434</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1851060</v>
      </c>
      <c r="DH120" s="927"/>
      <c r="DI120" s="927"/>
      <c r="DJ120" s="927"/>
      <c r="DK120" s="927"/>
      <c r="DL120" s="927">
        <v>1671765</v>
      </c>
      <c r="DM120" s="927"/>
      <c r="DN120" s="927"/>
      <c r="DO120" s="927"/>
      <c r="DP120" s="927"/>
      <c r="DQ120" s="927">
        <v>1717977</v>
      </c>
      <c r="DR120" s="927"/>
      <c r="DS120" s="927"/>
      <c r="DT120" s="927"/>
      <c r="DU120" s="927"/>
      <c r="DV120" s="928">
        <v>76.099999999999994</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4016683</v>
      </c>
      <c r="BR121" s="986"/>
      <c r="BS121" s="986"/>
      <c r="BT121" s="986"/>
      <c r="BU121" s="986"/>
      <c r="BV121" s="986">
        <v>3877744</v>
      </c>
      <c r="BW121" s="986"/>
      <c r="BX121" s="986"/>
      <c r="BY121" s="986"/>
      <c r="BZ121" s="986"/>
      <c r="CA121" s="986">
        <v>3764930</v>
      </c>
      <c r="CB121" s="986"/>
      <c r="CC121" s="986"/>
      <c r="CD121" s="986"/>
      <c r="CE121" s="986"/>
      <c r="CF121" s="1024">
        <v>166.8</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437</v>
      </c>
      <c r="BP122" s="994"/>
      <c r="BQ122" s="1034">
        <v>5639411</v>
      </c>
      <c r="BR122" s="1035"/>
      <c r="BS122" s="1035"/>
      <c r="BT122" s="1035"/>
      <c r="BU122" s="1035"/>
      <c r="BV122" s="1035">
        <v>5364753</v>
      </c>
      <c r="BW122" s="1035"/>
      <c r="BX122" s="1035"/>
      <c r="BY122" s="1035"/>
      <c r="BZ122" s="1035"/>
      <c r="CA122" s="1035">
        <v>5360057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7267</v>
      </c>
      <c r="AB123" s="959"/>
      <c r="AC123" s="959"/>
      <c r="AD123" s="959"/>
      <c r="AE123" s="960"/>
      <c r="AF123" s="961">
        <v>7152</v>
      </c>
      <c r="AG123" s="959"/>
      <c r="AH123" s="959"/>
      <c r="AI123" s="959"/>
      <c r="AJ123" s="960"/>
      <c r="AK123" s="961">
        <v>8108</v>
      </c>
      <c r="AL123" s="959"/>
      <c r="AM123" s="959"/>
      <c r="AN123" s="959"/>
      <c r="AO123" s="960"/>
      <c r="AP123" s="962">
        <v>0.4</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84.6</v>
      </c>
      <c r="BR123" s="1027"/>
      <c r="BS123" s="1027"/>
      <c r="BT123" s="1027"/>
      <c r="BU123" s="1027"/>
      <c r="BV123" s="1027">
        <v>79.5</v>
      </c>
      <c r="BW123" s="1027"/>
      <c r="BX123" s="1027"/>
      <c r="BY123" s="1027"/>
      <c r="BZ123" s="1027"/>
      <c r="CA123" s="1027">
        <v>70.599999999999994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28219</v>
      </c>
      <c r="AB126" s="959"/>
      <c r="AC126" s="959"/>
      <c r="AD126" s="959"/>
      <c r="AE126" s="960"/>
      <c r="AF126" s="961">
        <v>25663</v>
      </c>
      <c r="AG126" s="959"/>
      <c r="AH126" s="959"/>
      <c r="AI126" s="959"/>
      <c r="AJ126" s="960"/>
      <c r="AK126" s="961">
        <v>24264</v>
      </c>
      <c r="AL126" s="959"/>
      <c r="AM126" s="959"/>
      <c r="AN126" s="959"/>
      <c r="AO126" s="960"/>
      <c r="AP126" s="962">
        <v>1.1000000000000001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v>112563</v>
      </c>
      <c r="DH126" s="920"/>
      <c r="DI126" s="920"/>
      <c r="DJ126" s="920"/>
      <c r="DK126" s="920"/>
      <c r="DL126" s="920">
        <v>125865</v>
      </c>
      <c r="DM126" s="920"/>
      <c r="DN126" s="920"/>
      <c r="DO126" s="920"/>
      <c r="DP126" s="920"/>
      <c r="DQ126" s="920">
        <v>130661</v>
      </c>
      <c r="DR126" s="920"/>
      <c r="DS126" s="920"/>
      <c r="DT126" s="920"/>
      <c r="DU126" s="920"/>
      <c r="DV126" s="921">
        <v>5.8</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14</v>
      </c>
      <c r="AB127" s="959"/>
      <c r="AC127" s="959"/>
      <c r="AD127" s="959"/>
      <c r="AE127" s="960"/>
      <c r="AF127" s="961">
        <v>9</v>
      </c>
      <c r="AG127" s="959"/>
      <c r="AH127" s="959"/>
      <c r="AI127" s="959"/>
      <c r="AJ127" s="960"/>
      <c r="AK127" s="961">
        <v>5</v>
      </c>
      <c r="AL127" s="959"/>
      <c r="AM127" s="959"/>
      <c r="AN127" s="959"/>
      <c r="AO127" s="960"/>
      <c r="AP127" s="962">
        <v>0</v>
      </c>
      <c r="AQ127" s="963"/>
      <c r="AR127" s="963"/>
      <c r="AS127" s="963"/>
      <c r="AT127" s="964"/>
      <c r="AU127" s="233"/>
      <c r="AV127" s="233"/>
      <c r="AW127" s="233"/>
      <c r="AX127" s="886" t="s">
        <v>448</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v>313600</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28310</v>
      </c>
      <c r="AB128" s="1090"/>
      <c r="AC128" s="1090"/>
      <c r="AD128" s="1090"/>
      <c r="AE128" s="1091"/>
      <c r="AF128" s="1092">
        <v>21391</v>
      </c>
      <c r="AG128" s="1090"/>
      <c r="AH128" s="1090"/>
      <c r="AI128" s="1090"/>
      <c r="AJ128" s="1091"/>
      <c r="AK128" s="1092">
        <v>24300</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2621694</v>
      </c>
      <c r="AB129" s="959"/>
      <c r="AC129" s="959"/>
      <c r="AD129" s="959"/>
      <c r="AE129" s="960"/>
      <c r="AF129" s="961">
        <v>2598257</v>
      </c>
      <c r="AG129" s="959"/>
      <c r="AH129" s="959"/>
      <c r="AI129" s="959"/>
      <c r="AJ129" s="960"/>
      <c r="AK129" s="961">
        <v>2626290</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14.8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356165</v>
      </c>
      <c r="AB130" s="959"/>
      <c r="AC130" s="959"/>
      <c r="AD130" s="959"/>
      <c r="AE130" s="960"/>
      <c r="AF130" s="961">
        <v>361147</v>
      </c>
      <c r="AG130" s="959"/>
      <c r="AH130" s="959"/>
      <c r="AI130" s="959"/>
      <c r="AJ130" s="960"/>
      <c r="AK130" s="961">
        <v>368576</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70.599999999999994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2265529</v>
      </c>
      <c r="AB131" s="998"/>
      <c r="AC131" s="998"/>
      <c r="AD131" s="998"/>
      <c r="AE131" s="999"/>
      <c r="AF131" s="1000">
        <v>2237110</v>
      </c>
      <c r="AG131" s="998"/>
      <c r="AH131" s="998"/>
      <c r="AI131" s="998"/>
      <c r="AJ131" s="999"/>
      <c r="AK131" s="1000">
        <v>2257714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14.49237684</v>
      </c>
      <c r="AB132" s="1104"/>
      <c r="AC132" s="1104"/>
      <c r="AD132" s="1104"/>
      <c r="AE132" s="1105"/>
      <c r="AF132" s="1106">
        <v>15.46289633</v>
      </c>
      <c r="AG132" s="1104"/>
      <c r="AH132" s="1104"/>
      <c r="AI132" s="1104"/>
      <c r="AJ132" s="1105"/>
      <c r="AK132" s="1106">
        <v>14.57788719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15.9</v>
      </c>
      <c r="AB133" s="1111"/>
      <c r="AC133" s="1111"/>
      <c r="AD133" s="1111"/>
      <c r="AE133" s="1112"/>
      <c r="AF133" s="1110">
        <v>15.2</v>
      </c>
      <c r="AG133" s="1111"/>
      <c r="AH133" s="1111"/>
      <c r="AI133" s="1111"/>
      <c r="AJ133" s="1112"/>
      <c r="AK133" s="1110">
        <v>14.8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728126</v>
      </c>
      <c r="L9" s="264">
        <v>78580</v>
      </c>
      <c r="M9" s="265">
        <v>107721</v>
      </c>
      <c r="N9" s="266">
        <v>-27.1</v>
      </c>
    </row>
    <row r="10" spans="1:16">
      <c r="A10" s="248"/>
      <c r="B10" s="244"/>
      <c r="C10" s="244"/>
      <c r="D10" s="244"/>
      <c r="E10" s="244"/>
      <c r="F10" s="244"/>
      <c r="G10" s="1119" t="s">
        <v>470</v>
      </c>
      <c r="H10" s="1120"/>
      <c r="I10" s="1120"/>
      <c r="J10" s="1121"/>
      <c r="K10" s="267">
        <v>124996</v>
      </c>
      <c r="L10" s="268">
        <v>13490</v>
      </c>
      <c r="M10" s="269">
        <v>11248</v>
      </c>
      <c r="N10" s="270">
        <v>19.899999999999999</v>
      </c>
    </row>
    <row r="11" spans="1:16" ht="13.5" customHeight="1">
      <c r="A11" s="248"/>
      <c r="B11" s="244"/>
      <c r="C11" s="244"/>
      <c r="D11" s="244"/>
      <c r="E11" s="244"/>
      <c r="F11" s="244"/>
      <c r="G11" s="1119" t="s">
        <v>471</v>
      </c>
      <c r="H11" s="1120"/>
      <c r="I11" s="1120"/>
      <c r="J11" s="1121"/>
      <c r="K11" s="267">
        <v>111763</v>
      </c>
      <c r="L11" s="268">
        <v>12062</v>
      </c>
      <c r="M11" s="269">
        <v>13957</v>
      </c>
      <c r="N11" s="270">
        <v>-13.6</v>
      </c>
    </row>
    <row r="12" spans="1:16" ht="13.5" customHeight="1">
      <c r="A12" s="248"/>
      <c r="B12" s="244"/>
      <c r="C12" s="244"/>
      <c r="D12" s="244"/>
      <c r="E12" s="244"/>
      <c r="F12" s="244"/>
      <c r="G12" s="1119" t="s">
        <v>472</v>
      </c>
      <c r="H12" s="1120"/>
      <c r="I12" s="1120"/>
      <c r="J12" s="1121"/>
      <c r="K12" s="267" t="s">
        <v>473</v>
      </c>
      <c r="L12" s="268" t="s">
        <v>473</v>
      </c>
      <c r="M12" s="269">
        <v>971</v>
      </c>
      <c r="N12" s="270" t="s">
        <v>473</v>
      </c>
    </row>
    <row r="13" spans="1:16" ht="13.5" customHeight="1">
      <c r="A13" s="248"/>
      <c r="B13" s="244"/>
      <c r="C13" s="244"/>
      <c r="D13" s="244"/>
      <c r="E13" s="244"/>
      <c r="F13" s="244"/>
      <c r="G13" s="1119" t="s">
        <v>474</v>
      </c>
      <c r="H13" s="1120"/>
      <c r="I13" s="1120"/>
      <c r="J13" s="1121"/>
      <c r="K13" s="267" t="s">
        <v>473</v>
      </c>
      <c r="L13" s="268" t="s">
        <v>473</v>
      </c>
      <c r="M13" s="269" t="s">
        <v>473</v>
      </c>
      <c r="N13" s="270" t="s">
        <v>473</v>
      </c>
    </row>
    <row r="14" spans="1:16" ht="13.5" customHeight="1">
      <c r="A14" s="248"/>
      <c r="B14" s="244"/>
      <c r="C14" s="244"/>
      <c r="D14" s="244"/>
      <c r="E14" s="244"/>
      <c r="F14" s="244"/>
      <c r="G14" s="1119" t="s">
        <v>475</v>
      </c>
      <c r="H14" s="1120"/>
      <c r="I14" s="1120"/>
      <c r="J14" s="1121"/>
      <c r="K14" s="267">
        <v>30308</v>
      </c>
      <c r="L14" s="268">
        <v>3271</v>
      </c>
      <c r="M14" s="269">
        <v>5742</v>
      </c>
      <c r="N14" s="270">
        <v>-43</v>
      </c>
    </row>
    <row r="15" spans="1:16" ht="13.5" customHeight="1">
      <c r="A15" s="248"/>
      <c r="B15" s="244"/>
      <c r="C15" s="244"/>
      <c r="D15" s="244"/>
      <c r="E15" s="244"/>
      <c r="F15" s="244"/>
      <c r="G15" s="1119" t="s">
        <v>476</v>
      </c>
      <c r="H15" s="1120"/>
      <c r="I15" s="1120"/>
      <c r="J15" s="1121"/>
      <c r="K15" s="267">
        <v>5255</v>
      </c>
      <c r="L15" s="268">
        <v>567</v>
      </c>
      <c r="M15" s="269">
        <v>2506</v>
      </c>
      <c r="N15" s="270">
        <v>-77.400000000000006</v>
      </c>
    </row>
    <row r="16" spans="1:16">
      <c r="A16" s="248"/>
      <c r="B16" s="244"/>
      <c r="C16" s="244"/>
      <c r="D16" s="244"/>
      <c r="E16" s="244"/>
      <c r="F16" s="244"/>
      <c r="G16" s="1122" t="s">
        <v>477</v>
      </c>
      <c r="H16" s="1123"/>
      <c r="I16" s="1123"/>
      <c r="J16" s="1124"/>
      <c r="K16" s="268">
        <v>-71724</v>
      </c>
      <c r="L16" s="268">
        <v>-7741</v>
      </c>
      <c r="M16" s="269">
        <v>-10736</v>
      </c>
      <c r="N16" s="270">
        <v>-27.9</v>
      </c>
    </row>
    <row r="17" spans="1:16">
      <c r="A17" s="248"/>
      <c r="B17" s="244"/>
      <c r="C17" s="244"/>
      <c r="D17" s="244"/>
      <c r="E17" s="244"/>
      <c r="F17" s="244"/>
      <c r="G17" s="1122" t="s">
        <v>170</v>
      </c>
      <c r="H17" s="1123"/>
      <c r="I17" s="1123"/>
      <c r="J17" s="1124"/>
      <c r="K17" s="268">
        <v>928724</v>
      </c>
      <c r="L17" s="268">
        <v>100229</v>
      </c>
      <c r="M17" s="269">
        <v>131409</v>
      </c>
      <c r="N17" s="270">
        <v>-23.7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9.61</v>
      </c>
      <c r="L21" s="281">
        <v>12.2</v>
      </c>
      <c r="M21" s="282">
        <v>-2.59</v>
      </c>
      <c r="N21" s="249"/>
      <c r="O21" s="283"/>
      <c r="P21" s="279"/>
    </row>
    <row r="22" spans="1:16" s="284" customFormat="1">
      <c r="A22" s="279"/>
      <c r="B22" s="249"/>
      <c r="C22" s="249"/>
      <c r="D22" s="249"/>
      <c r="E22" s="249"/>
      <c r="F22" s="249"/>
      <c r="G22" s="1114" t="s">
        <v>483</v>
      </c>
      <c r="H22" s="1115"/>
      <c r="I22" s="1115"/>
      <c r="J22" s="1116"/>
      <c r="K22" s="285">
        <v>97.7</v>
      </c>
      <c r="L22" s="286">
        <v>95.9</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432743</v>
      </c>
      <c r="L32" s="294">
        <v>46702</v>
      </c>
      <c r="M32" s="295">
        <v>69791</v>
      </c>
      <c r="N32" s="296">
        <v>-33.1</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t="s">
        <v>473</v>
      </c>
      <c r="L34" s="294" t="s">
        <v>473</v>
      </c>
      <c r="M34" s="295" t="s">
        <v>473</v>
      </c>
      <c r="N34" s="296" t="s">
        <v>473</v>
      </c>
    </row>
    <row r="35" spans="1:16" ht="27" customHeight="1">
      <c r="A35" s="248"/>
      <c r="B35" s="244"/>
      <c r="C35" s="244"/>
      <c r="D35" s="244"/>
      <c r="E35" s="244"/>
      <c r="F35" s="244"/>
      <c r="G35" s="1130" t="s">
        <v>489</v>
      </c>
      <c r="H35" s="1131"/>
      <c r="I35" s="1131"/>
      <c r="J35" s="1132"/>
      <c r="K35" s="294">
        <v>211063</v>
      </c>
      <c r="L35" s="294">
        <v>22778</v>
      </c>
      <c r="M35" s="295">
        <v>23888</v>
      </c>
      <c r="N35" s="296">
        <v>-4.5999999999999996</v>
      </c>
    </row>
    <row r="36" spans="1:16" ht="27" customHeight="1">
      <c r="A36" s="248"/>
      <c r="B36" s="244"/>
      <c r="C36" s="244"/>
      <c r="D36" s="244"/>
      <c r="E36" s="244"/>
      <c r="F36" s="244"/>
      <c r="G36" s="1130" t="s">
        <v>490</v>
      </c>
      <c r="H36" s="1131"/>
      <c r="I36" s="1131"/>
      <c r="J36" s="1132"/>
      <c r="K36" s="294">
        <v>45820</v>
      </c>
      <c r="L36" s="294">
        <v>4945</v>
      </c>
      <c r="M36" s="295">
        <v>4171</v>
      </c>
      <c r="N36" s="296">
        <v>18.600000000000001</v>
      </c>
    </row>
    <row r="37" spans="1:16" ht="13.5" customHeight="1">
      <c r="A37" s="248"/>
      <c r="B37" s="244"/>
      <c r="C37" s="244"/>
      <c r="D37" s="244"/>
      <c r="E37" s="244"/>
      <c r="F37" s="244"/>
      <c r="G37" s="1130" t="s">
        <v>491</v>
      </c>
      <c r="H37" s="1131"/>
      <c r="I37" s="1131"/>
      <c r="J37" s="1132"/>
      <c r="K37" s="294">
        <v>32377</v>
      </c>
      <c r="L37" s="294">
        <v>3494</v>
      </c>
      <c r="M37" s="295">
        <v>1426</v>
      </c>
      <c r="N37" s="296">
        <v>145</v>
      </c>
    </row>
    <row r="38" spans="1:16" ht="27" customHeight="1">
      <c r="A38" s="248"/>
      <c r="B38" s="244"/>
      <c r="C38" s="244"/>
      <c r="D38" s="244"/>
      <c r="E38" s="244"/>
      <c r="F38" s="244"/>
      <c r="G38" s="1133" t="s">
        <v>492</v>
      </c>
      <c r="H38" s="1134"/>
      <c r="I38" s="1134"/>
      <c r="J38" s="1135"/>
      <c r="K38" s="297" t="s">
        <v>473</v>
      </c>
      <c r="L38" s="297" t="s">
        <v>473</v>
      </c>
      <c r="M38" s="298">
        <v>4</v>
      </c>
      <c r="N38" s="299" t="s">
        <v>473</v>
      </c>
      <c r="O38" s="293"/>
    </row>
    <row r="39" spans="1:16">
      <c r="A39" s="248"/>
      <c r="B39" s="244"/>
      <c r="C39" s="244"/>
      <c r="D39" s="244"/>
      <c r="E39" s="244"/>
      <c r="F39" s="244"/>
      <c r="G39" s="1133" t="s">
        <v>493</v>
      </c>
      <c r="H39" s="1134"/>
      <c r="I39" s="1134"/>
      <c r="J39" s="1135"/>
      <c r="K39" s="300">
        <v>-24300</v>
      </c>
      <c r="L39" s="300">
        <v>-2622</v>
      </c>
      <c r="M39" s="301">
        <v>-2824</v>
      </c>
      <c r="N39" s="302">
        <v>-7.2</v>
      </c>
      <c r="O39" s="293"/>
    </row>
    <row r="40" spans="1:16" ht="27" customHeight="1">
      <c r="A40" s="248"/>
      <c r="B40" s="244"/>
      <c r="C40" s="244"/>
      <c r="D40" s="244"/>
      <c r="E40" s="244"/>
      <c r="F40" s="244"/>
      <c r="G40" s="1130" t="s">
        <v>494</v>
      </c>
      <c r="H40" s="1131"/>
      <c r="I40" s="1131"/>
      <c r="J40" s="1132"/>
      <c r="K40" s="300">
        <v>-368576</v>
      </c>
      <c r="L40" s="300">
        <v>-39777</v>
      </c>
      <c r="M40" s="301">
        <v>-68054</v>
      </c>
      <c r="N40" s="302">
        <v>-41.6</v>
      </c>
      <c r="O40" s="293"/>
    </row>
    <row r="41" spans="1:16">
      <c r="A41" s="248"/>
      <c r="B41" s="244"/>
      <c r="C41" s="244"/>
      <c r="D41" s="244"/>
      <c r="E41" s="244"/>
      <c r="F41" s="244"/>
      <c r="G41" s="1136" t="s">
        <v>280</v>
      </c>
      <c r="H41" s="1137"/>
      <c r="I41" s="1137"/>
      <c r="J41" s="1138"/>
      <c r="K41" s="294">
        <v>329127</v>
      </c>
      <c r="L41" s="300">
        <v>35520</v>
      </c>
      <c r="M41" s="301">
        <v>28401</v>
      </c>
      <c r="N41" s="302">
        <v>25.1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614221</v>
      </c>
      <c r="J51" s="320">
        <v>67720</v>
      </c>
      <c r="K51" s="321">
        <v>-22.4</v>
      </c>
      <c r="L51" s="322">
        <v>133616</v>
      </c>
      <c r="M51" s="323">
        <v>21.6</v>
      </c>
      <c r="N51" s="324">
        <v>-44</v>
      </c>
    </row>
    <row r="52" spans="1:14">
      <c r="A52" s="248"/>
      <c r="B52" s="244"/>
      <c r="C52" s="244"/>
      <c r="D52" s="244"/>
      <c r="E52" s="244"/>
      <c r="F52" s="244"/>
      <c r="G52" s="325"/>
      <c r="H52" s="326" t="s">
        <v>505</v>
      </c>
      <c r="I52" s="327">
        <v>289437</v>
      </c>
      <c r="J52" s="328">
        <v>31911</v>
      </c>
      <c r="K52" s="329">
        <v>-20.3</v>
      </c>
      <c r="L52" s="330">
        <v>57933</v>
      </c>
      <c r="M52" s="331">
        <v>-10.7</v>
      </c>
      <c r="N52" s="332">
        <v>-9.6</v>
      </c>
    </row>
    <row r="53" spans="1:14">
      <c r="A53" s="248"/>
      <c r="B53" s="244"/>
      <c r="C53" s="244"/>
      <c r="D53" s="244"/>
      <c r="E53" s="244"/>
      <c r="F53" s="244"/>
      <c r="G53" s="310" t="s">
        <v>506</v>
      </c>
      <c r="H53" s="311"/>
      <c r="I53" s="319">
        <v>866749</v>
      </c>
      <c r="J53" s="320">
        <v>95331</v>
      </c>
      <c r="K53" s="321">
        <v>40.799999999999997</v>
      </c>
      <c r="L53" s="322">
        <v>96333</v>
      </c>
      <c r="M53" s="323">
        <v>-27.9</v>
      </c>
      <c r="N53" s="324">
        <v>68.7</v>
      </c>
    </row>
    <row r="54" spans="1:14">
      <c r="A54" s="248"/>
      <c r="B54" s="244"/>
      <c r="C54" s="244"/>
      <c r="D54" s="244"/>
      <c r="E54" s="244"/>
      <c r="F54" s="244"/>
      <c r="G54" s="325"/>
      <c r="H54" s="326" t="s">
        <v>505</v>
      </c>
      <c r="I54" s="327">
        <v>582602</v>
      </c>
      <c r="J54" s="328">
        <v>64079</v>
      </c>
      <c r="K54" s="329">
        <v>100.8</v>
      </c>
      <c r="L54" s="330">
        <v>57060</v>
      </c>
      <c r="M54" s="331">
        <v>-1.5</v>
      </c>
      <c r="N54" s="332">
        <v>102.3</v>
      </c>
    </row>
    <row r="55" spans="1:14">
      <c r="A55" s="248"/>
      <c r="B55" s="244"/>
      <c r="C55" s="244"/>
      <c r="D55" s="244"/>
      <c r="E55" s="244"/>
      <c r="F55" s="244"/>
      <c r="G55" s="310" t="s">
        <v>507</v>
      </c>
      <c r="H55" s="311"/>
      <c r="I55" s="319">
        <v>480188</v>
      </c>
      <c r="J55" s="320">
        <v>51929</v>
      </c>
      <c r="K55" s="321">
        <v>-45.5</v>
      </c>
      <c r="L55" s="322">
        <v>117673</v>
      </c>
      <c r="M55" s="323">
        <v>22.2</v>
      </c>
      <c r="N55" s="324">
        <v>-67.7</v>
      </c>
    </row>
    <row r="56" spans="1:14">
      <c r="A56" s="248"/>
      <c r="B56" s="244"/>
      <c r="C56" s="244"/>
      <c r="D56" s="244"/>
      <c r="E56" s="244"/>
      <c r="F56" s="244"/>
      <c r="G56" s="325"/>
      <c r="H56" s="326" t="s">
        <v>505</v>
      </c>
      <c r="I56" s="327">
        <v>195120</v>
      </c>
      <c r="J56" s="328">
        <v>21101</v>
      </c>
      <c r="K56" s="329">
        <v>-67.099999999999994</v>
      </c>
      <c r="L56" s="330">
        <v>62359</v>
      </c>
      <c r="M56" s="331">
        <v>9.3000000000000007</v>
      </c>
      <c r="N56" s="332">
        <v>-76.400000000000006</v>
      </c>
    </row>
    <row r="57" spans="1:14">
      <c r="A57" s="248"/>
      <c r="B57" s="244"/>
      <c r="C57" s="244"/>
      <c r="D57" s="244"/>
      <c r="E57" s="244"/>
      <c r="F57" s="244"/>
      <c r="G57" s="310" t="s">
        <v>508</v>
      </c>
      <c r="H57" s="311"/>
      <c r="I57" s="319">
        <v>582185</v>
      </c>
      <c r="J57" s="320">
        <v>62560</v>
      </c>
      <c r="K57" s="321">
        <v>20.5</v>
      </c>
      <c r="L57" s="322">
        <v>118223</v>
      </c>
      <c r="M57" s="323">
        <v>0.5</v>
      </c>
      <c r="N57" s="324">
        <v>20</v>
      </c>
    </row>
    <row r="58" spans="1:14">
      <c r="A58" s="248"/>
      <c r="B58" s="244"/>
      <c r="C58" s="244"/>
      <c r="D58" s="244"/>
      <c r="E58" s="244"/>
      <c r="F58" s="244"/>
      <c r="G58" s="325"/>
      <c r="H58" s="326" t="s">
        <v>505</v>
      </c>
      <c r="I58" s="327">
        <v>143870</v>
      </c>
      <c r="J58" s="328">
        <v>15460</v>
      </c>
      <c r="K58" s="329">
        <v>-26.7</v>
      </c>
      <c r="L58" s="330">
        <v>57106</v>
      </c>
      <c r="M58" s="331">
        <v>-8.4</v>
      </c>
      <c r="N58" s="332">
        <v>-18.3</v>
      </c>
    </row>
    <row r="59" spans="1:14">
      <c r="A59" s="248"/>
      <c r="B59" s="244"/>
      <c r="C59" s="244"/>
      <c r="D59" s="244"/>
      <c r="E59" s="244"/>
      <c r="F59" s="244"/>
      <c r="G59" s="310" t="s">
        <v>509</v>
      </c>
      <c r="H59" s="311"/>
      <c r="I59" s="319">
        <v>207282</v>
      </c>
      <c r="J59" s="320">
        <v>22370</v>
      </c>
      <c r="K59" s="321">
        <v>-64.2</v>
      </c>
      <c r="L59" s="322">
        <v>128485</v>
      </c>
      <c r="M59" s="323">
        <v>8.6999999999999993</v>
      </c>
      <c r="N59" s="324">
        <v>-72.900000000000006</v>
      </c>
    </row>
    <row r="60" spans="1:14">
      <c r="A60" s="248"/>
      <c r="B60" s="244"/>
      <c r="C60" s="244"/>
      <c r="D60" s="244"/>
      <c r="E60" s="244"/>
      <c r="F60" s="244"/>
      <c r="G60" s="325"/>
      <c r="H60" s="326" t="s">
        <v>505</v>
      </c>
      <c r="I60" s="333">
        <v>162082</v>
      </c>
      <c r="J60" s="328">
        <v>17492</v>
      </c>
      <c r="K60" s="329">
        <v>13.1</v>
      </c>
      <c r="L60" s="330">
        <v>62765</v>
      </c>
      <c r="M60" s="331">
        <v>9.9</v>
      </c>
      <c r="N60" s="332">
        <v>3.2</v>
      </c>
    </row>
    <row r="61" spans="1:14">
      <c r="A61" s="248"/>
      <c r="B61" s="244"/>
      <c r="C61" s="244"/>
      <c r="D61" s="244"/>
      <c r="E61" s="244"/>
      <c r="F61" s="244"/>
      <c r="G61" s="310" t="s">
        <v>510</v>
      </c>
      <c r="H61" s="334"/>
      <c r="I61" s="335">
        <v>550125</v>
      </c>
      <c r="J61" s="336">
        <v>59982</v>
      </c>
      <c r="K61" s="337">
        <v>-14.2</v>
      </c>
      <c r="L61" s="338">
        <v>118866</v>
      </c>
      <c r="M61" s="339">
        <v>5</v>
      </c>
      <c r="N61" s="324">
        <v>-19.2</v>
      </c>
    </row>
    <row r="62" spans="1:14">
      <c r="A62" s="248"/>
      <c r="B62" s="244"/>
      <c r="C62" s="244"/>
      <c r="D62" s="244"/>
      <c r="E62" s="244"/>
      <c r="F62" s="244"/>
      <c r="G62" s="325"/>
      <c r="H62" s="326" t="s">
        <v>505</v>
      </c>
      <c r="I62" s="327">
        <v>274622</v>
      </c>
      <c r="J62" s="328">
        <v>30009</v>
      </c>
      <c r="K62" s="329">
        <v>0</v>
      </c>
      <c r="L62" s="330">
        <v>59445</v>
      </c>
      <c r="M62" s="331">
        <v>-0.3</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27.29</v>
      </c>
      <c r="G47" s="12">
        <v>36.35</v>
      </c>
      <c r="H47" s="12">
        <v>40.380000000000003</v>
      </c>
      <c r="I47" s="12">
        <v>35.03</v>
      </c>
      <c r="J47" s="13">
        <v>37.39</v>
      </c>
    </row>
    <row r="48" spans="2:10" ht="57.75" customHeight="1">
      <c r="B48" s="14"/>
      <c r="C48" s="1141" t="s">
        <v>4</v>
      </c>
      <c r="D48" s="1141"/>
      <c r="E48" s="1142"/>
      <c r="F48" s="15">
        <v>5.33</v>
      </c>
      <c r="G48" s="16">
        <v>4.7699999999999996</v>
      </c>
      <c r="H48" s="16">
        <v>7.31</v>
      </c>
      <c r="I48" s="16">
        <v>7.51</v>
      </c>
      <c r="J48" s="17">
        <v>5.7</v>
      </c>
    </row>
    <row r="49" spans="2:10" ht="57.75" customHeight="1" thickBot="1">
      <c r="B49" s="18"/>
      <c r="C49" s="1143" t="s">
        <v>5</v>
      </c>
      <c r="D49" s="1143"/>
      <c r="E49" s="1144"/>
      <c r="F49" s="19">
        <v>7.77</v>
      </c>
      <c r="G49" s="20">
        <v>7.56</v>
      </c>
      <c r="H49" s="20">
        <v>6.87</v>
      </c>
      <c r="I49" s="20" t="s">
        <v>517</v>
      </c>
      <c r="J49" s="21">
        <v>1.01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11.79</v>
      </c>
      <c r="G34" s="33">
        <v>13.19</v>
      </c>
      <c r="H34" s="33">
        <v>14.04</v>
      </c>
      <c r="I34" s="33">
        <v>14.73</v>
      </c>
      <c r="J34" s="34">
        <v>15.01</v>
      </c>
      <c r="K34" s="22"/>
      <c r="L34" s="22"/>
      <c r="M34" s="22"/>
      <c r="N34" s="22"/>
      <c r="O34" s="22"/>
      <c r="P34" s="22"/>
    </row>
    <row r="35" spans="1:16" ht="39" customHeight="1">
      <c r="A35" s="22"/>
      <c r="B35" s="35"/>
      <c r="C35" s="1145" t="s">
        <v>519</v>
      </c>
      <c r="D35" s="1146"/>
      <c r="E35" s="1147"/>
      <c r="F35" s="36">
        <v>5.32</v>
      </c>
      <c r="G35" s="37">
        <v>4.76</v>
      </c>
      <c r="H35" s="37">
        <v>7.3</v>
      </c>
      <c r="I35" s="37">
        <v>7.51</v>
      </c>
      <c r="J35" s="38">
        <v>5.7</v>
      </c>
      <c r="K35" s="22"/>
      <c r="L35" s="22"/>
      <c r="M35" s="22"/>
      <c r="N35" s="22"/>
      <c r="O35" s="22"/>
      <c r="P35" s="22"/>
    </row>
    <row r="36" spans="1:16" ht="39" customHeight="1">
      <c r="A36" s="22"/>
      <c r="B36" s="35"/>
      <c r="C36" s="1145" t="s">
        <v>520</v>
      </c>
      <c r="D36" s="1146"/>
      <c r="E36" s="1147"/>
      <c r="F36" s="36">
        <v>11.8</v>
      </c>
      <c r="G36" s="37">
        <v>12.55</v>
      </c>
      <c r="H36" s="37">
        <v>9.3800000000000008</v>
      </c>
      <c r="I36" s="37">
        <v>4.66</v>
      </c>
      <c r="J36" s="38">
        <v>4.2300000000000004</v>
      </c>
      <c r="K36" s="22"/>
      <c r="L36" s="22"/>
      <c r="M36" s="22"/>
      <c r="N36" s="22"/>
      <c r="O36" s="22"/>
      <c r="P36" s="22"/>
    </row>
    <row r="37" spans="1:16" ht="39" customHeight="1">
      <c r="A37" s="22"/>
      <c r="B37" s="35"/>
      <c r="C37" s="1145" t="s">
        <v>521</v>
      </c>
      <c r="D37" s="1146"/>
      <c r="E37" s="1147"/>
      <c r="F37" s="36">
        <v>1.42</v>
      </c>
      <c r="G37" s="37">
        <v>3.01</v>
      </c>
      <c r="H37" s="37">
        <v>2.37</v>
      </c>
      <c r="I37" s="37">
        <v>4.1900000000000004</v>
      </c>
      <c r="J37" s="38">
        <v>2.95</v>
      </c>
      <c r="K37" s="22"/>
      <c r="L37" s="22"/>
      <c r="M37" s="22"/>
      <c r="N37" s="22"/>
      <c r="O37" s="22"/>
      <c r="P37" s="22"/>
    </row>
    <row r="38" spans="1:16" ht="39" customHeight="1">
      <c r="A38" s="22"/>
      <c r="B38" s="35"/>
      <c r="C38" s="1145" t="s">
        <v>522</v>
      </c>
      <c r="D38" s="1146"/>
      <c r="E38" s="1147"/>
      <c r="F38" s="36">
        <v>0.56999999999999995</v>
      </c>
      <c r="G38" s="37">
        <v>0.04</v>
      </c>
      <c r="H38" s="37">
        <v>0.43</v>
      </c>
      <c r="I38" s="37">
        <v>0.6</v>
      </c>
      <c r="J38" s="38">
        <v>0.7</v>
      </c>
      <c r="K38" s="22"/>
      <c r="L38" s="22"/>
      <c r="M38" s="22"/>
      <c r="N38" s="22"/>
      <c r="O38" s="22"/>
      <c r="P38" s="22"/>
    </row>
    <row r="39" spans="1:16" ht="39" customHeight="1">
      <c r="A39" s="22"/>
      <c r="B39" s="35"/>
      <c r="C39" s="1145" t="s">
        <v>523</v>
      </c>
      <c r="D39" s="1146"/>
      <c r="E39" s="1147"/>
      <c r="F39" s="36">
        <v>0.04</v>
      </c>
      <c r="G39" s="37">
        <v>0.04</v>
      </c>
      <c r="H39" s="37">
        <v>7.0000000000000007E-2</v>
      </c>
      <c r="I39" s="37">
        <v>0.06</v>
      </c>
      <c r="J39" s="38">
        <v>7.0000000000000007E-2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525</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435</v>
      </c>
      <c r="L45" s="60">
        <v>412</v>
      </c>
      <c r="M45" s="60">
        <v>411</v>
      </c>
      <c r="N45" s="60">
        <v>437</v>
      </c>
      <c r="O45" s="61">
        <v>433</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204</v>
      </c>
      <c r="L48" s="64">
        <v>201</v>
      </c>
      <c r="M48" s="64">
        <v>207</v>
      </c>
      <c r="N48" s="64">
        <v>208</v>
      </c>
      <c r="O48" s="65">
        <v>211</v>
      </c>
      <c r="P48" s="48"/>
      <c r="Q48" s="48"/>
      <c r="R48" s="48"/>
      <c r="S48" s="48"/>
      <c r="T48" s="48"/>
      <c r="U48" s="48"/>
    </row>
    <row r="49" spans="1:21" ht="30.75" customHeight="1">
      <c r="A49" s="48"/>
      <c r="B49" s="1163"/>
      <c r="C49" s="1164"/>
      <c r="D49" s="62"/>
      <c r="E49" s="1155" t="s">
        <v>16</v>
      </c>
      <c r="F49" s="1155"/>
      <c r="G49" s="1155"/>
      <c r="H49" s="1155"/>
      <c r="I49" s="1155"/>
      <c r="J49" s="1156"/>
      <c r="K49" s="63">
        <v>52</v>
      </c>
      <c r="L49" s="64">
        <v>61</v>
      </c>
      <c r="M49" s="64">
        <v>60</v>
      </c>
      <c r="N49" s="64">
        <v>50</v>
      </c>
      <c r="O49" s="65">
        <v>46</v>
      </c>
      <c r="P49" s="48"/>
      <c r="Q49" s="48"/>
      <c r="R49" s="48"/>
      <c r="S49" s="48"/>
      <c r="T49" s="48"/>
      <c r="U49" s="48"/>
    </row>
    <row r="50" spans="1:21" ht="30.75" customHeight="1">
      <c r="A50" s="48"/>
      <c r="B50" s="1163"/>
      <c r="C50" s="1164"/>
      <c r="D50" s="62"/>
      <c r="E50" s="1155" t="s">
        <v>17</v>
      </c>
      <c r="F50" s="1155"/>
      <c r="G50" s="1155"/>
      <c r="H50" s="1155"/>
      <c r="I50" s="1155"/>
      <c r="J50" s="1156"/>
      <c r="K50" s="63">
        <v>105</v>
      </c>
      <c r="L50" s="64">
        <v>59</v>
      </c>
      <c r="M50" s="64">
        <v>36</v>
      </c>
      <c r="N50" s="64">
        <v>33</v>
      </c>
      <c r="O50" s="65">
        <v>32</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388</v>
      </c>
      <c r="L52" s="64">
        <v>378</v>
      </c>
      <c r="M52" s="64">
        <v>384</v>
      </c>
      <c r="N52" s="64">
        <v>382</v>
      </c>
      <c r="O52" s="65">
        <v>393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408</v>
      </c>
      <c r="L53" s="69">
        <v>355</v>
      </c>
      <c r="M53" s="69">
        <v>330</v>
      </c>
      <c r="N53" s="69">
        <v>346</v>
      </c>
      <c r="O53" s="70">
        <v>329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2016-04-20T03:54:46Z</cp:lastPrinted>
  <dcterms:created xsi:type="dcterms:W3CDTF">2016-02-15T01:24:34Z</dcterms:created>
  <dcterms:modified xsi:type="dcterms:W3CDTF">2016-05-02T11:01:44Z</dcterms:modified>
</cp:coreProperties>
</file>