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<sst xmlns="http://schemas.openxmlformats.org/spreadsheetml/2006/main" count="1160" uniqueCount="618">
  <si>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</si>
  <si>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</si>
  <si>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</si>
  <si>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</si>
  <si>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</si>
  <si>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</si>
  <si>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</si>
  <si>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</si>
  <si>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</si>
  <si>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</si>
  <si>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</si>
  <si>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</si>
  <si>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</si>
  <si>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</si>
  <si>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</si>
  <si>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</si>
  <si>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</si>
  <si>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</si>
  <si>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</si>
  <si>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</si>
  <si>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</si>
  <si>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</si>
  <si>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</si>
  <si>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</si>
  <si>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</si>
  <si>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</si>
  <si>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</si>
  <si>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</si>
  <si>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</si>
  <si>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</si>
  <si>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</si>
  <si>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</si>
  <si>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</si>
  <si>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</si>
  <si>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</si>
  <si>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</si>
  <si>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</si>
  <si>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</si>
  <si>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</si>
  <si>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</si>
  <si>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</si>
  <si>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</si>
  <si>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</si>
  <si>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</si>
  <si>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</si>
  <si>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</si>
  <si>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</si>
  <si>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</si>
  <si>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</si>
  <si>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</si>
  <si>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</si>
  <si>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</si>
  <si>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</si>
  <si>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</si>
  <si>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</si>
  <si>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</si>
  <si>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</si>
  <si>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</si>
  <si>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</si>
  <si>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</si>
  <si>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</si>
  <si>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</si>
  <si>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</si>
  <si>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</si>
  <si>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</si>
  <si>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</si>
  <si>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</si>
  <si>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</si>
  <si>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</si>
  <si>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</si>
  <si>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</si>
  <si>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</si>
  <si>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</si>
  <si>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</si>
  <si>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</si>
  <si>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</si>
  <si>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</si>
  <si>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</si>
  <si>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</si>
  <si>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</si>
  <si>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</si>
  <si>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</si>
  <si>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</si>
  <si>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</si>
  <si>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</si>
  <si>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</si>
  <si>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</si>
  <si>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</si>
  <si>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</si>
  <si>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</si>
  <si>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</si>
  <si>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</si>
  <si>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</si>
  <si>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</si>
  <si>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</si>
  <si>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</si>
  <si>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</si>
  <si>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</si>
  <si>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</si>
  <si>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</si>
  <si>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</si>
  <si>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</si>
  <si>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</si>
  <si>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</si>
  <si>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</si>
  <si>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</si>
  <si>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</si>
  <si>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</si>
  <si>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</si>
  <si>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</si>
  <si>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</si>
  <si>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</si>
  <si>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</si>
  <si>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</si>
  <si>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</si>
  <si>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</si>
  <si>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</si>
  <si>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</si>
  <si>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</si>
  <si>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</si>
  <si>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</si>
  <si>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</si>
  <si>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</si>
  <si>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</si>
  <si>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</si>
  <si>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</si>
  <si>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</si>
  <si>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</si>
  <si>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</si>
  <si>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</si>
  <si>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</si>
  <si>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</si>
  <si>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</si>
  <si>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</si>
  <si>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</si>
  <si>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</si>
  <si>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</si>
  <si>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</si>
  <si>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</si>
  <si>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</si>
  <si>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</si>
  <si>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</si>
  <si>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</si>
  <si>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</si>
  <si>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</si>
  <si>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</si>
  <si>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</si>
  <si>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</si>
  <si>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</si>
  <si>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</si>
  <si>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</si>
  <si>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</si>
  <si>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</si>
  <si>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</si>
  <si>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</si>
  <si>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</si>
  <si>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</si>
  <si>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</si>
  <si>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</si>
  <si>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</si>
  <si>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</si>
  <si>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</si>
  <si>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</si>
  <si>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</si>
  <si>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</si>
  <si>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</si>
  <si>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</si>
  <si>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</si>
  <si>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</si>
  <si>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</si>
  <si>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</si>
  <si>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</si>
  <si>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</si>
  <si>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</si>
  <si>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</si>
  <si>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</si>
  <si>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</si>
  <si>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</si>
  <si>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</si>
  <si>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</si>
  <si>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</si>
  <si>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</si>
  <si>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</si>
  <si>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</si>
  <si>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</si>
  <si>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</si>
  <si>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</si>
  <si>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</si>
  <si>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</si>
  <si>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</si>
  <si>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</si>
  <si>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</si>
  <si>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</si>
  <si>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</si>
  <si>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</si>
  <si>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</si>
  <si>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</si>
  <si>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</si>
  <si>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</si>
  <si>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</si>
  <si>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</si>
  <si>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</si>
  <si>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</si>
  <si>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</si>
  <si>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</si>
  <si>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</si>
  <si>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</si>
  <si>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</si>
  <si>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</si>
  <si>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</si>
  <si>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</si>
  <si>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</si>
  <si>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</si>
  <si>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</si>
  <si>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</si>
  <si>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</si>
  <si>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</si>
  <si>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</si>
  <si>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</si>
  <si>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</si>
  <si>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</si>
  <si>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</si>
  <si>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</si>
  <si>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</si>
  <si>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</si>
  <si>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</si>
  <si>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</si>
  <si>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</si>
  <si>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</si>
  <si>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</si>
  <si>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</si>
  <si>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</si>
  <si>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</si>
  <si>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</si>
  <si>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</si>
  <si>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</si>
  <si>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</si>
  <si>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</si>
  <si>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</si>
  <si>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</si>
  <si>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</si>
  <si>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</si>
  <si>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</si>
  <si>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</si>
  <si>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</si>
  <si>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</si>
  <si>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</si>
  <si>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</si>
  <si>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</si>
  <si>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</si>
  <si>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</si>
  <si>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</si>
  <si>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</si>
  <si>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</si>
  <si>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</si>
  <si>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</si>
  <si>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</si>
  <si>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</si>
  <si>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</si>
  <si>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</si>
  <si>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</si>
  <si>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</si>
  <si>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</si>
  <si>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</si>
  <si>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</si>
  <si>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</si>
  <si>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</si>
  <si>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</si>
  <si>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</si>
  <si>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</si>
  <si>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</si>
  <si>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</si>
  <si>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</si>
  <si>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</si>
  <si>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</si>
  <si>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</si>
  <si>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</si>
  <si>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</si>
  <si>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</si>
  <si>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</si>
  <si>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</si>
  <si>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</si>
  <si>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</si>
  <si>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</si>
  <si>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</si>
  <si>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</si>
  <si>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</si>
  <si>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</si>
  <si>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</si>
  <si>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</si>
  <si>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</si>
  <si>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</si>
  <si>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</si>
  <si>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</si>
  <si>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</si>
  <si>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</si>
  <si>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</si>
  <si>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</si>
  <si>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</si>
  <si>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</si>
  <si>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</si>
  <si>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</si>
  <si>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</si>
  <si>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</si>
  <si>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</si>
  <si>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</si>
  <si>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</si>
  <si>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</si>
  <si>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</si>
  <si>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</si>
  <si>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</si>
  <si>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</si>
  <si>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</si>
  <si>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</si>
  <si>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</si>
  <si>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</si>
  <si>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</si>
  <si>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</si>
  <si>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</si>
  <si>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</si>
  <si>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</si>
  <si>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</si>
  <si>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</si>
  <si>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</si>
  <si>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</si>
  <si>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</si>
  <si>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</si>
  <si>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</si>
  <si>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</si>
  <si>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</si>
  <si>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</si>
  <si>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</si>
  <si>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</si>
  <si>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</si>
  <si>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</si>
  <si>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</si>
  <si>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</si>
  <si>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</si>
  <si>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</si>
  <si>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</si>
  <si>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</si>
  <si>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</si>
  <si>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</si>
  <si>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</si>
  <si>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</si>
  <si>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</si>
  <si>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</si>
  <si>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</si>
  <si>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</si>
  <si>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</si>
  <si>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</si>
  <si>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</si>
  <si>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</si>
  <si>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</si>
  <si>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</si>
  <si>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</si>
  <si>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</si>
  <si>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</si>
  <si>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</si>
  <si>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</si>
  <si>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</si>
  <si>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</si>
  <si>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</si>
  <si>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</si>
  <si>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</si>
  <si>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</si>
  <si>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</si>
  <si>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</si>
  <si>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</si>
  <si>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</si>
  <si>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</si>
  <si>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</si>
  <si>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</si>
  <si>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</si>
  <si>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</si>
  <si>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</si>
  <si>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</si>
  <si>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</si>
  <si>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</si>
  <si>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</si>
  <si>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</si>
  <si>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</si>
  <si>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</si>
  <si>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</si>
  <si>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</si>
  <si>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</si>
  <si>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</si>
  <si>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</si>
  <si>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</si>
  <si>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</si>
  <si>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</si>
  <si>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</si>
  <si>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</si>
  <si>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</si>
  <si>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</si>
  <si>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</si>
  <si>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</si>
  <si>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</si>
  <si>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</si>
  <si>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</si>
  <si>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</si>
  <si>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</si>
  <si>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</si>
  <si>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</si>
  <si>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</si>
  <si>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</si>
  <si>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</si>
  <si>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</si>
  <si>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</si>
  <si>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</si>
  <si>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</si>
  <si>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</si>
  <si>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</si>
  <si>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</si>
  <si>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</si>
  <si>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</si>
  <si>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</si>
  <si>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</si>
  <si>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</si>
  <si>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</si>
  <si>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</si>
  <si>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</si>
  <si>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</si>
  <si>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</si>
  <si>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</si>
  <si>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</si>
  <si>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</si>
  <si>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</si>
  <si>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</si>
  <si>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</si>
  <si>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</si>
  <si>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</si>
  <si>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</si>
  <si>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</si>
  <si>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</si>
  <si>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</si>
  <si>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</si>
  <si>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</si>
  <si>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</si>
  <si>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</si>
  <si>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</si>
  <si>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</si>
  <si>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</si>
  <si>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</si>
  <si>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</si>
  <si>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</si>
  <si>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</si>
  <si>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</si>
  <si>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</si>
  <si>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</si>
  <si>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</si>
  <si>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</si>
  <si>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</si>
  <si>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</si>
  <si>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</si>
  <si>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</si>
  <si>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</si>
  <si>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</si>
  <si>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</si>
  <si>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</si>
  <si>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</si>
  <si>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</si>
  <si>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</si>
  <si>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</si>
  <si>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</si>
  <si>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</si>
  <si>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</si>
  <si>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</si>
  <si>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</si>
  <si>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</si>
  <si>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</si>
  <si>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</si>
  <si>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</si>
  <si>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</si>
  <si>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</si>
  <si>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</si>
  <si>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</si>
  <si>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</si>
  <si>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</si>
  <si>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</si>
  <si>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</si>
  <si>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</si>
  <si>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</si>
  <si>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</si>
  <si>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</si>
  <si>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</si>
  <si>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</si>
  <si>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</si>
  <si>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</si>
  <si>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</si>
  <si>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</si>
  <si>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</si>
  <si>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</si>
  <si>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</si>
  <si>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</si>
  <si>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</si>
  <si>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</si>
  <si>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</si>
  <si>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</si>
  <si>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</si>
  <si>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</si>
  <si>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</si>
  <si>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</si>
  <si>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</si>
  <si>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</si>
  <si>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</si>
  <si>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</si>
  <si>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</si>
  <si>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</si>
  <si>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</si>
  <si>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</si>
  <si>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</si>
  <si>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</si>
  <si>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</si>
  <si>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</si>
  <si>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</si>
  <si>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</si>
  <si>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</si>
  <si>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</si>
  <si>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</si>
  <si>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</si>
  <si>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</si>
  <si>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</si>
  <si>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</si>
  <si>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</si>
  <si>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</si>
  <si>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</si>
  <si>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</si>
  <si>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</si>
  <si>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</si>
  <si>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</si>
  <si>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</si>
  <si>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</si>
  <si>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</si>
  <si>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</si>
  <si>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</si>
  <si>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</si>
  <si>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</si>
  <si>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</si>
  <si>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</si>
  <si>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</si>
  <si>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</si>
  <si>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</si>
  <si>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</si>
  <si>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</si>
  <si>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</si>
  <si>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</si>
  <si>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</si>
  <si>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</si>
  <si>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</si>
  <si>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</si>
  <si>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</si>
  <si>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</si>
  <si>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</si>
  <si>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</si>
  <si>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</si>
  <si>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</si>
  <si>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</si>
  <si>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</si>
  <si>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</si>
  <si>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</si>
  <si>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</si>
  <si>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</si>
  <si>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</si>
  <si>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1.25</t>
  </si>
  <si>
    <t>水道事業会計</t>
  </si>
  <si>
    <t>一般会計</t>
  </si>
  <si>
    <t>介護保険特別会計</t>
  </si>
  <si>
    <t>公共下水道事業特別会計</t>
  </si>
  <si>
    <t>国民健康保険事業特別会計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</si>
  <si>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</si>
  <si>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</si>
  <si>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</si>
  <si>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</si>
  <si>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</si>
  <si>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</si>
  <si>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</si>
  <si>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</si>
  <si>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</si>
  <si>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</si>
  <si>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</si>
  <si>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高森町まちづくり振興公社</t>
    <rPh sb="0" eb="3">
      <t>タカモリマチ</t>
    </rPh>
    <rPh sb="8" eb="10">
      <t>シンコウ</t>
    </rPh>
    <rPh sb="10" eb="12">
      <t>コウシャ</t>
    </rPh>
    <phoneticPr fontId="19"/>
  </si>
  <si>
    <t>公共施設等整備更新基金</t>
    <rPh sb="0" eb="2">
      <t>コウキョウ</t>
    </rPh>
    <rPh sb="2" eb="4">
      <t>シセツ</t>
    </rPh>
    <rPh sb="4" eb="5">
      <t>トウ</t>
    </rPh>
    <rPh sb="5" eb="7">
      <t>セイビ</t>
    </rPh>
    <rPh sb="7" eb="9">
      <t>コウシン</t>
    </rPh>
    <rPh sb="9" eb="11">
      <t>キキン</t>
    </rPh>
    <phoneticPr fontId="19"/>
  </si>
  <si>
    <t>ふるさと元気づくり基金</t>
    <rPh sb="4" eb="6">
      <t>ゲンキ</t>
    </rPh>
    <rPh sb="9" eb="11">
      <t>キキン</t>
    </rPh>
    <phoneticPr fontId="19"/>
  </si>
  <si>
    <t>地域福祉基金</t>
    <rPh sb="0" eb="2">
      <t>チイキ</t>
    </rPh>
    <rPh sb="2" eb="4">
      <t>フクシ</t>
    </rPh>
    <rPh sb="4" eb="6">
      <t>キキン</t>
    </rPh>
    <phoneticPr fontId="19"/>
  </si>
  <si>
    <t>ケーブルテレビ放送施設基金</t>
    <rPh sb="7" eb="9">
      <t>ホウソウ</t>
    </rPh>
    <rPh sb="9" eb="11">
      <t>シセツ</t>
    </rPh>
    <rPh sb="11" eb="13">
      <t>キキン</t>
    </rPh>
    <phoneticPr fontId="19"/>
  </si>
  <si>
    <t>発電設備管理基金</t>
    <rPh sb="0" eb="2">
      <t>ハツデン</t>
    </rPh>
    <rPh sb="2" eb="4">
      <t>セツビ</t>
    </rPh>
    <rPh sb="4" eb="6">
      <t>カンリ</t>
    </rPh>
    <rPh sb="6" eb="8">
      <t>キキン</t>
    </rPh>
    <phoneticPr fontId="2"/>
  </si>
  <si>
    <t>南信州広域連合（一般会計）</t>
    <rPh sb="0" eb="7">
      <t>ミナミシンシュウコウイキレンゴウ</t>
    </rPh>
    <rPh sb="8" eb="10">
      <t>イッパン</t>
    </rPh>
    <rPh sb="10" eb="12">
      <t>カイケイ</t>
    </rPh>
    <phoneticPr fontId="2"/>
  </si>
  <si>
    <t>南信州広域連合（稲葉クリーンセンター特別会計）</t>
    <rPh sb="0" eb="7">
      <t>ミナミシンシュウコウイキレンゴウ</t>
    </rPh>
    <rPh sb="8" eb="10">
      <t>イナバ</t>
    </rPh>
    <rPh sb="18" eb="20">
      <t>トクベツ</t>
    </rPh>
    <rPh sb="20" eb="22">
      <t>カイケイ</t>
    </rPh>
    <phoneticPr fontId="2"/>
  </si>
  <si>
    <t>下伊那郡町村総合事務組合</t>
    <rPh sb="0" eb="4">
      <t>シモイナグン</t>
    </rPh>
    <rPh sb="4" eb="6">
      <t>チョウソン</t>
    </rPh>
    <rPh sb="6" eb="8">
      <t>ソウゴウ</t>
    </rPh>
    <rPh sb="8" eb="12">
      <t>ジムクミアイ</t>
    </rPh>
    <phoneticPr fontId="1"/>
  </si>
  <si>
    <t>下伊那自治センター組合</t>
    <rPh sb="0" eb="3">
      <t>シモイナ</t>
    </rPh>
    <rPh sb="3" eb="5">
      <t>ジチ</t>
    </rPh>
    <rPh sb="9" eb="11">
      <t>クミアイ</t>
    </rPh>
    <phoneticPr fontId="1"/>
  </si>
  <si>
    <t>下伊那郡土木技術センター組合</t>
    <rPh sb="0" eb="4">
      <t>シモイナグン</t>
    </rPh>
    <rPh sb="4" eb="8">
      <t>ドボクギジュツ</t>
    </rPh>
    <rPh sb="12" eb="14">
      <t>クミアイ</t>
    </rPh>
    <phoneticPr fontId="1"/>
  </si>
  <si>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</si>
  <si>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8"/>
  </si>
  <si>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</si>
  <si>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</si>
  <si>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</si>
  <si>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</si>
  <si>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下伊那北部総合事務組合（一般会計）</t>
    <rPh sb="0" eb="3">
      <t>シモイナ</t>
    </rPh>
    <rPh sb="3" eb="5">
      <t>ホクブ</t>
    </rPh>
    <rPh sb="5" eb="11">
      <t>ソウゴウジムクミアイ</t>
    </rPh>
    <rPh sb="12" eb="14">
      <t>イッパン</t>
    </rPh>
    <rPh sb="14" eb="16">
      <t>カイケイ</t>
    </rPh>
    <phoneticPr fontId="1"/>
  </si>
  <si>
    <t>下伊那北部総合事務組合（火葬場特別会計）</t>
    <rPh sb="0" eb="3">
      <t>シモイナ</t>
    </rPh>
    <rPh sb="3" eb="11">
      <t>ホクブソウゴウジムクミアイ</t>
    </rPh>
    <rPh sb="12" eb="14">
      <t>カソウ</t>
    </rPh>
    <rPh sb="14" eb="15">
      <t>ジョウ</t>
    </rPh>
    <rPh sb="15" eb="19">
      <t>トクベツカイケイ</t>
    </rPh>
    <phoneticPr fontId="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</si>
  <si>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</si>
  <si>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南信州広域連合（南信州広域振興基金特別会計）</t>
    <rPh sb="0" eb="7">
      <t>ミナミシンシュウコウイキレンゴウ</t>
    </rPh>
    <rPh sb="8" eb="9">
      <t>ミナミ</t>
    </rPh>
    <rPh sb="9" eb="11">
      <t>シンシュウ</t>
    </rPh>
    <rPh sb="11" eb="13">
      <t>コウイキ</t>
    </rPh>
    <rPh sb="13" eb="17">
      <t>シンコウキキン</t>
    </rPh>
    <rPh sb="17" eb="19">
      <t>トクベツ</t>
    </rPh>
    <rPh sb="19" eb="21">
      <t>カイケイ</t>
    </rPh>
    <phoneticPr fontId="2"/>
  </si>
  <si>
    <t>南信州広域連合（飯田広域消防特別会計）</t>
    <rPh sb="0" eb="7">
      <t>ミナミシンシュウコウイキレンゴウ</t>
    </rPh>
    <rPh sb="8" eb="10">
      <t>イイダ</t>
    </rPh>
    <rPh sb="10" eb="14">
      <t>コウイキショウボウ</t>
    </rPh>
    <rPh sb="14" eb="16">
      <t>トクベツ</t>
    </rPh>
    <rPh sb="16" eb="1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</si>
  <si>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</si>
  <si>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</si>
  <si>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</si>
  <si>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</si>
  <si>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</si>
  <si>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</si>
  <si>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</si>
  <si>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</si>
  <si>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</si>
  <si>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</si>
  <si>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</si>
  <si>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</si>
  <si>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</si>
  <si>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実質公債費率についても償還のピークを過ぎ、今後は減少していく見込みである。
　計画的に基金積立及び活用により、町債残高を減少させる取り組みを継続し、健全財政の維持に努める。</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</si>
  <si>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単年度では、有形固定資産減価償却率は増となっているが、計画的に基金積立及び活用により、町債残高を減少させる取り組みを継続し、健全財政の維持に努める。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</si>
</sst>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59F9-4712-BF2C-2F25361078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60511</c:v>
                </c:pt>
                <c:pt idx="1">
                  <c:v>122268</c:v>
                </c:pt>
                <c:pt idx="2">
                  <c:v>60945</c:v>
                </c:pt>
                <c:pt idx="3">
                  <c:v>73084</c:v>
                </c:pt>
                <c:pt idx="4">
                  <c:v>96940</c:v>
                </c:pt>
              </c:numCache>
            </c:numRef>
          </c:val>
          <c:smooth val="0"/>
          <c:extLst>
            <c:ext xmlns:c16="http://schemas.microsoft.com/office/drawing/2014/chart" uri="{C3380CC4-5D6E-409C-BE32-E72D297353CC}">
              <c16:uniqueId val="{00000001-59F9-4712-BF2C-2F25361078C2}"/>
            </c:ext>
          </c:extLst>
        </c:ser>
        <c:dLbls>
          <c:showLegendKey val="0"/>
          <c:showVal val="0"/>
          <c:showCatName val="0"/>
          <c:showSerName val="0"/>
          <c:showPercent val="0"/>
          <c:showBubbleSize val="0"/>
        </c:dLbls>
        <c:marker val="1"/>
        <c:smooth val="0"/>
        <c:axId val="163592448"/>
        <c:axId val="163602816"/>
      </c:lineChart>
      <c:catAx>
        <c:axId val="16359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602816"/>
        <c:crosses val="autoZero"/>
        <c:auto val="1"/>
        <c:lblAlgn val="ctr"/>
        <c:lblOffset val="100"/>
        <c:tickLblSkip val="1"/>
        <c:tickMarkSkip val="1"/>
        <c:noMultiLvlLbl val="0"/>
      </c:catAx>
      <c:valAx>
        <c:axId val="163602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9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9.84</c:v>
                </c:pt>
                <c:pt idx="1">
                  <c:v>9.81</c:v>
                </c:pt>
                <c:pt idx="2">
                  <c:v>12.12</c:v>
                </c:pt>
                <c:pt idx="3">
                  <c:v>12.57</c:v>
                </c:pt>
                <c:pt idx="4">
                  <c:v>15.23</c:v>
                </c:pt>
              </c:numCache>
            </c:numRef>
          </c:val>
          <c:extLst>
            <c:ext xmlns:c16="http://schemas.microsoft.com/office/drawing/2014/chart" uri="{C3380CC4-5D6E-409C-BE32-E72D297353CC}">
              <c16:uniqueId val="{00000000-B00E-4F00-A34F-2B22BD3B7B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14.04</c:v>
                </c:pt>
                <c:pt idx="1">
                  <c:v>15.14</c:v>
                </c:pt>
                <c:pt idx="2">
                  <c:v>16.059999999999999</c:v>
                </c:pt>
                <c:pt idx="3">
                  <c:v>14.47</c:v>
                </c:pt>
                <c:pt idx="4">
                  <c:v>15.66</c:v>
                </c:pt>
              </c:numCache>
            </c:numRef>
          </c:val>
          <c:extLst>
            <c:ext xmlns:c16="http://schemas.microsoft.com/office/drawing/2014/chart" uri="{C3380CC4-5D6E-409C-BE32-E72D297353CC}">
              <c16:uniqueId val="{00000001-B00E-4F00-A34F-2B22BD3B7BAD}"/>
            </c:ext>
          </c:extLst>
        </c:ser>
        <c:dLbls>
          <c:showLegendKey val="0"/>
          <c:showVal val="0"/>
          <c:showCatName val="0"/>
          <c:showSerName val="0"/>
          <c:showPercent val="0"/>
          <c:showBubbleSize val="0"/>
        </c:dLbls>
        <c:gapWidth val="250"/>
        <c:overlap val="100"/>
        <c:axId val="170297600"/>
        <c:axId val="17029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2.4300000000000002</c:v>
                </c:pt>
                <c:pt idx="1">
                  <c:v>0.57999999999999996</c:v>
                </c:pt>
                <c:pt idx="2">
                  <c:v>3.06</c:v>
                </c:pt>
                <c:pt idx="3">
                  <c:v>-1.25</c:v>
                </c:pt>
                <c:pt idx="4">
                  <c:v>3.94</c:v>
                </c:pt>
              </c:numCache>
            </c:numRef>
          </c:val>
          <c:smooth val="0"/>
          <c:extLst>
            <c:ext xmlns:c16="http://schemas.microsoft.com/office/drawing/2014/chart" uri="{C3380CC4-5D6E-409C-BE32-E72D297353CC}">
              <c16:uniqueId val="{00000002-B00E-4F00-A34F-2B22BD3B7BAD}"/>
            </c:ext>
          </c:extLst>
        </c:ser>
        <c:dLbls>
          <c:showLegendKey val="0"/>
          <c:showVal val="0"/>
          <c:showCatName val="0"/>
          <c:showSerName val="0"/>
          <c:showPercent val="0"/>
          <c:showBubbleSize val="0"/>
        </c:dLbls>
        <c:marker val="1"/>
        <c:smooth val="0"/>
        <c:axId val="170297600"/>
        <c:axId val="170299776"/>
      </c:lineChart>
      <c:catAx>
        <c:axId val="1702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299776"/>
        <c:crosses val="autoZero"/>
        <c:auto val="1"/>
        <c:lblAlgn val="ctr"/>
        <c:lblOffset val="100"/>
        <c:tickLblSkip val="1"/>
        <c:tickMarkSkip val="1"/>
        <c:noMultiLvlLbl val="0"/>
      </c:catAx>
      <c:valAx>
        <c:axId val="1702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2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12-48B5-A140-7691D5819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12-48B5-A140-7691D5819E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12-48B5-A140-7691D5819EF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12-48B5-A140-7691D5819EF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0.44</c:v>
                </c:pt>
                <c:pt idx="4">
                  <c:v>#N/A</c:v>
                </c:pt>
                <c:pt idx="5">
                  <c:v>0.82</c:v>
                </c:pt>
                <c:pt idx="6">
                  <c:v>#N/A</c:v>
                </c:pt>
                <c:pt idx="7">
                  <c:v>0.49</c:v>
                </c:pt>
                <c:pt idx="8">
                  <c:v>#N/A</c:v>
                </c:pt>
                <c:pt idx="9">
                  <c:v>0.42</c:v>
                </c:pt>
              </c:numCache>
            </c:numRef>
          </c:val>
          <c:extLst>
            <c:ext xmlns:c16="http://schemas.microsoft.com/office/drawing/2014/chart" uri="{C3380CC4-5D6E-409C-BE32-E72D297353CC}">
              <c16:uniqueId val="{00000004-ED12-48B5-A140-7691D5819EF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c:v>
                </c:pt>
                <c:pt idx="2">
                  <c:v>#N/A</c:v>
                </c:pt>
                <c:pt idx="3">
                  <c:v>2.96</c:v>
                </c:pt>
                <c:pt idx="4">
                  <c:v>#N/A</c:v>
                </c:pt>
                <c:pt idx="5">
                  <c:v>2.61</c:v>
                </c:pt>
                <c:pt idx="6">
                  <c:v>#N/A</c:v>
                </c:pt>
                <c:pt idx="7">
                  <c:v>0.85</c:v>
                </c:pt>
                <c:pt idx="8">
                  <c:v>#N/A</c:v>
                </c:pt>
                <c:pt idx="9">
                  <c:v>0.52</c:v>
                </c:pt>
              </c:numCache>
            </c:numRef>
          </c:val>
          <c:extLst>
            <c:ext xmlns:c16="http://schemas.microsoft.com/office/drawing/2014/chart" uri="{C3380CC4-5D6E-409C-BE32-E72D297353CC}">
              <c16:uniqueId val="{00000005-ED12-48B5-A140-7691D5819EF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0.31</c:v>
                </c:pt>
                <c:pt idx="4">
                  <c:v>#N/A</c:v>
                </c:pt>
                <c:pt idx="5">
                  <c:v>0.41</c:v>
                </c:pt>
                <c:pt idx="6">
                  <c:v>#N/A</c:v>
                </c:pt>
                <c:pt idx="7">
                  <c:v>0.77</c:v>
                </c:pt>
                <c:pt idx="8">
                  <c:v>#N/A</c:v>
                </c:pt>
                <c:pt idx="9">
                  <c:v>1.08</c:v>
                </c:pt>
              </c:numCache>
            </c:numRef>
          </c:val>
          <c:extLst>
            <c:ext xmlns:c16="http://schemas.microsoft.com/office/drawing/2014/chart" uri="{C3380CC4-5D6E-409C-BE32-E72D297353CC}">
              <c16:uniqueId val="{00000006-ED12-48B5-A140-7691D5819EF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1.77</c:v>
                </c:pt>
                <c:pt idx="2">
                  <c:v>#N/A</c:v>
                </c:pt>
                <c:pt idx="3">
                  <c:v>2.75</c:v>
                </c:pt>
                <c:pt idx="4">
                  <c:v>#N/A</c:v>
                </c:pt>
                <c:pt idx="5">
                  <c:v>2.36</c:v>
                </c:pt>
                <c:pt idx="6">
                  <c:v>#N/A</c:v>
                </c:pt>
                <c:pt idx="7">
                  <c:v>3.49</c:v>
                </c:pt>
                <c:pt idx="8">
                  <c:v>#N/A</c:v>
                </c:pt>
                <c:pt idx="9">
                  <c:v>4</c:v>
                </c:pt>
              </c:numCache>
            </c:numRef>
          </c:val>
          <c:extLst>
            <c:ext xmlns:c16="http://schemas.microsoft.com/office/drawing/2014/chart" uri="{C3380CC4-5D6E-409C-BE32-E72D297353CC}">
              <c16:uniqueId val="{00000007-ED12-48B5-A140-7691D5819E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9.65</c:v>
                </c:pt>
                <c:pt idx="2">
                  <c:v>#N/A</c:v>
                </c:pt>
                <c:pt idx="3">
                  <c:v>9.8000000000000007</c:v>
                </c:pt>
                <c:pt idx="4">
                  <c:v>#N/A</c:v>
                </c:pt>
                <c:pt idx="5">
                  <c:v>12.12</c:v>
                </c:pt>
                <c:pt idx="6">
                  <c:v>#N/A</c:v>
                </c:pt>
                <c:pt idx="7">
                  <c:v>12.56</c:v>
                </c:pt>
                <c:pt idx="8">
                  <c:v>#N/A</c:v>
                </c:pt>
                <c:pt idx="9">
                  <c:v>15.23</c:v>
                </c:pt>
              </c:numCache>
            </c:numRef>
          </c:val>
          <c:extLst>
            <c:ext xmlns:c16="http://schemas.microsoft.com/office/drawing/2014/chart" uri="{C3380CC4-5D6E-409C-BE32-E72D297353CC}">
              <c16:uniqueId val="{00000008-ED12-48B5-A140-7691D5819E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24.74</c:v>
                </c:pt>
                <c:pt idx="2">
                  <c:v>#N/A</c:v>
                </c:pt>
                <c:pt idx="3">
                  <c:v>28.51</c:v>
                </c:pt>
                <c:pt idx="4">
                  <c:v>#N/A</c:v>
                </c:pt>
                <c:pt idx="5">
                  <c:v>31.09</c:v>
                </c:pt>
                <c:pt idx="6">
                  <c:v>#N/A</c:v>
                </c:pt>
                <c:pt idx="7">
                  <c:v>34.08</c:v>
                </c:pt>
                <c:pt idx="8">
                  <c:v>#N/A</c:v>
                </c:pt>
                <c:pt idx="9">
                  <c:v>20.38</c:v>
                </c:pt>
              </c:numCache>
            </c:numRef>
          </c:val>
          <c:extLst>
            <c:ext xmlns:c16="http://schemas.microsoft.com/office/drawing/2014/chart" uri="{C3380CC4-5D6E-409C-BE32-E72D297353CC}">
              <c16:uniqueId val="{00000009-ED12-48B5-A140-7691D5819EF0}"/>
            </c:ext>
          </c:extLst>
        </c:ser>
        <c:dLbls>
          <c:showLegendKey val="0"/>
          <c:showVal val="0"/>
          <c:showCatName val="0"/>
          <c:showSerName val="0"/>
          <c:showPercent val="0"/>
          <c:showBubbleSize val="0"/>
        </c:dLbls>
        <c:gapWidth val="150"/>
        <c:overlap val="100"/>
        <c:axId val="169922560"/>
        <c:axId val="169924096"/>
      </c:barChart>
      <c:catAx>
        <c:axId val="1699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924096"/>
        <c:crosses val="autoZero"/>
        <c:auto val="1"/>
        <c:lblAlgn val="ctr"/>
        <c:lblOffset val="100"/>
        <c:tickLblSkip val="1"/>
        <c:tickMarkSkip val="1"/>
        <c:noMultiLvlLbl val="0"/>
      </c:catAx>
      <c:valAx>
        <c:axId val="16992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2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873</c:v>
                </c:pt>
                <c:pt idx="5">
                  <c:v>848</c:v>
                </c:pt>
                <c:pt idx="8">
                  <c:v>791</c:v>
                </c:pt>
                <c:pt idx="11">
                  <c:v>758</c:v>
                </c:pt>
                <c:pt idx="14">
                  <c:v>718</c:v>
                </c:pt>
              </c:numCache>
            </c:numRef>
          </c:val>
          <c:extLst>
            <c:ext xmlns:c16="http://schemas.microsoft.com/office/drawing/2014/chart" uri="{C3380CC4-5D6E-409C-BE32-E72D297353CC}">
              <c16:uniqueId val="{00000000-A573-4CCE-8867-1B098574E9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73-4CCE-8867-1B098574E9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40</c:v>
                </c:pt>
                <c:pt idx="6">
                  <c:v>39</c:v>
                </c:pt>
                <c:pt idx="9">
                  <c:v>39</c:v>
                </c:pt>
                <c:pt idx="12">
                  <c:v>39</c:v>
                </c:pt>
              </c:numCache>
            </c:numRef>
          </c:val>
          <c:extLst>
            <c:ext xmlns:c16="http://schemas.microsoft.com/office/drawing/2014/chart" uri="{C3380CC4-5D6E-409C-BE32-E72D297353CC}">
              <c16:uniqueId val="{00000002-A573-4CCE-8867-1B098574E9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12</c:v>
                </c:pt>
                <c:pt idx="6">
                  <c:v>13</c:v>
                </c:pt>
                <c:pt idx="9">
                  <c:v>6</c:v>
                </c:pt>
                <c:pt idx="12">
                  <c:v>5</c:v>
                </c:pt>
              </c:numCache>
            </c:numRef>
          </c:val>
          <c:extLst>
            <c:ext xmlns:c16="http://schemas.microsoft.com/office/drawing/2014/chart" uri="{C3380CC4-5D6E-409C-BE32-E72D297353CC}">
              <c16:uniqueId val="{00000003-A573-4CCE-8867-1B098574E9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447</c:v>
                </c:pt>
                <c:pt idx="3">
                  <c:v>458</c:v>
                </c:pt>
                <c:pt idx="6">
                  <c:v>467</c:v>
                </c:pt>
                <c:pt idx="9">
                  <c:v>447</c:v>
                </c:pt>
                <c:pt idx="12">
                  <c:v>376</c:v>
                </c:pt>
              </c:numCache>
            </c:numRef>
          </c:val>
          <c:extLst>
            <c:ext xmlns:c16="http://schemas.microsoft.com/office/drawing/2014/chart" uri="{C3380CC4-5D6E-409C-BE32-E72D297353CC}">
              <c16:uniqueId val="{00000004-A573-4CCE-8867-1B098574E9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73-4CCE-8867-1B098574E9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73-4CCE-8867-1B098574E9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839</c:v>
                </c:pt>
                <c:pt idx="3">
                  <c:v>834</c:v>
                </c:pt>
                <c:pt idx="6">
                  <c:v>696</c:v>
                </c:pt>
                <c:pt idx="9">
                  <c:v>558</c:v>
                </c:pt>
                <c:pt idx="12">
                  <c:v>524</c:v>
                </c:pt>
              </c:numCache>
            </c:numRef>
          </c:val>
          <c:extLst>
            <c:ext xmlns:c16="http://schemas.microsoft.com/office/drawing/2014/chart" uri="{C3380CC4-5D6E-409C-BE32-E72D297353CC}">
              <c16:uniqueId val="{00000007-A573-4CCE-8867-1B098574E95E}"/>
            </c:ext>
          </c:extLst>
        </c:ser>
        <c:dLbls>
          <c:showLegendKey val="0"/>
          <c:showVal val="0"/>
          <c:showCatName val="0"/>
          <c:showSerName val="0"/>
          <c:showPercent val="0"/>
          <c:showBubbleSize val="0"/>
        </c:dLbls>
        <c:gapWidth val="100"/>
        <c:overlap val="100"/>
        <c:axId val="163139968"/>
        <c:axId val="16314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465</c:v>
                </c:pt>
                <c:pt idx="2">
                  <c:v>#N/A</c:v>
                </c:pt>
                <c:pt idx="3">
                  <c:v>#N/A</c:v>
                </c:pt>
                <c:pt idx="4">
                  <c:v>496</c:v>
                </c:pt>
                <c:pt idx="5">
                  <c:v>#N/A</c:v>
                </c:pt>
                <c:pt idx="6">
                  <c:v>#N/A</c:v>
                </c:pt>
                <c:pt idx="7">
                  <c:v>424</c:v>
                </c:pt>
                <c:pt idx="8">
                  <c:v>#N/A</c:v>
                </c:pt>
                <c:pt idx="9">
                  <c:v>#N/A</c:v>
                </c:pt>
                <c:pt idx="10">
                  <c:v>292</c:v>
                </c:pt>
                <c:pt idx="11">
                  <c:v>#N/A</c:v>
                </c:pt>
                <c:pt idx="12">
                  <c:v>#N/A</c:v>
                </c:pt>
                <c:pt idx="13">
                  <c:v>226</c:v>
                </c:pt>
                <c:pt idx="14">
                  <c:v>#N/A</c:v>
                </c:pt>
              </c:numCache>
            </c:numRef>
          </c:val>
          <c:smooth val="0"/>
          <c:extLst>
            <c:ext xmlns:c16="http://schemas.microsoft.com/office/drawing/2014/chart" uri="{C3380CC4-5D6E-409C-BE32-E72D297353CC}">
              <c16:uniqueId val="{00000008-A573-4CCE-8867-1B098574E95E}"/>
            </c:ext>
          </c:extLst>
        </c:ser>
        <c:dLbls>
          <c:showLegendKey val="0"/>
          <c:showVal val="0"/>
          <c:showCatName val="0"/>
          <c:showSerName val="0"/>
          <c:showPercent val="0"/>
          <c:showBubbleSize val="0"/>
        </c:dLbls>
        <c:marker val="1"/>
        <c:smooth val="0"/>
        <c:axId val="163139968"/>
        <c:axId val="163141888"/>
      </c:lineChart>
      <c:catAx>
        <c:axId val="1631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41888"/>
        <c:crosses val="autoZero"/>
        <c:auto val="1"/>
        <c:lblAlgn val="ctr"/>
        <c:lblOffset val="100"/>
        <c:tickLblSkip val="1"/>
        <c:tickMarkSkip val="1"/>
        <c:noMultiLvlLbl val="0"/>
      </c:catAx>
      <c:valAx>
        <c:axId val="1631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8414</c:v>
                </c:pt>
                <c:pt idx="5">
                  <c:v>8072</c:v>
                </c:pt>
                <c:pt idx="8">
                  <c:v>7685</c:v>
                </c:pt>
                <c:pt idx="11">
                  <c:v>7325</c:v>
                </c:pt>
                <c:pt idx="14">
                  <c:v>6980</c:v>
                </c:pt>
              </c:numCache>
            </c:numRef>
          </c:val>
          <c:extLst>
            <c:ext xmlns:c16="http://schemas.microsoft.com/office/drawing/2014/chart" uri="{C3380CC4-5D6E-409C-BE32-E72D297353CC}">
              <c16:uniqueId val="{00000000-62CB-4E99-8DDC-1CB686F4E4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62CB-4E99-8DDC-1CB686F4E4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1108</c:v>
                </c:pt>
                <c:pt idx="5">
                  <c:v>1240</c:v>
                </c:pt>
                <c:pt idx="8">
                  <c:v>1658</c:v>
                </c:pt>
                <c:pt idx="11">
                  <c:v>1879</c:v>
                </c:pt>
                <c:pt idx="14">
                  <c:v>1983</c:v>
                </c:pt>
              </c:numCache>
            </c:numRef>
          </c:val>
          <c:extLst>
            <c:ext xmlns:c16="http://schemas.microsoft.com/office/drawing/2014/chart" uri="{C3380CC4-5D6E-409C-BE32-E72D297353CC}">
              <c16:uniqueId val="{00000002-62CB-4E99-8DDC-1CB686F4E4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B-4E99-8DDC-1CB686F4E4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B-4E99-8DDC-1CB686F4E4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B-4E99-8DDC-1CB686F4E4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715</c:v>
                </c:pt>
                <c:pt idx="3">
                  <c:v>659</c:v>
                </c:pt>
                <c:pt idx="6">
                  <c:v>691</c:v>
                </c:pt>
                <c:pt idx="9">
                  <c:v>589</c:v>
                </c:pt>
                <c:pt idx="12">
                  <c:v>581</c:v>
                </c:pt>
              </c:numCache>
            </c:numRef>
          </c:val>
          <c:extLst>
            <c:ext xmlns:c16="http://schemas.microsoft.com/office/drawing/2014/chart" uri="{C3380CC4-5D6E-409C-BE32-E72D297353CC}">
              <c16:uniqueId val="{00000006-62CB-4E99-8DDC-1CB686F4E4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c:v>
                </c:pt>
                <c:pt idx="3">
                  <c:v>156</c:v>
                </c:pt>
                <c:pt idx="6">
                  <c:v>326</c:v>
                </c:pt>
                <c:pt idx="9">
                  <c:v>258</c:v>
                </c:pt>
                <c:pt idx="12">
                  <c:v>253</c:v>
                </c:pt>
              </c:numCache>
            </c:numRef>
          </c:val>
          <c:extLst>
            <c:ext xmlns:c16="http://schemas.microsoft.com/office/drawing/2014/chart" uri="{C3380CC4-5D6E-409C-BE32-E72D297353CC}">
              <c16:uniqueId val="{00000007-62CB-4E99-8DDC-1CB686F4E4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6068</c:v>
                </c:pt>
                <c:pt idx="3">
                  <c:v>5712</c:v>
                </c:pt>
                <c:pt idx="6">
                  <c:v>5325</c:v>
                </c:pt>
                <c:pt idx="9">
                  <c:v>4862</c:v>
                </c:pt>
                <c:pt idx="12">
                  <c:v>4262</c:v>
                </c:pt>
              </c:numCache>
            </c:numRef>
          </c:val>
          <c:extLst>
            <c:ext xmlns:c16="http://schemas.microsoft.com/office/drawing/2014/chart" uri="{C3380CC4-5D6E-409C-BE32-E72D297353CC}">
              <c16:uniqueId val="{00000008-62CB-4E99-8DDC-1CB686F4E4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205</c:v>
                </c:pt>
                <c:pt idx="3">
                  <c:v>168</c:v>
                </c:pt>
                <c:pt idx="6">
                  <c:v>131</c:v>
                </c:pt>
                <c:pt idx="9">
                  <c:v>94</c:v>
                </c:pt>
                <c:pt idx="12">
                  <c:v>56</c:v>
                </c:pt>
              </c:numCache>
            </c:numRef>
          </c:val>
          <c:extLst>
            <c:ext xmlns:c16="http://schemas.microsoft.com/office/drawing/2014/chart" uri="{C3380CC4-5D6E-409C-BE32-E72D297353CC}">
              <c16:uniqueId val="{00000009-62CB-4E99-8DDC-1CB686F4E4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6113</c:v>
                </c:pt>
                <c:pt idx="3">
                  <c:v>6303</c:v>
                </c:pt>
                <c:pt idx="6">
                  <c:v>6082</c:v>
                </c:pt>
                <c:pt idx="9">
                  <c:v>5910</c:v>
                </c:pt>
                <c:pt idx="12">
                  <c:v>5863</c:v>
                </c:pt>
              </c:numCache>
            </c:numRef>
          </c:val>
          <c:extLst>
            <c:ext xmlns:c16="http://schemas.microsoft.com/office/drawing/2014/chart" uri="{C3380CC4-5D6E-409C-BE32-E72D297353CC}">
              <c16:uniqueId val="{0000000A-62CB-4E99-8DDC-1CB686F4E48A}"/>
            </c:ext>
          </c:extLst>
        </c:ser>
        <c:dLbls>
          <c:showLegendKey val="0"/>
          <c:showVal val="0"/>
          <c:showCatName val="0"/>
          <c:showSerName val="0"/>
          <c:showPercent val="0"/>
          <c:showBubbleSize val="0"/>
        </c:dLbls>
        <c:gapWidth val="100"/>
        <c:overlap val="100"/>
        <c:axId val="163034240"/>
        <c:axId val="16303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3639</c:v>
                </c:pt>
                <c:pt idx="2">
                  <c:v>#N/A</c:v>
                </c:pt>
                <c:pt idx="3">
                  <c:v>#N/A</c:v>
                </c:pt>
                <c:pt idx="4">
                  <c:v>3686</c:v>
                </c:pt>
                <c:pt idx="5">
                  <c:v>#N/A</c:v>
                </c:pt>
                <c:pt idx="6">
                  <c:v>#N/A</c:v>
                </c:pt>
                <c:pt idx="7">
                  <c:v>3213</c:v>
                </c:pt>
                <c:pt idx="8">
                  <c:v>#N/A</c:v>
                </c:pt>
                <c:pt idx="9">
                  <c:v>#N/A</c:v>
                </c:pt>
                <c:pt idx="10">
                  <c:v>2507</c:v>
                </c:pt>
                <c:pt idx="11">
                  <c:v>#N/A</c:v>
                </c:pt>
                <c:pt idx="12">
                  <c:v>#N/A</c:v>
                </c:pt>
                <c:pt idx="13">
                  <c:v>2054</c:v>
                </c:pt>
                <c:pt idx="14">
                  <c:v>#N/A</c:v>
                </c:pt>
              </c:numCache>
            </c:numRef>
          </c:val>
          <c:smooth val="0"/>
          <c:extLst>
            <c:ext xmlns:c16="http://schemas.microsoft.com/office/drawing/2014/chart" uri="{C3380CC4-5D6E-409C-BE32-E72D297353CC}">
              <c16:uniqueId val="{0000000B-62CB-4E99-8DDC-1CB686F4E48A}"/>
            </c:ext>
          </c:extLst>
        </c:ser>
        <c:dLbls>
          <c:showLegendKey val="0"/>
          <c:showVal val="0"/>
          <c:showCatName val="0"/>
          <c:showSerName val="0"/>
          <c:showPercent val="0"/>
          <c:showBubbleSize val="0"/>
        </c:dLbls>
        <c:marker val="1"/>
        <c:smooth val="0"/>
        <c:axId val="163034240"/>
        <c:axId val="163036160"/>
      </c:lineChart>
      <c:catAx>
        <c:axId val="1630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036160"/>
        <c:crosses val="autoZero"/>
        <c:auto val="1"/>
        <c:lblAlgn val="ctr"/>
        <c:lblOffset val="100"/>
        <c:tickLblSkip val="1"/>
        <c:tickMarkSkip val="1"/>
        <c:noMultiLvlLbl val="0"/>
      </c:catAx>
      <c:valAx>
        <c:axId val="16303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631</c:v>
                </c:pt>
                <c:pt idx="1">
                  <c:v>566</c:v>
                </c:pt>
                <c:pt idx="2">
                  <c:v>615</c:v>
                </c:pt>
              </c:numCache>
            </c:numRef>
          </c:val>
          <c:extLst>
            <c:ext xmlns:c16="http://schemas.microsoft.com/office/drawing/2014/chart" uri="{C3380CC4-5D6E-409C-BE32-E72D297353CC}">
              <c16:uniqueId val="{00000000-880F-4774-942D-7FE8FE01CB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880F-4774-942D-7FE8FE01CB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811</c:v>
                </c:pt>
                <c:pt idx="1">
                  <c:v>1027</c:v>
                </c:pt>
                <c:pt idx="2">
                  <c:v>1081</c:v>
                </c:pt>
              </c:numCache>
            </c:numRef>
          </c:val>
          <c:extLst>
            <c:ext xmlns:c16="http://schemas.microsoft.com/office/drawing/2014/chart" uri="{C3380CC4-5D6E-409C-BE32-E72D297353CC}">
              <c16:uniqueId val="{00000002-880F-4774-942D-7FE8FE01CB6C}"/>
            </c:ext>
          </c:extLst>
        </c:ser>
        <c:dLbls>
          <c:showLegendKey val="0"/>
          <c:showVal val="0"/>
          <c:showCatName val="0"/>
          <c:showSerName val="0"/>
          <c:showPercent val="0"/>
          <c:showBubbleSize val="0"/>
        </c:dLbls>
        <c:gapWidth val="120"/>
        <c:overlap val="100"/>
        <c:axId val="171260160"/>
        <c:axId val="171270144"/>
      </c:barChart>
      <c:catAx>
        <c:axId val="1712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1270144"/>
        <c:crosses val="autoZero"/>
        <c:auto val="1"/>
        <c:lblAlgn val="ctr"/>
        <c:lblOffset val="100"/>
        <c:tickLblSkip val="1"/>
        <c:tickMarkSkip val="1"/>
        <c:noMultiLvlLbl val="0"/>
      </c:catAx>
      <c:valAx>
        <c:axId val="171270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126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{9E4147E8-012D-4C5B-BC18-968A13887B13}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05-4100-B675-0E858D0453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{51FCF172-066C-431E-A18B-298A66D6D1DF}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05-4100-B675-0E858D0453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{BF277159-0714-4DFB-92F7-6E2FEE740712}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05-4100-B675-0E858D0453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{CF8E81A8-2047-42E4-8A44-E16F52D40F97}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05-4100-B675-0E858D0453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{585A0F3D-F10B-446D-B00E-004983E46EC4}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05-4100-B675-0E858D04538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{A49A99C7-3484-4A79-AB0A-0B87A2806C24}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05-4100-B675-0E858D04538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{1F063623-A9B0-4097-AD92-D06A12B8369D}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05-4100-B675-0E858D04538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{3BFA1A3D-0E39-4A2F-A3FF-CE7F4286B95D}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05-4100-B675-0E858D04538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{407D6BB4-1D98-485F-99A8-5FE4E95B4DDA}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05-4100-B675-0E858D0453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49.8</c:v>
                </c:pt>
                <c:pt idx="16">
                  <c:v>51.5</c:v>
                </c:pt>
                <c:pt idx="24">
                  <c:v>53.5</c:v>
                </c:pt>
                <c:pt idx="32">
                  <c:v>54.9</c:v>
                </c:pt>
              </c:numCache>
            </c:numRef>
          </c:xVal>
          <c:yVal>
            <c:numRef>
              <c:f>公会計指標分析・財政指標組合せ分析表!$BP$51:$DC$51</c:f>
              <c:numCache>
                <c:formatCode>#,##0.0;"▲ "#,##0.0</c:formatCode>
                <c:ptCount val="40"/>
                <c:pt idx="8">
                  <c:v>118.4</c:v>
                </c:pt>
                <c:pt idx="16">
                  <c:v>102.4</c:v>
                </c:pt>
                <c:pt idx="24">
                  <c:v>79.400000000000006</c:v>
                </c:pt>
                <c:pt idx="32">
                  <c:v>64</c:v>
                </c:pt>
              </c:numCache>
            </c:numRef>
          </c:yVal>
          <c:smooth val="0"/>
          <c:extLst>
            <c:ext xmlns:c16="http://schemas.microsoft.com/office/drawing/2014/chart" uri="{C3380CC4-5D6E-409C-BE32-E72D297353CC}">
              <c16:uniqueId val="{00000009-A605-4100-B675-0E858D0453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{FDF52EDC-C314-4A2F-ACD1-D8A85878506D}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05-4100-B675-0E858D0453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{6C176F24-4CA1-41E8-8FB1-984102284247}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05-4100-B675-0E858D0453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{7193804D-6DD3-4077-AD2F-1F1F81D8AA3D}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05-4100-B675-0E858D0453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{E53C7919-532A-403A-9989-682AD37CBFC0}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05-4100-B675-0E858D0453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{6CBAF1A6-74F0-4D29-8767-2DF34363EBDE}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05-4100-B675-0E858D04538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{3242A703-EB73-405B-82B9-F06CBCB9044B}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05-4100-B675-0E858D04538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{D1CE6EEA-9980-4F6D-8792-D427E4793E41}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05-4100-B675-0E858D04538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{316FD07A-C6CF-4BED-A8DF-FDA4F53886CC}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05-4100-B675-0E858D04538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{10A02A13-85DC-47DC-A43C-83BA9E71BBD7}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05-4100-B675-0E858D0453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A605-4100-B675-0E858D045381}"/>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{1A85EC7D-0E68-4392-94AA-456C45A87A02}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80-48CE-BA92-17901D18D2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{332F9538-8934-43AB-BE3A-23BC463E86F1}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0-48CE-BA92-17901D18D2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{3B6AE27B-B1E9-4C97-BD68-C02F1122A1A1}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0-48CE-BA92-17901D18D2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{CBC70FB0-0CAA-483B-80AB-D1B8B03FAAF3}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0-48CE-BA92-17901D18D2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{BE675204-F24F-4EA3-880E-C02C0772591C}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0-48CE-BA92-17901D18D2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{B0F0DD3F-5DEE-47ED-B941-C0B094FC058C}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80-48CE-BA92-17901D18D2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{94415E5F-F7A3-482C-8332-8286D1DE0B33}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80-48CE-BA92-17901D18D2F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{6F5E92CA-541C-4D65-9C90-F61B8C376082}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80-48CE-BA92-17901D18D2F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{46BD3581-9DEA-40AD-A887-61D6BE9CCBE5}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80-48CE-BA92-17901D18D2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c:v>
                </c:pt>
                <c:pt idx="16">
                  <c:v>14.7</c:v>
                </c:pt>
                <c:pt idx="24">
                  <c:v>12.9</c:v>
                </c:pt>
                <c:pt idx="32">
                  <c:v>9.9</c:v>
                </c:pt>
              </c:numCache>
            </c:numRef>
          </c:xVal>
          <c:yVal>
            <c:numRef>
              <c:f>公会計指標分析・財政指標組合せ分析表!$BP$73:$DC$73</c:f>
              <c:numCache>
                <c:formatCode>#,##0.0;"▲ "#,##0.0</c:formatCode>
                <c:ptCount val="40"/>
                <c:pt idx="0">
                  <c:v>114.8</c:v>
                </c:pt>
                <c:pt idx="8">
                  <c:v>118.4</c:v>
                </c:pt>
                <c:pt idx="16">
                  <c:v>102.4</c:v>
                </c:pt>
                <c:pt idx="24">
                  <c:v>79.400000000000006</c:v>
                </c:pt>
                <c:pt idx="32">
                  <c:v>64</c:v>
                </c:pt>
              </c:numCache>
            </c:numRef>
          </c:yVal>
          <c:smooth val="0"/>
          <c:extLst>
            <c:ext xmlns:c16="http://schemas.microsoft.com/office/drawing/2014/chart" uri="{C3380CC4-5D6E-409C-BE32-E72D297353CC}">
              <c16:uniqueId val="{00000009-1B80-48CE-BA92-17901D18D2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8249922769053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{E62B8600-CF90-4CD7-8059-FB7068C9152F}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80-48CE-BA92-17901D18D2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{800B097B-888C-4A9E-9DAF-D2536D0BD205}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0-48CE-BA92-17901D18D2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{1EBF4265-96FC-4D15-900A-F67A7B72EA2A}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0-48CE-BA92-17901D18D2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{1C2AA8FE-D47C-4624-B39C-C4DA52020E77}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0-48CE-BA92-17901D18D2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{F94E8F2D-F980-4FEE-9F31-755FB50D2A5E}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0-48CE-BA92-17901D18D2F5}"/>
                </c:ext>
              </c:extLst>
            </c:dLbl>
            <c:dLbl>
              <c:idx val="8"/>
              <c:layout>
                <c:manualLayout>
                  <c:x val="0"/>
                  <c:y val="-1.436050378551430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{65550DD4-707E-4293-9D21-B2F1A7B235AC}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80-48CE-BA92-17901D18D2F5}"/>
                </c:ext>
              </c:extLst>
            </c:dLbl>
            <c:dLbl>
              <c:idx val="16"/>
              <c:layout>
                <c:manualLayout>
                  <c:x val="0"/>
                  <c:y val="6.1288150546567942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{0D4C11EF-8C60-4D36-B1CF-04F04CBF011C}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80-48CE-BA92-17901D18D2F5}"/>
                </c:ext>
              </c:extLst>
            </c:dLbl>
            <c:dLbl>
              <c:idx val="24"/>
              <c:layout>
                <c:manualLayout>
                  <c:x val="0"/>
                  <c:y val="-3.622816384879310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{51E134BE-F9A4-4DCE-8C1E-A05EB34DF691}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80-48CE-BA92-17901D18D2F5}"/>
                </c:ext>
              </c:extLst>
            </c:dLbl>
            <c:dLbl>
              <c:idx val="32"/>
              <c:layout>
                <c:manualLayout>
                  <c:x val="0"/>
                  <c:y val="2.22668293254304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{3D2EB8F6-63CB-4383-9452-D21DF4F9D499}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80-48CE-BA92-17901D18D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B80-48CE-BA92-17901D18D2F5}"/>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実質公債費比率の分子については、償還元金・利子ともに減少し、算入交際費等が減少したことで、前年度と比較して</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元利償還金は今後も減少するが、施設の老朽化等による大規模事業が今後想定されるため、長期的視点に立った起債の発行に努める。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償還が進んだことや下水道特別会計の起債残高が減少し公営企業債繰入見込額の減による将来負担比率の減、またふるさと元気づくり基金等の充当可能財源の増により、前年度と比較して</a:t>
          </a:r>
          <a:r>
            <a:rPr kumimoji="1" lang="en-US" altLang="ja-JP" sz="1400">
              <a:latin typeface="ＭＳ ゴシック" pitchFamily="49" charset="-128"/>
              <a:ea typeface="ＭＳ ゴシック" pitchFamily="49" charset="-128"/>
            </a:rPr>
            <a:t>453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類似団体より基金の積立額が低いこともあり、将来負担比率が県下でも高い。そのような中、財政調整基金についても類似団体と比較し残高が低い傾向にあり、計画的に積み増しを行っている。公共施設等整備更新基金については、保育園施設の建て替え等大型の建設整備工事に備えるため、計画的に積み増しを行っている。また、ふるさと元気づくり基金については、寄付額から返礼品や経費を差し引いた額を一度基金積み立て、翌年以降において寄付の目的に沿った事業に充当する運用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特定目的基金においては、それぞれ目的事業のための取り崩しを予定しているため、中長期で大きく増加していく見込みはないが、引き続き計画的な運用を行う。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：高森町が所有する建築物、道路、橋りょう等の施設の整備及び老朽化に伴う更新、改修等に要する経費に充当する。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寄附金を通じ高森町に思いを寄せる人々の参画を広く募り、元気あふれるまちづくりを推進することを目的に、目的別にあつまったふるさと納税寄付金について、寄付額から返礼品や経費を差し引いた額を一度基金積み立て、翌年以降において寄付の目的に沿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：高齢化社会の到来に対応して、高齢者の保健福祉事業の充実を図るため、特別養護老人施設からの納入金（減価償却相当分）を積み立てており、当年度の高齢者保健福祉事業へ充当している。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・ケーブルテレビ放送施設基金　：高森町ケーブルテレビ放送施設の整備充実を図るため、使用料等の積み立てを行い、放送施設の更新等に充当する。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：保育園施設の建て替え等大型の建設整備工事に備えるため、計画的に積み増しを行っていることによる増。当面は保育園の建て替えを目指して、毎年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：ふるさと納税における寄付額の伸びから、基金の積み増しを行うことができている。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：当面は保育園の建て替え分として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：目的に沿った事業に毎年充当していく。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・類似団体と比較し残高が低い傾向にあり、計画的に積み増しを行っていることから微増している。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・地方債の償還のピークは過ぎており、償還に備えるための大きな積み増し等は行っていないため、増減はない。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・地方債の償還のピークは過ぎているものの、今後の地方債の発行や償還の計画を踏まえ、必要に応じて積立を行う。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ここ数年、町債発行額を元金償還額の範囲内に抑えるとともに、平成</a:t>
          </a:r>
          <a:r>
            <a:rPr kumimoji="1" lang="en-US" altLang="ja-JP" sz="1100">
              <a:latin typeface="ＭＳ Ｐゴシック" panose="020B0600070205080204" pitchFamily="50" charset="-128"/>
              <a:ea typeface="ＭＳ Ｐゴシック" panose="020B0600070205080204" pitchFamily="50" charset="-128"/>
            </a:rPr>
            <a:t>24</a:t>
          </a:r>
        </a:p>
        <a:p>
          <a:r>
            <a:rPr kumimoji="1" lang="ja-JP" altLang="en-US" sz="1100">
              <a:latin typeface="ＭＳ Ｐゴシック" panose="020B0600070205080204" pitchFamily="50" charset="-128"/>
              <a:ea typeface="ＭＳ Ｐゴシック" panose="020B0600070205080204" pitchFamily="50" charset="-128"/>
            </a:rPr>
            <a:t>年度竣工の中学校等の減価償却が進んているため、有形固定資産減価償却率は増となっている。</a:t>
          </a:r>
        </a:p>
        <a:p>
          <a:r>
            <a:rPr kumimoji="1" lang="ja-JP" altLang="en-US" sz="1100">
              <a:latin typeface="ＭＳ Ｐゴシック" panose="020B0600070205080204" pitchFamily="50" charset="-128"/>
              <a:ea typeface="ＭＳ Ｐゴシック" panose="020B0600070205080204" pitchFamily="50" charset="-128"/>
            </a:rPr>
            <a:t>　今後は、保育園の大規模改修事業等を予定しているため、有形固定資産減価償却率は減を見込んでいる。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146367</xdr:rowOff>
    </xdr:from>
    <xdr:to>
      <xdr:col>23</xdr:col>
      <xdr:colOff>136525</xdr:colOff>
      <xdr:row>30</xdr:row>
      <xdr:rowOff>76517</xdr:rowOff>
    </xdr:to>
    <xdr:sp macro="" textlink="">
      <xdr:nvSpPr>
        <xdr:cNvPr id="81" name="楕円 80"/>
        <xdr:cNvSpPr/>
      </xdr:nvSpPr>
      <xdr:spPr>
        <a:xfrm>
          <a:off x="47117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169244</xdr:rowOff>
    </xdr:from>
    <xdr:ext cx="405111" cy="259045"/>
    <xdr:sp macro="" textlink="">
      <xdr:nvSpPr>
        <xdr:cNvPr id="82" name="有形固定資産減価償却率該当値テキスト"/>
        <xdr:cNvSpPr txBox="1"/>
      </xdr:nvSpPr>
      <xdr:spPr>
        <a:xfrm>
          <a:off x="4813300" y="574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121179</xdr:rowOff>
    </xdr:from>
    <xdr:to>
      <xdr:col>19</xdr:col>
      <xdr:colOff>187325</xdr:colOff>
      <xdr:row>30</xdr:row>
      <xdr:rowOff>51329</xdr:rowOff>
    </xdr:to>
    <xdr:sp macro="" textlink="">
      <xdr:nvSpPr>
        <xdr:cNvPr id="83" name="楕円 82"/>
        <xdr:cNvSpPr/>
      </xdr:nvSpPr>
      <xdr:spPr>
        <a:xfrm>
          <a:off x="4000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529</xdr:rowOff>
    </xdr:from>
    <xdr:to>
      <xdr:col>23</xdr:col>
      <xdr:colOff>85725</xdr:colOff>
      <xdr:row>30</xdr:row>
      <xdr:rowOff>25717</xdr:rowOff>
    </xdr:to>
    <xdr:cxnSp macro="">
      <xdr:nvCxnSpPr>
        <xdr:cNvPr id="84" name="直線コネクタ 83"/>
        <xdr:cNvCxnSpPr/>
      </xdr:nvCxnSpPr>
      <xdr:spPr>
        <a:xfrm>
          <a:off x="4051300" y="5915554"/>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85196</xdr:rowOff>
    </xdr:from>
    <xdr:to>
      <xdr:col>15</xdr:col>
      <xdr:colOff>187325</xdr:colOff>
      <xdr:row>30</xdr:row>
      <xdr:rowOff>15346</xdr:rowOff>
    </xdr:to>
    <xdr:sp macro="" textlink="">
      <xdr:nvSpPr>
        <xdr:cNvPr id="85" name="楕円 84"/>
        <xdr:cNvSpPr/>
      </xdr:nvSpPr>
      <xdr:spPr>
        <a:xfrm>
          <a:off x="32385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135996</xdr:rowOff>
    </xdr:from>
    <xdr:to>
      <xdr:col>19</xdr:col>
      <xdr:colOff>136525</xdr:colOff>
      <xdr:row>30</xdr:row>
      <xdr:rowOff>529</xdr:rowOff>
    </xdr:to>
    <xdr:cxnSp macro="">
      <xdr:nvCxnSpPr>
        <xdr:cNvPr id="86" name="直線コネクタ 85"/>
        <xdr:cNvCxnSpPr/>
      </xdr:nvCxnSpPr>
      <xdr:spPr>
        <a:xfrm>
          <a:off x="3289300" y="5879571"/>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135996</xdr:rowOff>
    </xdr:to>
    <xdr:cxnSp macro="">
      <xdr:nvCxnSpPr>
        <xdr:cNvPr id="88" name="直線コネクタ 87"/>
        <xdr:cNvCxnSpPr/>
      </xdr:nvCxnSpPr>
      <xdr:spPr>
        <a:xfrm>
          <a:off x="2527300" y="584898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89"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0"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2"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67856</xdr:rowOff>
    </xdr:from>
    <xdr:ext cx="405111" cy="259045"/>
    <xdr:sp macro="" textlink="">
      <xdr:nvSpPr>
        <xdr:cNvPr id="93" name="n_1mainValue有形固定資産減価償却率"/>
        <xdr:cNvSpPr txBox="1"/>
      </xdr:nvSpPr>
      <xdr:spPr>
        <a:xfrm>
          <a:off x="38360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31873</xdr:rowOff>
    </xdr:from>
    <xdr:ext cx="405111" cy="259045"/>
    <xdr:sp macro="" textlink="">
      <xdr:nvSpPr>
        <xdr:cNvPr id="94" name="n_2mainValue有形固定資産減価償却率"/>
        <xdr:cNvSpPr txBox="1"/>
      </xdr:nvSpPr>
      <xdr:spPr>
        <a:xfrm>
          <a:off x="3086744"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5" name="n_3mainValue有形固定資産減価償却率"/>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債務償還可能年数については、年々全国平均値に近づいている。</a:t>
          </a:r>
        </a:p>
        <a:p>
          <a:r>
            <a:rPr kumimoji="1" lang="ja-JP" altLang="en-US" sz="1100">
              <a:latin typeface="ＭＳ Ｐゴシック" panose="020B0600070205080204" pitchFamily="50" charset="-128"/>
              <a:ea typeface="ＭＳ Ｐゴシック" panose="020B0600070205080204" pitchFamily="50" charset="-128"/>
            </a:rPr>
            <a:t>　ここ数年、町債発行額を元金償還額の範囲内に抑える方針の下、将来負担額を減少させるとともに、計画的に基金積立を実施しており、今後は実質債務の縮減により、債務償還可能年数の短縮を見込んでい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1"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129286</xdr:rowOff>
    </xdr:from>
    <xdr:to>
      <xdr:col>76</xdr:col>
      <xdr:colOff>73025</xdr:colOff>
      <xdr:row>31</xdr:row>
      <xdr:rowOff>59436</xdr:rowOff>
    </xdr:to>
    <xdr:sp macro="" textlink="">
      <xdr:nvSpPr>
        <xdr:cNvPr id="142" name="楕円 141"/>
        <xdr:cNvSpPr/>
      </xdr:nvSpPr>
      <xdr:spPr>
        <a:xfrm>
          <a:off x="147447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107713</xdr:rowOff>
    </xdr:from>
    <xdr:ext cx="469744" cy="259045"/>
    <xdr:sp macro="" textlink="">
      <xdr:nvSpPr>
        <xdr:cNvPr id="143" name="債務償還比率該当値テキスト"/>
        <xdr:cNvSpPr txBox="1"/>
      </xdr:nvSpPr>
      <xdr:spPr>
        <a:xfrm>
          <a:off x="14846300" y="602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28158</xdr:rowOff>
    </xdr:from>
    <xdr:to>
      <xdr:col>72</xdr:col>
      <xdr:colOff>123825</xdr:colOff>
      <xdr:row>31</xdr:row>
      <xdr:rowOff>129758</xdr:rowOff>
    </xdr:to>
    <xdr:sp macro="" textlink="">
      <xdr:nvSpPr>
        <xdr:cNvPr id="144" name="楕円 143"/>
        <xdr:cNvSpPr/>
      </xdr:nvSpPr>
      <xdr:spPr>
        <a:xfrm>
          <a:off x="14033500" y="61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8636</xdr:rowOff>
    </xdr:from>
    <xdr:to>
      <xdr:col>76</xdr:col>
      <xdr:colOff>22225</xdr:colOff>
      <xdr:row>31</xdr:row>
      <xdr:rowOff>78958</xdr:rowOff>
    </xdr:to>
    <xdr:cxnSp macro="">
      <xdr:nvCxnSpPr>
        <xdr:cNvPr id="145" name="直線コネクタ 144"/>
        <xdr:cNvCxnSpPr/>
      </xdr:nvCxnSpPr>
      <xdr:spPr>
        <a:xfrm flipV="1">
          <a:off x="14084300" y="6095111"/>
          <a:ext cx="7112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113747</xdr:rowOff>
    </xdr:from>
    <xdr:to>
      <xdr:col>68</xdr:col>
      <xdr:colOff>123825</xdr:colOff>
      <xdr:row>32</xdr:row>
      <xdr:rowOff>43897</xdr:rowOff>
    </xdr:to>
    <xdr:sp macro="" textlink="">
      <xdr:nvSpPr>
        <xdr:cNvPr id="146" name="楕円 145"/>
        <xdr:cNvSpPr/>
      </xdr:nvSpPr>
      <xdr:spPr>
        <a:xfrm>
          <a:off x="13271500" y="62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78958</xdr:rowOff>
    </xdr:from>
    <xdr:to>
      <xdr:col>72</xdr:col>
      <xdr:colOff>73025</xdr:colOff>
      <xdr:row>31</xdr:row>
      <xdr:rowOff>164547</xdr:rowOff>
    </xdr:to>
    <xdr:cxnSp macro="">
      <xdr:nvCxnSpPr>
        <xdr:cNvPr id="147" name="直線コネクタ 146"/>
        <xdr:cNvCxnSpPr/>
      </xdr:nvCxnSpPr>
      <xdr:spPr>
        <a:xfrm flipV="1">
          <a:off x="13322300" y="6165433"/>
          <a:ext cx="7620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1207</xdr:rowOff>
    </xdr:from>
    <xdr:to>
      <xdr:col>64</xdr:col>
      <xdr:colOff>123825</xdr:colOff>
      <xdr:row>32</xdr:row>
      <xdr:rowOff>102807</xdr:rowOff>
    </xdr:to>
    <xdr:sp macro="" textlink="">
      <xdr:nvSpPr>
        <xdr:cNvPr id="148" name="楕円 147"/>
        <xdr:cNvSpPr/>
      </xdr:nvSpPr>
      <xdr:spPr>
        <a:xfrm>
          <a:off x="12509500" y="62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164547</xdr:rowOff>
    </xdr:from>
    <xdr:to>
      <xdr:col>68</xdr:col>
      <xdr:colOff>73025</xdr:colOff>
      <xdr:row>32</xdr:row>
      <xdr:rowOff>52007</xdr:rowOff>
    </xdr:to>
    <xdr:cxnSp macro="">
      <xdr:nvCxnSpPr>
        <xdr:cNvPr id="149" name="直線コネクタ 148"/>
        <xdr:cNvCxnSpPr/>
      </xdr:nvCxnSpPr>
      <xdr:spPr>
        <a:xfrm flipV="1">
          <a:off x="12560300" y="6251022"/>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9688</xdr:rowOff>
    </xdr:from>
    <xdr:to>
      <xdr:col>60</xdr:col>
      <xdr:colOff>123825</xdr:colOff>
      <xdr:row>32</xdr:row>
      <xdr:rowOff>111288</xdr:rowOff>
    </xdr:to>
    <xdr:sp macro="" textlink="">
      <xdr:nvSpPr>
        <xdr:cNvPr id="150" name="楕円 149"/>
        <xdr:cNvSpPr/>
      </xdr:nvSpPr>
      <xdr:spPr>
        <a:xfrm>
          <a:off x="11747500" y="6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52007</xdr:rowOff>
    </xdr:from>
    <xdr:to>
      <xdr:col>64</xdr:col>
      <xdr:colOff>73025</xdr:colOff>
      <xdr:row>32</xdr:row>
      <xdr:rowOff>60488</xdr:rowOff>
    </xdr:to>
    <xdr:cxnSp macro="">
      <xdr:nvCxnSpPr>
        <xdr:cNvPr id="151" name="直線コネクタ 150"/>
        <xdr:cNvCxnSpPr/>
      </xdr:nvCxnSpPr>
      <xdr:spPr>
        <a:xfrm flipV="1">
          <a:off x="11798300" y="6309932"/>
          <a:ext cx="762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2"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3"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4"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5"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120885</xdr:rowOff>
    </xdr:from>
    <xdr:ext cx="469744" cy="259045"/>
    <xdr:sp macro="" textlink="">
      <xdr:nvSpPr>
        <xdr:cNvPr id="156" name="n_1mainValue債務償還比率"/>
        <xdr:cNvSpPr txBox="1"/>
      </xdr:nvSpPr>
      <xdr:spPr>
        <a:xfrm>
          <a:off x="13836727" y="62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35024</xdr:rowOff>
    </xdr:from>
    <xdr:ext cx="469744" cy="259045"/>
    <xdr:sp macro="" textlink="">
      <xdr:nvSpPr>
        <xdr:cNvPr id="157" name="n_2mainValue債務償還比率"/>
        <xdr:cNvSpPr txBox="1"/>
      </xdr:nvSpPr>
      <xdr:spPr>
        <a:xfrm>
          <a:off x="13087427" y="62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93934</xdr:rowOff>
    </xdr:from>
    <xdr:ext cx="469744" cy="259045"/>
    <xdr:sp macro="" textlink="">
      <xdr:nvSpPr>
        <xdr:cNvPr id="158" name="n_3mainValue債務償還比率"/>
        <xdr:cNvSpPr txBox="1"/>
      </xdr:nvSpPr>
      <xdr:spPr>
        <a:xfrm>
          <a:off x="12325427" y="635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102415</xdr:rowOff>
    </xdr:from>
    <xdr:ext cx="469744" cy="259045"/>
    <xdr:sp macro="" textlink="">
      <xdr:nvSpPr>
        <xdr:cNvPr id="159" name="n_4mainValue債務償還比率"/>
        <xdr:cNvSpPr txBox="1"/>
      </xdr:nvSpPr>
      <xdr:spPr>
        <a:xfrm>
          <a:off x="11563427" y="63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34925</xdr:rowOff>
    </xdr:from>
    <xdr:to>
      <xdr:col>24</xdr:col>
      <xdr:colOff>114300</xdr:colOff>
      <xdr:row>36</xdr:row>
      <xdr:rowOff>136525</xdr:rowOff>
    </xdr:to>
    <xdr:sp macro="" textlink="">
      <xdr:nvSpPr>
        <xdr:cNvPr id="73" name="楕円 72"/>
        <xdr:cNvSpPr/>
      </xdr:nvSpPr>
      <xdr:spPr>
        <a:xfrm>
          <a:off x="4584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57802</xdr:rowOff>
    </xdr:from>
    <xdr:ext cx="405111" cy="259045"/>
    <xdr:sp macro="" textlink="">
      <xdr:nvSpPr>
        <xdr:cNvPr id="74" name="【道路】&#10;有形固定資産減価償却率該当値テキスト"/>
        <xdr:cNvSpPr txBox="1"/>
      </xdr:nvSpPr>
      <xdr:spPr>
        <a:xfrm>
          <a:off x="4673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5" name="楕円 74"/>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85725</xdr:rowOff>
    </xdr:to>
    <xdr:cxnSp macro="">
      <xdr:nvCxnSpPr>
        <xdr:cNvPr id="76" name="直線コネクタ 75"/>
        <xdr:cNvCxnSpPr/>
      </xdr:nvCxnSpPr>
      <xdr:spPr>
        <a:xfrm>
          <a:off x="3797300" y="6231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59055</xdr:rowOff>
    </xdr:to>
    <xdr:cxnSp macro="">
      <xdr:nvCxnSpPr>
        <xdr:cNvPr id="78" name="直線コネクタ 77"/>
        <xdr:cNvCxnSpPr/>
      </xdr:nvCxnSpPr>
      <xdr:spPr>
        <a:xfrm>
          <a:off x="2908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9" name="楕円 78"/>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20955</xdr:rowOff>
    </xdr:to>
    <xdr:cxnSp macro="">
      <xdr:nvCxnSpPr>
        <xdr:cNvPr id="80" name="直線コネクタ 79"/>
        <xdr:cNvCxnSpPr/>
      </xdr:nvCxnSpPr>
      <xdr:spPr>
        <a:xfrm>
          <a:off x="2019300" y="6156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1"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3"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5" name="n_1mainValue【道路】&#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6" name="n_2mainValue【道路】&#10;有形固定資産減価償却率"/>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7" name="n_3mainValue【道路】&#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160699</xdr:rowOff>
    </xdr:from>
    <xdr:to>
      <xdr:col>55</xdr:col>
      <xdr:colOff>50800</xdr:colOff>
      <xdr:row>40</xdr:row>
      <xdr:rowOff>90849</xdr:rowOff>
    </xdr:to>
    <xdr:sp macro="" textlink="">
      <xdr:nvSpPr>
        <xdr:cNvPr id="129" name="楕円 128"/>
        <xdr:cNvSpPr/>
      </xdr:nvSpPr>
      <xdr:spPr>
        <a:xfrm>
          <a:off x="10426700" y="6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139126</xdr:rowOff>
    </xdr:from>
    <xdr:ext cx="534377" cy="259045"/>
    <xdr:sp macro="" textlink="">
      <xdr:nvSpPr>
        <xdr:cNvPr id="130" name="【道路】&#10;一人当たり延長該当値テキスト"/>
        <xdr:cNvSpPr txBox="1"/>
      </xdr:nvSpPr>
      <xdr:spPr>
        <a:xfrm>
          <a:off x="10515600" y="68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164388</xdr:rowOff>
    </xdr:from>
    <xdr:to>
      <xdr:col>50</xdr:col>
      <xdr:colOff>165100</xdr:colOff>
      <xdr:row>40</xdr:row>
      <xdr:rowOff>94538</xdr:rowOff>
    </xdr:to>
    <xdr:sp macro="" textlink="">
      <xdr:nvSpPr>
        <xdr:cNvPr id="131" name="楕円 130"/>
        <xdr:cNvSpPr/>
      </xdr:nvSpPr>
      <xdr:spPr>
        <a:xfrm>
          <a:off x="9588500" y="685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40049</xdr:rowOff>
    </xdr:from>
    <xdr:to>
      <xdr:col>55</xdr:col>
      <xdr:colOff>0</xdr:colOff>
      <xdr:row>40</xdr:row>
      <xdr:rowOff>43738</xdr:rowOff>
    </xdr:to>
    <xdr:cxnSp macro="">
      <xdr:nvCxnSpPr>
        <xdr:cNvPr id="132" name="直線コネクタ 131"/>
        <xdr:cNvCxnSpPr/>
      </xdr:nvCxnSpPr>
      <xdr:spPr>
        <a:xfrm flipV="1">
          <a:off x="9639300" y="6898049"/>
          <a:ext cx="8382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165891</xdr:rowOff>
    </xdr:from>
    <xdr:to>
      <xdr:col>46</xdr:col>
      <xdr:colOff>38100</xdr:colOff>
      <xdr:row>40</xdr:row>
      <xdr:rowOff>96041</xdr:rowOff>
    </xdr:to>
    <xdr:sp macro="" textlink="">
      <xdr:nvSpPr>
        <xdr:cNvPr id="133" name="楕円 132"/>
        <xdr:cNvSpPr/>
      </xdr:nvSpPr>
      <xdr:spPr>
        <a:xfrm>
          <a:off x="8699500" y="68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43738</xdr:rowOff>
    </xdr:from>
    <xdr:to>
      <xdr:col>50</xdr:col>
      <xdr:colOff>114300</xdr:colOff>
      <xdr:row>40</xdr:row>
      <xdr:rowOff>45241</xdr:rowOff>
    </xdr:to>
    <xdr:cxnSp macro="">
      <xdr:nvCxnSpPr>
        <xdr:cNvPr id="134" name="直線コネクタ 133"/>
        <xdr:cNvCxnSpPr/>
      </xdr:nvCxnSpPr>
      <xdr:spPr>
        <a:xfrm flipV="1">
          <a:off x="8750300" y="6901738"/>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167736</xdr:rowOff>
    </xdr:from>
    <xdr:to>
      <xdr:col>41</xdr:col>
      <xdr:colOff>101600</xdr:colOff>
      <xdr:row>40</xdr:row>
      <xdr:rowOff>97886</xdr:rowOff>
    </xdr:to>
    <xdr:sp macro="" textlink="">
      <xdr:nvSpPr>
        <xdr:cNvPr id="135" name="楕円 134"/>
        <xdr:cNvSpPr/>
      </xdr:nvSpPr>
      <xdr:spPr>
        <a:xfrm>
          <a:off x="7810500" y="68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45241</xdr:rowOff>
    </xdr:from>
    <xdr:to>
      <xdr:col>45</xdr:col>
      <xdr:colOff>177800</xdr:colOff>
      <xdr:row>40</xdr:row>
      <xdr:rowOff>47086</xdr:rowOff>
    </xdr:to>
    <xdr:cxnSp macro="">
      <xdr:nvCxnSpPr>
        <xdr:cNvPr id="136" name="直線コネクタ 135"/>
        <xdr:cNvCxnSpPr/>
      </xdr:nvCxnSpPr>
      <xdr:spPr>
        <a:xfrm flipV="1">
          <a:off x="7861300" y="690324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85665</xdr:rowOff>
    </xdr:from>
    <xdr:ext cx="534377" cy="259045"/>
    <xdr:sp macro="" textlink="">
      <xdr:nvSpPr>
        <xdr:cNvPr id="141" name="n_1mainValue【道路】&#10;一人当たり延長"/>
        <xdr:cNvSpPr txBox="1"/>
      </xdr:nvSpPr>
      <xdr:spPr>
        <a:xfrm>
          <a:off x="9359411" y="69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87168</xdr:rowOff>
    </xdr:from>
    <xdr:ext cx="534377" cy="259045"/>
    <xdr:sp macro="" textlink="">
      <xdr:nvSpPr>
        <xdr:cNvPr id="142" name="n_2mainValue【道路】&#10;一人当たり延長"/>
        <xdr:cNvSpPr txBox="1"/>
      </xdr:nvSpPr>
      <xdr:spPr>
        <a:xfrm>
          <a:off x="8483111" y="69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89013</xdr:rowOff>
    </xdr:from>
    <xdr:ext cx="534377" cy="259045"/>
    <xdr:sp macro="" textlink="">
      <xdr:nvSpPr>
        <xdr:cNvPr id="143" name="n_3mainValue【道路】&#10;一人当たり延長"/>
        <xdr:cNvSpPr txBox="1"/>
      </xdr:nvSpPr>
      <xdr:spPr>
        <a:xfrm>
          <a:off x="7594111" y="69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74"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5" name="楕円 184"/>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86" name="【橋りょう・トンネル】&#10;有形固定資産減価償却率該当値テキスト"/>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7" name="楕円 186"/>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156754</xdr:rowOff>
    </xdr:to>
    <xdr:cxnSp macro="">
      <xdr:nvCxnSpPr>
        <xdr:cNvPr id="188" name="直線コネクタ 187"/>
        <xdr:cNvCxnSpPr/>
      </xdr:nvCxnSpPr>
      <xdr:spPr>
        <a:xfrm flipV="1">
          <a:off x="3797300" y="104110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9" name="楕円 188"/>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156754</xdr:rowOff>
    </xdr:to>
    <xdr:cxnSp macro="">
      <xdr:nvCxnSpPr>
        <xdr:cNvPr id="190" name="直線コネクタ 189"/>
        <xdr:cNvCxnSpPr/>
      </xdr:nvCxnSpPr>
      <xdr:spPr>
        <a:xfrm>
          <a:off x="2908300" y="1041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1" name="楕円 190"/>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125730</xdr:rowOff>
    </xdr:to>
    <xdr:cxnSp macro="">
      <xdr:nvCxnSpPr>
        <xdr:cNvPr id="192" name="直線コネクタ 191"/>
        <xdr:cNvCxnSpPr/>
      </xdr:nvCxnSpPr>
      <xdr:spPr>
        <a:xfrm>
          <a:off x="2019300" y="1038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3"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4"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5"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197" name="n_1main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98" name="n_2mainValue【橋りょう・トンネ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main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28"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144163</xdr:rowOff>
    </xdr:from>
    <xdr:to>
      <xdr:col>55</xdr:col>
      <xdr:colOff>50800</xdr:colOff>
      <xdr:row>60</xdr:row>
      <xdr:rowOff>74313</xdr:rowOff>
    </xdr:to>
    <xdr:sp macro="" textlink="">
      <xdr:nvSpPr>
        <xdr:cNvPr id="239" name="楕円 238"/>
        <xdr:cNvSpPr/>
      </xdr:nvSpPr>
      <xdr:spPr>
        <a:xfrm>
          <a:off x="10426700" y="102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167040</xdr:rowOff>
    </xdr:from>
    <xdr:ext cx="599010" cy="259045"/>
    <xdr:sp macro="" textlink="">
      <xdr:nvSpPr>
        <xdr:cNvPr id="240" name="【橋りょう・トンネル】&#10;一人当たり有形固定資産（償却資産）額該当値テキスト"/>
        <xdr:cNvSpPr txBox="1"/>
      </xdr:nvSpPr>
      <xdr:spPr>
        <a:xfrm>
          <a:off x="10515600" y="1011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16661</xdr:rowOff>
    </xdr:from>
    <xdr:to>
      <xdr:col>50</xdr:col>
      <xdr:colOff>165100</xdr:colOff>
      <xdr:row>60</xdr:row>
      <xdr:rowOff>118261</xdr:rowOff>
    </xdr:to>
    <xdr:sp macro="" textlink="">
      <xdr:nvSpPr>
        <xdr:cNvPr id="241" name="楕円 240"/>
        <xdr:cNvSpPr/>
      </xdr:nvSpPr>
      <xdr:spPr>
        <a:xfrm>
          <a:off x="9588500" y="103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23513</xdr:rowOff>
    </xdr:from>
    <xdr:to>
      <xdr:col>55</xdr:col>
      <xdr:colOff>0</xdr:colOff>
      <xdr:row>60</xdr:row>
      <xdr:rowOff>67461</xdr:rowOff>
    </xdr:to>
    <xdr:cxnSp macro="">
      <xdr:nvCxnSpPr>
        <xdr:cNvPr id="242" name="直線コネクタ 241"/>
        <xdr:cNvCxnSpPr/>
      </xdr:nvCxnSpPr>
      <xdr:spPr>
        <a:xfrm flipV="1">
          <a:off x="9639300" y="10310513"/>
          <a:ext cx="8382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19345</xdr:rowOff>
    </xdr:from>
    <xdr:to>
      <xdr:col>46</xdr:col>
      <xdr:colOff>38100</xdr:colOff>
      <xdr:row>60</xdr:row>
      <xdr:rowOff>120945</xdr:rowOff>
    </xdr:to>
    <xdr:sp macro="" textlink="">
      <xdr:nvSpPr>
        <xdr:cNvPr id="243" name="楕円 242"/>
        <xdr:cNvSpPr/>
      </xdr:nvSpPr>
      <xdr:spPr>
        <a:xfrm>
          <a:off x="8699500" y="103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67461</xdr:rowOff>
    </xdr:from>
    <xdr:to>
      <xdr:col>50</xdr:col>
      <xdr:colOff>114300</xdr:colOff>
      <xdr:row>60</xdr:row>
      <xdr:rowOff>70145</xdr:rowOff>
    </xdr:to>
    <xdr:cxnSp macro="">
      <xdr:nvCxnSpPr>
        <xdr:cNvPr id="244" name="直線コネクタ 243"/>
        <xdr:cNvCxnSpPr/>
      </xdr:nvCxnSpPr>
      <xdr:spPr>
        <a:xfrm flipV="1">
          <a:off x="8750300" y="10354461"/>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21747</xdr:rowOff>
    </xdr:from>
    <xdr:to>
      <xdr:col>41</xdr:col>
      <xdr:colOff>101600</xdr:colOff>
      <xdr:row>60</xdr:row>
      <xdr:rowOff>123347</xdr:rowOff>
    </xdr:to>
    <xdr:sp macro="" textlink="">
      <xdr:nvSpPr>
        <xdr:cNvPr id="245" name="楕円 244"/>
        <xdr:cNvSpPr/>
      </xdr:nvSpPr>
      <xdr:spPr>
        <a:xfrm>
          <a:off x="7810500" y="103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70145</xdr:rowOff>
    </xdr:from>
    <xdr:to>
      <xdr:col>45</xdr:col>
      <xdr:colOff>177800</xdr:colOff>
      <xdr:row>60</xdr:row>
      <xdr:rowOff>72547</xdr:rowOff>
    </xdr:to>
    <xdr:cxnSp macro="">
      <xdr:nvCxnSpPr>
        <xdr:cNvPr id="246" name="直線コネクタ 245"/>
        <xdr:cNvCxnSpPr/>
      </xdr:nvCxnSpPr>
      <xdr:spPr>
        <a:xfrm flipV="1">
          <a:off x="7861300" y="10357145"/>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47"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48"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49"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134788</xdr:rowOff>
    </xdr:from>
    <xdr:ext cx="599010" cy="259045"/>
    <xdr:sp macro="" textlink="">
      <xdr:nvSpPr>
        <xdr:cNvPr id="251" name="n_1mainValue【橋りょう・トンネル】&#10;一人当たり有形固定資産（償却資産）額"/>
        <xdr:cNvSpPr txBox="1"/>
      </xdr:nvSpPr>
      <xdr:spPr>
        <a:xfrm>
          <a:off x="9327095" y="1007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137472</xdr:rowOff>
    </xdr:from>
    <xdr:ext cx="599010" cy="259045"/>
    <xdr:sp macro="" textlink="">
      <xdr:nvSpPr>
        <xdr:cNvPr id="252" name="n_2mainValue【橋りょう・トンネル】&#10;一人当たり有形固定資産（償却資産）額"/>
        <xdr:cNvSpPr txBox="1"/>
      </xdr:nvSpPr>
      <xdr:spPr>
        <a:xfrm>
          <a:off x="8450795" y="100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139874</xdr:rowOff>
    </xdr:from>
    <xdr:ext cx="599010" cy="259045"/>
    <xdr:sp macro="" textlink="">
      <xdr:nvSpPr>
        <xdr:cNvPr id="253" name="n_3mainValue【橋りょう・トンネル】&#10;一人当たり有形固定資産（償却資産）額"/>
        <xdr:cNvSpPr txBox="1"/>
      </xdr:nvSpPr>
      <xdr:spPr>
        <a:xfrm>
          <a:off x="7561795" y="100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83"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27305</xdr:rowOff>
    </xdr:from>
    <xdr:to>
      <xdr:col>24</xdr:col>
      <xdr:colOff>114300</xdr:colOff>
      <xdr:row>84</xdr:row>
      <xdr:rowOff>128905</xdr:rowOff>
    </xdr:to>
    <xdr:sp macro="" textlink="">
      <xdr:nvSpPr>
        <xdr:cNvPr id="294" name="楕円 293"/>
        <xdr:cNvSpPr/>
      </xdr:nvSpPr>
      <xdr:spPr>
        <a:xfrm>
          <a:off x="4584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5732</xdr:rowOff>
    </xdr:from>
    <xdr:ext cx="405111" cy="259045"/>
    <xdr:sp macro="" textlink="">
      <xdr:nvSpPr>
        <xdr:cNvPr id="295" name="【公営住宅】&#10;有形固定資産減価償却率該当値テキスト"/>
        <xdr:cNvSpPr txBox="1"/>
      </xdr:nvSpPr>
      <xdr:spPr>
        <a:xfrm>
          <a:off x="4673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296" name="楕円 295"/>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78105</xdr:rowOff>
    </xdr:to>
    <xdr:cxnSp macro="">
      <xdr:nvCxnSpPr>
        <xdr:cNvPr id="297" name="直線コネクタ 296"/>
        <xdr:cNvCxnSpPr/>
      </xdr:nvCxnSpPr>
      <xdr:spPr>
        <a:xfrm>
          <a:off x="3797300" y="144322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298" name="楕円 297"/>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30480</xdr:rowOff>
    </xdr:to>
    <xdr:cxnSp macro="">
      <xdr:nvCxnSpPr>
        <xdr:cNvPr id="299" name="直線コネクタ 298"/>
        <xdr:cNvCxnSpPr/>
      </xdr:nvCxnSpPr>
      <xdr:spPr>
        <a:xfrm>
          <a:off x="2908300" y="14386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00" name="楕円 299"/>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156211</xdr:rowOff>
    </xdr:to>
    <xdr:cxnSp macro="">
      <xdr:nvCxnSpPr>
        <xdr:cNvPr id="301" name="直線コネクタ 300"/>
        <xdr:cNvCxnSpPr/>
      </xdr:nvCxnSpPr>
      <xdr:spPr>
        <a:xfrm>
          <a:off x="2019300" y="14340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02"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3"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06" name="n_1mainValue【公営住宅】&#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07" name="n_2mainValue【公営住宅】&#10;有形固定資産減価償却率"/>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08"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37"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167132</xdr:rowOff>
    </xdr:from>
    <xdr:to>
      <xdr:col>55</xdr:col>
      <xdr:colOff>50800</xdr:colOff>
      <xdr:row>86</xdr:row>
      <xdr:rowOff>97282</xdr:rowOff>
    </xdr:to>
    <xdr:sp macro="" textlink="">
      <xdr:nvSpPr>
        <xdr:cNvPr id="348" name="楕円 347"/>
        <xdr:cNvSpPr/>
      </xdr:nvSpPr>
      <xdr:spPr>
        <a:xfrm>
          <a:off x="104267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82059</xdr:rowOff>
    </xdr:from>
    <xdr:ext cx="469744" cy="259045"/>
    <xdr:sp macro="" textlink="">
      <xdr:nvSpPr>
        <xdr:cNvPr id="349" name="【公営住宅】&#10;一人当たり面積該当値テキスト"/>
        <xdr:cNvSpPr txBox="1"/>
      </xdr:nvSpPr>
      <xdr:spPr>
        <a:xfrm>
          <a:off x="10515600" y="146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50" name="楕円 349"/>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46482</xdr:rowOff>
    </xdr:from>
    <xdr:to>
      <xdr:col>55</xdr:col>
      <xdr:colOff>0</xdr:colOff>
      <xdr:row>86</xdr:row>
      <xdr:rowOff>47244</xdr:rowOff>
    </xdr:to>
    <xdr:cxnSp macro="">
      <xdr:nvCxnSpPr>
        <xdr:cNvPr id="351" name="直線コネクタ 350"/>
        <xdr:cNvCxnSpPr/>
      </xdr:nvCxnSpPr>
      <xdr:spPr>
        <a:xfrm flipV="1">
          <a:off x="9639300" y="147911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352" name="楕円 351"/>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47244</xdr:rowOff>
    </xdr:to>
    <xdr:cxnSp macro="">
      <xdr:nvCxnSpPr>
        <xdr:cNvPr id="353" name="直線コネクタ 352"/>
        <xdr:cNvCxnSpPr/>
      </xdr:nvCxnSpPr>
      <xdr:spPr>
        <a:xfrm>
          <a:off x="8750300" y="14791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168275</xdr:rowOff>
    </xdr:from>
    <xdr:to>
      <xdr:col>41</xdr:col>
      <xdr:colOff>101600</xdr:colOff>
      <xdr:row>86</xdr:row>
      <xdr:rowOff>98425</xdr:rowOff>
    </xdr:to>
    <xdr:sp macro="" textlink="">
      <xdr:nvSpPr>
        <xdr:cNvPr id="354" name="楕円 353"/>
        <xdr:cNvSpPr/>
      </xdr:nvSpPr>
      <xdr:spPr>
        <a:xfrm>
          <a:off x="7810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47244</xdr:rowOff>
    </xdr:from>
    <xdr:to>
      <xdr:col>45</xdr:col>
      <xdr:colOff>177800</xdr:colOff>
      <xdr:row>86</xdr:row>
      <xdr:rowOff>47625</xdr:rowOff>
    </xdr:to>
    <xdr:cxnSp macro="">
      <xdr:nvCxnSpPr>
        <xdr:cNvPr id="355" name="直線コネクタ 354"/>
        <xdr:cNvCxnSpPr/>
      </xdr:nvCxnSpPr>
      <xdr:spPr>
        <a:xfrm flipV="1">
          <a:off x="7861300" y="1479194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6"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7"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8"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60" name="n_1mainValue【公営住宅】&#10;一人当たり面積"/>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361" name="n_2mainValue【公営住宅】&#10;一人当たり面積"/>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89552</xdr:rowOff>
    </xdr:from>
    <xdr:ext cx="469744" cy="259045"/>
    <xdr:sp macro="" textlink="">
      <xdr:nvSpPr>
        <xdr:cNvPr id="362" name="n_3mainValue【公営住宅】&#10;一人当たり面積"/>
        <xdr:cNvSpPr txBox="1"/>
      </xdr:nvSpPr>
      <xdr:spPr>
        <a:xfrm>
          <a:off x="7626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08"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19" name="楕円 418"/>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420" name="【認定こども園・幼稚園・保育所】&#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421" name="楕円 420"/>
        <xdr:cNvSpPr/>
      </xdr:nvSpPr>
      <xdr:spPr>
        <a:xfrm>
          <a:off x="1543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133350</xdr:rowOff>
    </xdr:to>
    <xdr:cxnSp macro="">
      <xdr:nvCxnSpPr>
        <xdr:cNvPr id="422" name="直線コネクタ 421"/>
        <xdr:cNvCxnSpPr/>
      </xdr:nvCxnSpPr>
      <xdr:spPr>
        <a:xfrm>
          <a:off x="15481300" y="715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74930</xdr:rowOff>
    </xdr:from>
    <xdr:to>
      <xdr:col>76</xdr:col>
      <xdr:colOff>165100</xdr:colOff>
      <xdr:row>42</xdr:row>
      <xdr:rowOff>5080</xdr:rowOff>
    </xdr:to>
    <xdr:sp macro="" textlink="">
      <xdr:nvSpPr>
        <xdr:cNvPr id="423" name="楕円 422"/>
        <xdr:cNvSpPr/>
      </xdr:nvSpPr>
      <xdr:spPr>
        <a:xfrm>
          <a:off x="1454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125730</xdr:rowOff>
    </xdr:from>
    <xdr:to>
      <xdr:col>81</xdr:col>
      <xdr:colOff>50800</xdr:colOff>
      <xdr:row>41</xdr:row>
      <xdr:rowOff>129540</xdr:rowOff>
    </xdr:to>
    <xdr:cxnSp macro="">
      <xdr:nvCxnSpPr>
        <xdr:cNvPr id="424" name="直線コネクタ 423"/>
        <xdr:cNvCxnSpPr/>
      </xdr:nvCxnSpPr>
      <xdr:spPr>
        <a:xfrm>
          <a:off x="14592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61595</xdr:rowOff>
    </xdr:from>
    <xdr:to>
      <xdr:col>72</xdr:col>
      <xdr:colOff>38100</xdr:colOff>
      <xdr:row>41</xdr:row>
      <xdr:rowOff>163195</xdr:rowOff>
    </xdr:to>
    <xdr:sp macro="" textlink="">
      <xdr:nvSpPr>
        <xdr:cNvPr id="425" name="楕円 424"/>
        <xdr:cNvSpPr/>
      </xdr:nvSpPr>
      <xdr:spPr>
        <a:xfrm>
          <a:off x="13652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112395</xdr:rowOff>
    </xdr:from>
    <xdr:to>
      <xdr:col>76</xdr:col>
      <xdr:colOff>114300</xdr:colOff>
      <xdr:row>41</xdr:row>
      <xdr:rowOff>125730</xdr:rowOff>
    </xdr:to>
    <xdr:cxnSp macro="">
      <xdr:nvCxnSpPr>
        <xdr:cNvPr id="426" name="直線コネクタ 425"/>
        <xdr:cNvCxnSpPr/>
      </xdr:nvCxnSpPr>
      <xdr:spPr>
        <a:xfrm>
          <a:off x="13703300" y="7141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2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431" name="n_1mainValue【認定こども園・幼稚園・保育所】&#10;有形固定資産減価償却率"/>
        <xdr:cNvSpPr txBox="1"/>
      </xdr:nvSpPr>
      <xdr:spPr>
        <a:xfrm>
          <a:off x="15266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167657</xdr:rowOff>
    </xdr:from>
    <xdr:ext cx="405111" cy="259045"/>
    <xdr:sp macro="" textlink="">
      <xdr:nvSpPr>
        <xdr:cNvPr id="432" name="n_2mainValue【認定こども園・幼稚園・保育所】&#10;有形固定資産減価償却率"/>
        <xdr:cNvSpPr txBox="1"/>
      </xdr:nvSpPr>
      <xdr:spPr>
        <a:xfrm>
          <a:off x="14389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154322</xdr:rowOff>
    </xdr:from>
    <xdr:ext cx="405111" cy="259045"/>
    <xdr:sp macro="" textlink="">
      <xdr:nvSpPr>
        <xdr:cNvPr id="433" name="n_3mainValue【認定こども園・幼稚園・保育所】&#10;有形固定資産減価償却率"/>
        <xdr:cNvSpPr txBox="1"/>
      </xdr:nvSpPr>
      <xdr:spPr>
        <a:xfrm>
          <a:off x="13500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169418</xdr:rowOff>
    </xdr:from>
    <xdr:to>
      <xdr:col>116</xdr:col>
      <xdr:colOff>114300</xdr:colOff>
      <xdr:row>39</xdr:row>
      <xdr:rowOff>99568</xdr:rowOff>
    </xdr:to>
    <xdr:sp macro="" textlink="">
      <xdr:nvSpPr>
        <xdr:cNvPr id="471" name="楕円 470"/>
        <xdr:cNvSpPr/>
      </xdr:nvSpPr>
      <xdr:spPr>
        <a:xfrm>
          <a:off x="22110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147845</xdr:rowOff>
    </xdr:from>
    <xdr:ext cx="469744" cy="259045"/>
    <xdr:sp macro="" textlink="">
      <xdr:nvSpPr>
        <xdr:cNvPr id="472" name="【認定こども園・幼稚園・保育所】&#10;一人当たり面積該当値テキスト"/>
        <xdr:cNvSpPr txBox="1"/>
      </xdr:nvSpPr>
      <xdr:spPr>
        <a:xfrm>
          <a:off x="22199600" y="66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73" name="楕円 472"/>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48768</xdr:rowOff>
    </xdr:from>
    <xdr:to>
      <xdr:col>116</xdr:col>
      <xdr:colOff>63500</xdr:colOff>
      <xdr:row>39</xdr:row>
      <xdr:rowOff>53340</xdr:rowOff>
    </xdr:to>
    <xdr:cxnSp macro="">
      <xdr:nvCxnSpPr>
        <xdr:cNvPr id="474" name="直線コネクタ 473"/>
        <xdr:cNvCxnSpPr/>
      </xdr:nvCxnSpPr>
      <xdr:spPr>
        <a:xfrm flipV="1">
          <a:off x="21323300" y="67353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75" name="楕円 474"/>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55626</xdr:rowOff>
    </xdr:to>
    <xdr:cxnSp macro="">
      <xdr:nvCxnSpPr>
        <xdr:cNvPr id="476" name="直線コネクタ 475"/>
        <xdr:cNvCxnSpPr/>
      </xdr:nvCxnSpPr>
      <xdr:spPr>
        <a:xfrm flipV="1">
          <a:off x="20434300" y="67398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7" name="楕円 476"/>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55626</xdr:rowOff>
    </xdr:to>
    <xdr:cxnSp macro="">
      <xdr:nvCxnSpPr>
        <xdr:cNvPr id="478" name="直線コネクタ 477"/>
        <xdr:cNvCxnSpPr/>
      </xdr:nvCxnSpPr>
      <xdr:spPr>
        <a:xfrm>
          <a:off x="19545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0"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95267</xdr:rowOff>
    </xdr:from>
    <xdr:ext cx="469744" cy="259045"/>
    <xdr:sp macro="" textlink="">
      <xdr:nvSpPr>
        <xdr:cNvPr id="483" name="n_1main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97553</xdr:rowOff>
    </xdr:from>
    <xdr:ext cx="469744" cy="259045"/>
    <xdr:sp macro="" textlink="">
      <xdr:nvSpPr>
        <xdr:cNvPr id="484" name="n_2mainValue【認定こども園・幼稚園・保育所】&#10;一人当たり面積"/>
        <xdr:cNvSpPr txBox="1"/>
      </xdr:nvSpPr>
      <xdr:spPr>
        <a:xfrm>
          <a:off x="20199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85" name="n_3main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xdr:rowOff>
    </xdr:from>
    <xdr:to>
      <xdr:col>85</xdr:col>
      <xdr:colOff>177800</xdr:colOff>
      <xdr:row>59</xdr:row>
      <xdr:rowOff>103051</xdr:rowOff>
    </xdr:to>
    <xdr:sp macro="" textlink="">
      <xdr:nvSpPr>
        <xdr:cNvPr id="527" name="楕円 526"/>
        <xdr:cNvSpPr/>
      </xdr:nvSpPr>
      <xdr:spPr>
        <a:xfrm>
          <a:off x="16268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24328</xdr:rowOff>
    </xdr:from>
    <xdr:ext cx="405111" cy="259045"/>
    <xdr:sp macro="" textlink="">
      <xdr:nvSpPr>
        <xdr:cNvPr id="528" name="【学校施設】&#10;有形固定資産減価償却率該当値テキスト"/>
        <xdr:cNvSpPr txBox="1"/>
      </xdr:nvSpPr>
      <xdr:spPr>
        <a:xfrm>
          <a:off x="16357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529" name="楕円 528"/>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19594</xdr:rowOff>
    </xdr:from>
    <xdr:to>
      <xdr:col>85</xdr:col>
      <xdr:colOff>127000</xdr:colOff>
      <xdr:row>59</xdr:row>
      <xdr:rowOff>52251</xdr:rowOff>
    </xdr:to>
    <xdr:cxnSp macro="">
      <xdr:nvCxnSpPr>
        <xdr:cNvPr id="530" name="直線コネクタ 529"/>
        <xdr:cNvCxnSpPr/>
      </xdr:nvCxnSpPr>
      <xdr:spPr>
        <a:xfrm>
          <a:off x="15481300" y="101351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31" name="楕円 530"/>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19594</xdr:rowOff>
    </xdr:to>
    <xdr:cxnSp macro="">
      <xdr:nvCxnSpPr>
        <xdr:cNvPr id="532" name="直線コネクタ 531"/>
        <xdr:cNvCxnSpPr/>
      </xdr:nvCxnSpPr>
      <xdr:spPr>
        <a:xfrm>
          <a:off x="14592300" y="1010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533" name="楕円 532"/>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124097</xdr:rowOff>
    </xdr:from>
    <xdr:to>
      <xdr:col>76</xdr:col>
      <xdr:colOff>114300</xdr:colOff>
      <xdr:row>58</xdr:row>
      <xdr:rowOff>156754</xdr:rowOff>
    </xdr:to>
    <xdr:cxnSp macro="">
      <xdr:nvCxnSpPr>
        <xdr:cNvPr id="534" name="直線コネクタ 533"/>
        <xdr:cNvCxnSpPr/>
      </xdr:nvCxnSpPr>
      <xdr:spPr>
        <a:xfrm>
          <a:off x="13703300" y="10068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5"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6"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37"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539" name="n_1mainValue【学校施設】&#10;有形固定資産減価償却率"/>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40" name="n_2mainValue【学校施設】&#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41" name="n_3main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584" name="楕円 583"/>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585" name="【学校施設】&#10;一人当たり面積該当値テキスト"/>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586" name="楕円 585"/>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21227</xdr:rowOff>
    </xdr:to>
    <xdr:cxnSp macro="">
      <xdr:nvCxnSpPr>
        <xdr:cNvPr id="587" name="直線コネクタ 586"/>
        <xdr:cNvCxnSpPr/>
      </xdr:nvCxnSpPr>
      <xdr:spPr>
        <a:xfrm flipV="1">
          <a:off x="21323300" y="10817352"/>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144490</xdr:rowOff>
    </xdr:from>
    <xdr:to>
      <xdr:col>107</xdr:col>
      <xdr:colOff>101600</xdr:colOff>
      <xdr:row>63</xdr:row>
      <xdr:rowOff>74640</xdr:rowOff>
    </xdr:to>
    <xdr:sp macro="" textlink="">
      <xdr:nvSpPr>
        <xdr:cNvPr id="588" name="楕円 587"/>
        <xdr:cNvSpPr/>
      </xdr:nvSpPr>
      <xdr:spPr>
        <a:xfrm>
          <a:off x="20383500" y="107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23840</xdr:rowOff>
    </xdr:to>
    <xdr:cxnSp macro="">
      <xdr:nvCxnSpPr>
        <xdr:cNvPr id="589" name="直線コネクタ 588"/>
        <xdr:cNvCxnSpPr/>
      </xdr:nvCxnSpPr>
      <xdr:spPr>
        <a:xfrm flipV="1">
          <a:off x="20434300" y="1082257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148409</xdr:rowOff>
    </xdr:from>
    <xdr:to>
      <xdr:col>102</xdr:col>
      <xdr:colOff>165100</xdr:colOff>
      <xdr:row>63</xdr:row>
      <xdr:rowOff>78559</xdr:rowOff>
    </xdr:to>
    <xdr:sp macro="" textlink="">
      <xdr:nvSpPr>
        <xdr:cNvPr id="590" name="楕円 589"/>
        <xdr:cNvSpPr/>
      </xdr:nvSpPr>
      <xdr:spPr>
        <a:xfrm>
          <a:off x="19494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23840</xdr:rowOff>
    </xdr:from>
    <xdr:to>
      <xdr:col>107</xdr:col>
      <xdr:colOff>50800</xdr:colOff>
      <xdr:row>63</xdr:row>
      <xdr:rowOff>27759</xdr:rowOff>
    </xdr:to>
    <xdr:cxnSp macro="">
      <xdr:nvCxnSpPr>
        <xdr:cNvPr id="591" name="直線コネクタ 590"/>
        <xdr:cNvCxnSpPr/>
      </xdr:nvCxnSpPr>
      <xdr:spPr>
        <a:xfrm flipV="1">
          <a:off x="19545300" y="1082519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63154</xdr:rowOff>
    </xdr:from>
    <xdr:ext cx="469744" cy="259045"/>
    <xdr:sp macro="" textlink="">
      <xdr:nvSpPr>
        <xdr:cNvPr id="596" name="n_1mainValue【学校施設】&#10;一人当たり面積"/>
        <xdr:cNvSpPr txBox="1"/>
      </xdr:nvSpPr>
      <xdr:spPr>
        <a:xfrm>
          <a:off x="210757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65767</xdr:rowOff>
    </xdr:from>
    <xdr:ext cx="469744" cy="259045"/>
    <xdr:sp macro="" textlink="">
      <xdr:nvSpPr>
        <xdr:cNvPr id="597" name="n_2mainValue【学校施設】&#10;一人当たり面積"/>
        <xdr:cNvSpPr txBox="1"/>
      </xdr:nvSpPr>
      <xdr:spPr>
        <a:xfrm>
          <a:off x="20199427" y="1086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69686</xdr:rowOff>
    </xdr:from>
    <xdr:ext cx="469744" cy="259045"/>
    <xdr:sp macro="" textlink="">
      <xdr:nvSpPr>
        <xdr:cNvPr id="598" name="n_3mainValue【学校施設】&#10;一人当たり面積"/>
        <xdr:cNvSpPr txBox="1"/>
      </xdr:nvSpPr>
      <xdr:spPr>
        <a:xfrm>
          <a:off x="19310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5" name="テキスト ボックス 63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8" name="直線コネクタ 63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0" name="直線コネクタ 63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4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44" name="フローチャート: 判断 64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45" name="フローチャート: 判断 64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46" name="フローチャート: 判断 64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47" name="フローチャート: 判断 64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48" name="フローチャート: 判断 64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134620</xdr:rowOff>
    </xdr:from>
    <xdr:to>
      <xdr:col>85</xdr:col>
      <xdr:colOff>177800</xdr:colOff>
      <xdr:row>106</xdr:row>
      <xdr:rowOff>64770</xdr:rowOff>
    </xdr:to>
    <xdr:sp macro="" textlink="">
      <xdr:nvSpPr>
        <xdr:cNvPr id="654" name="楕円 653"/>
        <xdr:cNvSpPr/>
      </xdr:nvSpPr>
      <xdr:spPr>
        <a:xfrm>
          <a:off x="162687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113047</xdr:rowOff>
    </xdr:from>
    <xdr:ext cx="405111" cy="259045"/>
    <xdr:sp macro="" textlink="">
      <xdr:nvSpPr>
        <xdr:cNvPr id="655" name="【公民館】&#10;有形固定資産減価償却率該当値テキスト"/>
        <xdr:cNvSpPr txBox="1"/>
      </xdr:nvSpPr>
      <xdr:spPr>
        <a:xfrm>
          <a:off x="16357600"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656" name="楕円 655"/>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13970</xdr:rowOff>
    </xdr:to>
    <xdr:cxnSp macro="">
      <xdr:nvCxnSpPr>
        <xdr:cNvPr id="657" name="直線コネクタ 656"/>
        <xdr:cNvCxnSpPr/>
      </xdr:nvCxnSpPr>
      <xdr:spPr>
        <a:xfrm>
          <a:off x="15481300" y="18150839"/>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62230</xdr:rowOff>
    </xdr:from>
    <xdr:to>
      <xdr:col>76</xdr:col>
      <xdr:colOff>165100</xdr:colOff>
      <xdr:row>105</xdr:row>
      <xdr:rowOff>163830</xdr:rowOff>
    </xdr:to>
    <xdr:sp macro="" textlink="">
      <xdr:nvSpPr>
        <xdr:cNvPr id="658" name="楕円 657"/>
        <xdr:cNvSpPr/>
      </xdr:nvSpPr>
      <xdr:spPr>
        <a:xfrm>
          <a:off x="14541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113030</xdr:rowOff>
    </xdr:from>
    <xdr:to>
      <xdr:col>81</xdr:col>
      <xdr:colOff>50800</xdr:colOff>
      <xdr:row>105</xdr:row>
      <xdr:rowOff>148589</xdr:rowOff>
    </xdr:to>
    <xdr:cxnSp macro="">
      <xdr:nvCxnSpPr>
        <xdr:cNvPr id="659" name="直線コネクタ 658"/>
        <xdr:cNvCxnSpPr/>
      </xdr:nvCxnSpPr>
      <xdr:spPr>
        <a:xfrm>
          <a:off x="14592300" y="181152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660" name="楕円 659"/>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113030</xdr:rowOff>
    </xdr:to>
    <xdr:cxnSp macro="">
      <xdr:nvCxnSpPr>
        <xdr:cNvPr id="661" name="直線コネクタ 660"/>
        <xdr:cNvCxnSpPr/>
      </xdr:nvCxnSpPr>
      <xdr:spPr>
        <a:xfrm>
          <a:off x="13703300" y="180898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62"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63"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64"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65"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666" name="n_1mainValue【公民館】&#10;有形固定資産減価償却率"/>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154957</xdr:rowOff>
    </xdr:from>
    <xdr:ext cx="405111" cy="259045"/>
    <xdr:sp macro="" textlink="">
      <xdr:nvSpPr>
        <xdr:cNvPr id="667" name="n_2mainValue【公民館】&#10;有形固定資産減価償却率"/>
        <xdr:cNvSpPr txBox="1"/>
      </xdr:nvSpPr>
      <xdr:spPr>
        <a:xfrm>
          <a:off x="14389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668" name="n_3mainValue【公民館】&#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94" name="直線コネクタ 693"/>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9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96" name="直線コネクタ 69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97"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98" name="直線コネクタ 697"/>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99"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0" name="フローチャート: 判断 69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01" name="フローチャート: 判断 700"/>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02" name="フローチャート: 判断 701"/>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03" name="フローチャート: 判断 702"/>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04" name="フローチャート: 判断 703"/>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66221</xdr:rowOff>
    </xdr:from>
    <xdr:to>
      <xdr:col>116</xdr:col>
      <xdr:colOff>114300</xdr:colOff>
      <xdr:row>101</xdr:row>
      <xdr:rowOff>167821</xdr:rowOff>
    </xdr:to>
    <xdr:sp macro="" textlink="">
      <xdr:nvSpPr>
        <xdr:cNvPr id="710" name="楕円 709"/>
        <xdr:cNvSpPr/>
      </xdr:nvSpPr>
      <xdr:spPr>
        <a:xfrm>
          <a:off x="22110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89098</xdr:rowOff>
    </xdr:from>
    <xdr:ext cx="469744" cy="259045"/>
    <xdr:sp macro="" textlink="">
      <xdr:nvSpPr>
        <xdr:cNvPr id="711" name="【公民館】&#10;一人当たり面積該当値テキスト"/>
        <xdr:cNvSpPr txBox="1"/>
      </xdr:nvSpPr>
      <xdr:spPr>
        <a:xfrm>
          <a:off x="22199600" y="172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77651</xdr:rowOff>
    </xdr:from>
    <xdr:to>
      <xdr:col>112</xdr:col>
      <xdr:colOff>38100</xdr:colOff>
      <xdr:row>102</xdr:row>
      <xdr:rowOff>7801</xdr:rowOff>
    </xdr:to>
    <xdr:sp macro="" textlink="">
      <xdr:nvSpPr>
        <xdr:cNvPr id="712" name="楕円 711"/>
        <xdr:cNvSpPr/>
      </xdr:nvSpPr>
      <xdr:spPr>
        <a:xfrm>
          <a:off x="21272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117021</xdr:rowOff>
    </xdr:from>
    <xdr:to>
      <xdr:col>116</xdr:col>
      <xdr:colOff>63500</xdr:colOff>
      <xdr:row>101</xdr:row>
      <xdr:rowOff>128451</xdr:rowOff>
    </xdr:to>
    <xdr:cxnSp macro="">
      <xdr:nvCxnSpPr>
        <xdr:cNvPr id="713" name="直線コネクタ 712"/>
        <xdr:cNvCxnSpPr/>
      </xdr:nvCxnSpPr>
      <xdr:spPr>
        <a:xfrm flipV="1">
          <a:off x="21323300" y="1743347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144599</xdr:rowOff>
    </xdr:from>
    <xdr:to>
      <xdr:col>107</xdr:col>
      <xdr:colOff>101600</xdr:colOff>
      <xdr:row>102</xdr:row>
      <xdr:rowOff>74749</xdr:rowOff>
    </xdr:to>
    <xdr:sp macro="" textlink="">
      <xdr:nvSpPr>
        <xdr:cNvPr id="714" name="楕円 713"/>
        <xdr:cNvSpPr/>
      </xdr:nvSpPr>
      <xdr:spPr>
        <a:xfrm>
          <a:off x="20383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128451</xdr:rowOff>
    </xdr:from>
    <xdr:to>
      <xdr:col>111</xdr:col>
      <xdr:colOff>177800</xdr:colOff>
      <xdr:row>102</xdr:row>
      <xdr:rowOff>23949</xdr:rowOff>
    </xdr:to>
    <xdr:cxnSp macro="">
      <xdr:nvCxnSpPr>
        <xdr:cNvPr id="715" name="直線コネクタ 714"/>
        <xdr:cNvCxnSpPr/>
      </xdr:nvCxnSpPr>
      <xdr:spPr>
        <a:xfrm flipV="1">
          <a:off x="20434300" y="1744490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4173</xdr:rowOff>
    </xdr:from>
    <xdr:to>
      <xdr:col>102</xdr:col>
      <xdr:colOff>165100</xdr:colOff>
      <xdr:row>102</xdr:row>
      <xdr:rowOff>105773</xdr:rowOff>
    </xdr:to>
    <xdr:sp macro="" textlink="">
      <xdr:nvSpPr>
        <xdr:cNvPr id="716" name="楕円 715"/>
        <xdr:cNvSpPr/>
      </xdr:nvSpPr>
      <xdr:spPr>
        <a:xfrm>
          <a:off x="19494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23949</xdr:rowOff>
    </xdr:from>
    <xdr:to>
      <xdr:col>107</xdr:col>
      <xdr:colOff>50800</xdr:colOff>
      <xdr:row>102</xdr:row>
      <xdr:rowOff>54973</xdr:rowOff>
    </xdr:to>
    <xdr:cxnSp macro="">
      <xdr:nvCxnSpPr>
        <xdr:cNvPr id="717" name="直線コネクタ 716"/>
        <xdr:cNvCxnSpPr/>
      </xdr:nvCxnSpPr>
      <xdr:spPr>
        <a:xfrm flipV="1">
          <a:off x="19545300" y="175118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18"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19"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20"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21"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24328</xdr:rowOff>
    </xdr:from>
    <xdr:ext cx="469744" cy="259045"/>
    <xdr:sp macro="" textlink="">
      <xdr:nvSpPr>
        <xdr:cNvPr id="722" name="n_1mainValue【公民館】&#10;一人当たり面積"/>
        <xdr:cNvSpPr txBox="1"/>
      </xdr:nvSpPr>
      <xdr:spPr>
        <a:xfrm>
          <a:off x="21075727" y="1716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91276</xdr:rowOff>
    </xdr:from>
    <xdr:ext cx="469744" cy="259045"/>
    <xdr:sp macro="" textlink="">
      <xdr:nvSpPr>
        <xdr:cNvPr id="723" name="n_2mainValue【公民館】&#10;一人当たり面積"/>
        <xdr:cNvSpPr txBox="1"/>
      </xdr:nvSpPr>
      <xdr:spPr>
        <a:xfrm>
          <a:off x="2019942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122300</xdr:rowOff>
    </xdr:from>
    <xdr:ext cx="469744" cy="259045"/>
    <xdr:sp macro="" textlink="">
      <xdr:nvSpPr>
        <xdr:cNvPr id="724" name="n_3mainValue【公民館】&#10;一人当たり面積"/>
        <xdr:cNvSpPr txBox="1"/>
      </xdr:nvSpPr>
      <xdr:spPr>
        <a:xfrm>
          <a:off x="19310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道路については、地元要望（地区計画）等を考慮し、計画的に道路改良を実施している。道路舗装は、舗装長寿命化修繕計画を策定し、順次整備をおこなっているが、単年度では減価償却額を上回っている。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橋りょう・トンネルについては、橋りょう長寿命化修繕計画に基づき順次整備を行っているが、単年度では減価償却額が資産増加額を上回っている。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保育園、学校施設については、概ね築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年を目途に大規模改修もしくは建て替えを予定している。町立保育園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園は減価償却を終了している。今後は、築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年を目途とする長寿命化改良事業へと移行予定である。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89" name="楕円 88"/>
        <xdr:cNvSpPr/>
      </xdr:nvSpPr>
      <xdr:spPr>
        <a:xfrm>
          <a:off x="4584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43832</xdr:rowOff>
    </xdr:from>
    <xdr:ext cx="405111" cy="259045"/>
    <xdr:sp macro="" textlink="">
      <xdr:nvSpPr>
        <xdr:cNvPr id="90" name="【体育館・プール】&#10;有形固定資産減価償却率該当値テキスト"/>
        <xdr:cNvSpPr txBox="1"/>
      </xdr:nvSpPr>
      <xdr:spPr>
        <a:xfrm>
          <a:off x="4673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91" name="楕円 90"/>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62</xdr:row>
      <xdr:rowOff>49530</xdr:rowOff>
    </xdr:to>
    <xdr:cxnSp macro="">
      <xdr:nvCxnSpPr>
        <xdr:cNvPr id="92" name="直線コネクタ 91"/>
        <xdr:cNvCxnSpPr/>
      </xdr:nvCxnSpPr>
      <xdr:spPr>
        <a:xfrm flipV="1">
          <a:off x="3797300" y="1057465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93" name="楕円 92"/>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49530</xdr:rowOff>
    </xdr:to>
    <xdr:cxnSp macro="">
      <xdr:nvCxnSpPr>
        <xdr:cNvPr id="94" name="直線コネクタ 93"/>
        <xdr:cNvCxnSpPr/>
      </xdr:nvCxnSpPr>
      <xdr:spPr>
        <a:xfrm>
          <a:off x="2908300" y="10635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95" name="楕円 94"/>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5715</xdr:rowOff>
    </xdr:to>
    <xdr:cxnSp macro="">
      <xdr:nvCxnSpPr>
        <xdr:cNvPr id="96" name="直線コネクタ 95"/>
        <xdr:cNvCxnSpPr/>
      </xdr:nvCxnSpPr>
      <xdr:spPr>
        <a:xfrm>
          <a:off x="2019300" y="10610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99"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0"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101" name="n_1mainValue【体育館・プー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02"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103"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29" name="直線コネクタ 128"/>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0"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1" name="直線コネクタ 130"/>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2"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3" name="直線コネクタ 132"/>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4"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5" name="フローチャート: 判断 134"/>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6" name="フローチャート: 判断 13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37" name="フローチャート: 判断 136"/>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38" name="フローチャート: 判断 137"/>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39" name="フローチャート: 判断 138"/>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133169</xdr:rowOff>
    </xdr:from>
    <xdr:to>
      <xdr:col>55</xdr:col>
      <xdr:colOff>50800</xdr:colOff>
      <xdr:row>63</xdr:row>
      <xdr:rowOff>63319</xdr:rowOff>
    </xdr:to>
    <xdr:sp macro="" textlink="">
      <xdr:nvSpPr>
        <xdr:cNvPr id="145" name="楕円 144"/>
        <xdr:cNvSpPr/>
      </xdr:nvSpPr>
      <xdr:spPr>
        <a:xfrm>
          <a:off x="10426700" y="107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111596</xdr:rowOff>
    </xdr:from>
    <xdr:ext cx="469744" cy="259045"/>
    <xdr:sp macro="" textlink="">
      <xdr:nvSpPr>
        <xdr:cNvPr id="146" name="【体育館・プール】&#10;一人当たり面積該当値テキスト"/>
        <xdr:cNvSpPr txBox="1"/>
      </xdr:nvSpPr>
      <xdr:spPr>
        <a:xfrm>
          <a:off x="10515600"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135346</xdr:rowOff>
    </xdr:from>
    <xdr:to>
      <xdr:col>50</xdr:col>
      <xdr:colOff>165100</xdr:colOff>
      <xdr:row>63</xdr:row>
      <xdr:rowOff>65496</xdr:rowOff>
    </xdr:to>
    <xdr:sp macro="" textlink="">
      <xdr:nvSpPr>
        <xdr:cNvPr id="147" name="楕円 146"/>
        <xdr:cNvSpPr/>
      </xdr:nvSpPr>
      <xdr:spPr>
        <a:xfrm>
          <a:off x="958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12519</xdr:rowOff>
    </xdr:from>
    <xdr:to>
      <xdr:col>55</xdr:col>
      <xdr:colOff>0</xdr:colOff>
      <xdr:row>63</xdr:row>
      <xdr:rowOff>14696</xdr:rowOff>
    </xdr:to>
    <xdr:cxnSp macro="">
      <xdr:nvCxnSpPr>
        <xdr:cNvPr id="148" name="直線コネクタ 147"/>
        <xdr:cNvCxnSpPr/>
      </xdr:nvCxnSpPr>
      <xdr:spPr>
        <a:xfrm flipV="1">
          <a:off x="9639300" y="1081386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136434</xdr:rowOff>
    </xdr:from>
    <xdr:to>
      <xdr:col>46</xdr:col>
      <xdr:colOff>38100</xdr:colOff>
      <xdr:row>63</xdr:row>
      <xdr:rowOff>66584</xdr:rowOff>
    </xdr:to>
    <xdr:sp macro="" textlink="">
      <xdr:nvSpPr>
        <xdr:cNvPr id="149" name="楕円 148"/>
        <xdr:cNvSpPr/>
      </xdr:nvSpPr>
      <xdr:spPr>
        <a:xfrm>
          <a:off x="869950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14696</xdr:rowOff>
    </xdr:from>
    <xdr:to>
      <xdr:col>50</xdr:col>
      <xdr:colOff>114300</xdr:colOff>
      <xdr:row>63</xdr:row>
      <xdr:rowOff>15784</xdr:rowOff>
    </xdr:to>
    <xdr:cxnSp macro="">
      <xdr:nvCxnSpPr>
        <xdr:cNvPr id="150" name="直線コネクタ 149"/>
        <xdr:cNvCxnSpPr/>
      </xdr:nvCxnSpPr>
      <xdr:spPr>
        <a:xfrm flipV="1">
          <a:off x="8750300" y="1081604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137523</xdr:rowOff>
    </xdr:from>
    <xdr:to>
      <xdr:col>41</xdr:col>
      <xdr:colOff>101600</xdr:colOff>
      <xdr:row>63</xdr:row>
      <xdr:rowOff>67673</xdr:rowOff>
    </xdr:to>
    <xdr:sp macro="" textlink="">
      <xdr:nvSpPr>
        <xdr:cNvPr id="151" name="楕円 150"/>
        <xdr:cNvSpPr/>
      </xdr:nvSpPr>
      <xdr:spPr>
        <a:xfrm>
          <a:off x="7810500" y="107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15784</xdr:rowOff>
    </xdr:from>
    <xdr:to>
      <xdr:col>45</xdr:col>
      <xdr:colOff>177800</xdr:colOff>
      <xdr:row>63</xdr:row>
      <xdr:rowOff>16873</xdr:rowOff>
    </xdr:to>
    <xdr:cxnSp macro="">
      <xdr:nvCxnSpPr>
        <xdr:cNvPr id="152" name="直線コネクタ 151"/>
        <xdr:cNvCxnSpPr/>
      </xdr:nvCxnSpPr>
      <xdr:spPr>
        <a:xfrm flipV="1">
          <a:off x="7861300" y="108171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3"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4"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55"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56"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56623</xdr:rowOff>
    </xdr:from>
    <xdr:ext cx="469744" cy="259045"/>
    <xdr:sp macro="" textlink="">
      <xdr:nvSpPr>
        <xdr:cNvPr id="157" name="n_1mainValue【体育館・プール】&#10;一人当たり面積"/>
        <xdr:cNvSpPr txBox="1"/>
      </xdr:nvSpPr>
      <xdr:spPr>
        <a:xfrm>
          <a:off x="9391727"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57711</xdr:rowOff>
    </xdr:from>
    <xdr:ext cx="469744" cy="259045"/>
    <xdr:sp macro="" textlink="">
      <xdr:nvSpPr>
        <xdr:cNvPr id="158" name="n_2mainValue【体育館・プール】&#10;一人当たり面積"/>
        <xdr:cNvSpPr txBox="1"/>
      </xdr:nvSpPr>
      <xdr:spPr>
        <a:xfrm>
          <a:off x="851542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58800</xdr:rowOff>
    </xdr:from>
    <xdr:ext cx="469744" cy="259045"/>
    <xdr:sp macro="" textlink="">
      <xdr:nvSpPr>
        <xdr:cNvPr id="159" name="n_3mainValue【体育館・プール】&#10;一人当たり面積"/>
        <xdr:cNvSpPr txBox="1"/>
      </xdr:nvSpPr>
      <xdr:spPr>
        <a:xfrm>
          <a:off x="7626427" y="108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84" name="直線コネクタ 183"/>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87"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88" name="直線コネクタ 187"/>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89"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0" name="フローチャート: 判断 18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1" name="フローチャート: 判断 190"/>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2" name="フローチャート: 判断 191"/>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3" name="フローチャート: 判断 192"/>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194" name="フローチャート: 判断 193"/>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00" name="楕円 199"/>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01" name="【福祉施設】&#10;有形固定資産減価償却率該当値テキスト"/>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02" name="楕円 201"/>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81914</xdr:rowOff>
    </xdr:to>
    <xdr:cxnSp macro="">
      <xdr:nvCxnSpPr>
        <xdr:cNvPr id="203" name="直線コネクタ 202"/>
        <xdr:cNvCxnSpPr/>
      </xdr:nvCxnSpPr>
      <xdr:spPr>
        <a:xfrm>
          <a:off x="3797300" y="139350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04" name="楕円 203"/>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47625</xdr:rowOff>
    </xdr:to>
    <xdr:cxnSp macro="">
      <xdr:nvCxnSpPr>
        <xdr:cNvPr id="205" name="直線コネクタ 204"/>
        <xdr:cNvCxnSpPr/>
      </xdr:nvCxnSpPr>
      <xdr:spPr>
        <a:xfrm>
          <a:off x="2908300" y="1389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92075</xdr:rowOff>
    </xdr:from>
    <xdr:to>
      <xdr:col>10</xdr:col>
      <xdr:colOff>165100</xdr:colOff>
      <xdr:row>81</xdr:row>
      <xdr:rowOff>22225</xdr:rowOff>
    </xdr:to>
    <xdr:sp macro="" textlink="">
      <xdr:nvSpPr>
        <xdr:cNvPr id="206" name="楕円 205"/>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9525</xdr:rowOff>
    </xdr:to>
    <xdr:cxnSp macro="">
      <xdr:nvCxnSpPr>
        <xdr:cNvPr id="207" name="直線コネクタ 206"/>
        <xdr:cNvCxnSpPr/>
      </xdr:nvCxnSpPr>
      <xdr:spPr>
        <a:xfrm>
          <a:off x="2019300" y="1385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08" name="n_1aveValue【福祉施設】&#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09" name="n_2aveValue【福祉施設】&#10;有形固定資産減価償却率"/>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210" name="n_3aveValue【福祉施設】&#10;有形固定資産減価償却率"/>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1"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12" name="n_1mainValue【福祉施設】&#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213" name="n_2mainValue【福祉施設】&#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38752</xdr:rowOff>
    </xdr:from>
    <xdr:ext cx="405111" cy="259045"/>
    <xdr:sp macro="" textlink="">
      <xdr:nvSpPr>
        <xdr:cNvPr id="214" name="n_3mainValue【福祉施設】&#10;有形固定資産減価償却率"/>
        <xdr:cNvSpPr txBox="1"/>
      </xdr:nvSpPr>
      <xdr:spPr>
        <a:xfrm>
          <a:off x="1816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2" name="テキスト ボックス 2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4" name="テキスト ボックス 2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38" name="直線コネクタ 237"/>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39"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0" name="直線コネクタ 239"/>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41"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42" name="直線コネクタ 241"/>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243" name="【福祉施設】&#10;一人当たり面積平均値テキスト"/>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44" name="フローチャート: 判断 243"/>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45" name="フローチャート: 判断 244"/>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46" name="フローチャート: 判断 245"/>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47" name="フローチャート: 判断 246"/>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48" name="フローチャート: 判断 247"/>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254" name="楕円 253"/>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67327</xdr:rowOff>
    </xdr:from>
    <xdr:ext cx="469744" cy="259045"/>
    <xdr:sp macro="" textlink="">
      <xdr:nvSpPr>
        <xdr:cNvPr id="255" name="【福祉施設】&#10;一人当たり面積該当値テキスト"/>
        <xdr:cNvSpPr txBox="1"/>
      </xdr:nvSpPr>
      <xdr:spPr>
        <a:xfrm>
          <a:off x="10515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52070</xdr:rowOff>
    </xdr:from>
    <xdr:to>
      <xdr:col>50</xdr:col>
      <xdr:colOff>165100</xdr:colOff>
      <xdr:row>81</xdr:row>
      <xdr:rowOff>153670</xdr:rowOff>
    </xdr:to>
    <xdr:sp macro="" textlink="">
      <xdr:nvSpPr>
        <xdr:cNvPr id="256" name="楕円 255"/>
        <xdr:cNvSpPr/>
      </xdr:nvSpPr>
      <xdr:spPr>
        <a:xfrm>
          <a:off x="958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102870</xdr:rowOff>
    </xdr:to>
    <xdr:cxnSp macro="">
      <xdr:nvCxnSpPr>
        <xdr:cNvPr id="257" name="直線コネクタ 256"/>
        <xdr:cNvCxnSpPr/>
      </xdr:nvCxnSpPr>
      <xdr:spPr>
        <a:xfrm flipV="1">
          <a:off x="9639300" y="1398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55880</xdr:rowOff>
    </xdr:from>
    <xdr:to>
      <xdr:col>46</xdr:col>
      <xdr:colOff>38100</xdr:colOff>
      <xdr:row>81</xdr:row>
      <xdr:rowOff>157480</xdr:rowOff>
    </xdr:to>
    <xdr:sp macro="" textlink="">
      <xdr:nvSpPr>
        <xdr:cNvPr id="258" name="楕円 257"/>
        <xdr:cNvSpPr/>
      </xdr:nvSpPr>
      <xdr:spPr>
        <a:xfrm>
          <a:off x="869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102870</xdr:rowOff>
    </xdr:from>
    <xdr:to>
      <xdr:col>50</xdr:col>
      <xdr:colOff>114300</xdr:colOff>
      <xdr:row>81</xdr:row>
      <xdr:rowOff>106680</xdr:rowOff>
    </xdr:to>
    <xdr:cxnSp macro="">
      <xdr:nvCxnSpPr>
        <xdr:cNvPr id="259" name="直線コネクタ 258"/>
        <xdr:cNvCxnSpPr/>
      </xdr:nvCxnSpPr>
      <xdr:spPr>
        <a:xfrm flipV="1">
          <a:off x="8750300" y="1399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57786</xdr:rowOff>
    </xdr:from>
    <xdr:to>
      <xdr:col>41</xdr:col>
      <xdr:colOff>101600</xdr:colOff>
      <xdr:row>81</xdr:row>
      <xdr:rowOff>159386</xdr:rowOff>
    </xdr:to>
    <xdr:sp macro="" textlink="">
      <xdr:nvSpPr>
        <xdr:cNvPr id="260" name="楕円 259"/>
        <xdr:cNvSpPr/>
      </xdr:nvSpPr>
      <xdr:spPr>
        <a:xfrm>
          <a:off x="7810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108586</xdr:rowOff>
    </xdr:to>
    <xdr:cxnSp macro="">
      <xdr:nvCxnSpPr>
        <xdr:cNvPr id="261" name="直線コネクタ 260"/>
        <xdr:cNvCxnSpPr/>
      </xdr:nvCxnSpPr>
      <xdr:spPr>
        <a:xfrm flipV="1">
          <a:off x="7861300" y="139941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262" name="n_1aveValue【福祉施設】&#10;一人当たり面積"/>
        <xdr:cNvSpPr txBox="1"/>
      </xdr:nvSpPr>
      <xdr:spPr>
        <a:xfrm>
          <a:off x="9391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263" name="n_2aveValue【福祉施設】&#10;一人当たり面積"/>
        <xdr:cNvSpPr txBox="1"/>
      </xdr:nvSpPr>
      <xdr:spPr>
        <a:xfrm>
          <a:off x="8515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80027</xdr:rowOff>
    </xdr:from>
    <xdr:ext cx="469744" cy="259045"/>
    <xdr:sp macro="" textlink="">
      <xdr:nvSpPr>
        <xdr:cNvPr id="264" name="n_3aveValue【福祉施設】&#10;一人当たり面積"/>
        <xdr:cNvSpPr txBox="1"/>
      </xdr:nvSpPr>
      <xdr:spPr>
        <a:xfrm>
          <a:off x="7626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65"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170197</xdr:rowOff>
    </xdr:from>
    <xdr:ext cx="469744" cy="259045"/>
    <xdr:sp macro="" textlink="">
      <xdr:nvSpPr>
        <xdr:cNvPr id="266" name="n_1mainValue【福祉施設】&#10;一人当たり面積"/>
        <xdr:cNvSpPr txBox="1"/>
      </xdr:nvSpPr>
      <xdr:spPr>
        <a:xfrm>
          <a:off x="9391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2557</xdr:rowOff>
    </xdr:from>
    <xdr:ext cx="469744" cy="259045"/>
    <xdr:sp macro="" textlink="">
      <xdr:nvSpPr>
        <xdr:cNvPr id="267" name="n_2mainValue【福祉施設】&#10;一人当たり面積"/>
        <xdr:cNvSpPr txBox="1"/>
      </xdr:nvSpPr>
      <xdr:spPr>
        <a:xfrm>
          <a:off x="8515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4463</xdr:rowOff>
    </xdr:from>
    <xdr:ext cx="469744" cy="259045"/>
    <xdr:sp macro="" textlink="">
      <xdr:nvSpPr>
        <xdr:cNvPr id="268" name="n_3mainValue【福祉施設】&#10;一人当たり面積"/>
        <xdr:cNvSpPr txBox="1"/>
      </xdr:nvSpPr>
      <xdr:spPr>
        <a:xfrm>
          <a:off x="7626427" y="137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7" name="テキスト ボックス 2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5" name="テキスト ボックス 3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7" name="テキスト ボックス 3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09" name="直線コネクタ 308"/>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1" name="直線コネクタ 31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12"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13" name="直線コネクタ 312"/>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14"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15" name="フローチャート: 判断 314"/>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16" name="フローチャート: 判断 315"/>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17" name="フローチャート: 判断 316"/>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18" name="フローチャート: 判断 317"/>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19" name="フローチャート: 判断 318"/>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325" name="楕円 324"/>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13987</xdr:rowOff>
    </xdr:from>
    <xdr:ext cx="405111" cy="259045"/>
    <xdr:sp macro="" textlink="">
      <xdr:nvSpPr>
        <xdr:cNvPr id="326" name="【一般廃棄物処理施設】&#10;有形固定資産減価償却率該当値テキスト"/>
        <xdr:cNvSpPr txBox="1"/>
      </xdr:nvSpPr>
      <xdr:spPr>
        <a:xfrm>
          <a:off x="16357600"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15875</xdr:rowOff>
    </xdr:from>
    <xdr:to>
      <xdr:col>81</xdr:col>
      <xdr:colOff>101600</xdr:colOff>
      <xdr:row>33</xdr:row>
      <xdr:rowOff>117475</xdr:rowOff>
    </xdr:to>
    <xdr:sp macro="" textlink="">
      <xdr:nvSpPr>
        <xdr:cNvPr id="327" name="楕円 326"/>
        <xdr:cNvSpPr/>
      </xdr:nvSpPr>
      <xdr:spPr>
        <a:xfrm>
          <a:off x="15430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66675</xdr:rowOff>
    </xdr:from>
    <xdr:to>
      <xdr:col>85</xdr:col>
      <xdr:colOff>127000</xdr:colOff>
      <xdr:row>34</xdr:row>
      <xdr:rowOff>41910</xdr:rowOff>
    </xdr:to>
    <xdr:cxnSp macro="">
      <xdr:nvCxnSpPr>
        <xdr:cNvPr id="328" name="直線コネクタ 327"/>
        <xdr:cNvCxnSpPr/>
      </xdr:nvCxnSpPr>
      <xdr:spPr>
        <a:xfrm>
          <a:off x="15481300" y="572452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27305</xdr:rowOff>
    </xdr:from>
    <xdr:to>
      <xdr:col>76</xdr:col>
      <xdr:colOff>165100</xdr:colOff>
      <xdr:row>33</xdr:row>
      <xdr:rowOff>128905</xdr:rowOff>
    </xdr:to>
    <xdr:sp macro="" textlink="">
      <xdr:nvSpPr>
        <xdr:cNvPr id="329" name="楕円 328"/>
        <xdr:cNvSpPr/>
      </xdr:nvSpPr>
      <xdr:spPr>
        <a:xfrm>
          <a:off x="14541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33</xdr:row>
      <xdr:rowOff>78105</xdr:rowOff>
    </xdr:to>
    <xdr:cxnSp macro="">
      <xdr:nvCxnSpPr>
        <xdr:cNvPr id="330" name="直線コネクタ 329"/>
        <xdr:cNvCxnSpPr/>
      </xdr:nvCxnSpPr>
      <xdr:spPr>
        <a:xfrm flipV="1">
          <a:off x="14592300" y="5724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82550</xdr:rowOff>
    </xdr:from>
    <xdr:to>
      <xdr:col>72</xdr:col>
      <xdr:colOff>38100</xdr:colOff>
      <xdr:row>35</xdr:row>
      <xdr:rowOff>12700</xdr:rowOff>
    </xdr:to>
    <xdr:sp macro="" textlink="">
      <xdr:nvSpPr>
        <xdr:cNvPr id="331" name="楕円 330"/>
        <xdr:cNvSpPr/>
      </xdr:nvSpPr>
      <xdr:spPr>
        <a:xfrm>
          <a:off x="13652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78105</xdr:rowOff>
    </xdr:from>
    <xdr:to>
      <xdr:col>76</xdr:col>
      <xdr:colOff>114300</xdr:colOff>
      <xdr:row>34</xdr:row>
      <xdr:rowOff>133350</xdr:rowOff>
    </xdr:to>
    <xdr:cxnSp macro="">
      <xdr:nvCxnSpPr>
        <xdr:cNvPr id="332" name="直線コネクタ 331"/>
        <xdr:cNvCxnSpPr/>
      </xdr:nvCxnSpPr>
      <xdr:spPr>
        <a:xfrm flipV="1">
          <a:off x="13703300" y="573595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33"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34"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35" name="n_3aveValue【一般廃棄物処理施設】&#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36"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134002</xdr:rowOff>
    </xdr:from>
    <xdr:ext cx="405111" cy="259045"/>
    <xdr:sp macro="" textlink="">
      <xdr:nvSpPr>
        <xdr:cNvPr id="337" name="n_1mainValue【一般廃棄物処理施設】&#10;有形固定資産減価償却率"/>
        <xdr:cNvSpPr txBox="1"/>
      </xdr:nvSpPr>
      <xdr:spPr>
        <a:xfrm>
          <a:off x="152660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145432</xdr:rowOff>
    </xdr:from>
    <xdr:ext cx="405111" cy="259045"/>
    <xdr:sp macro="" textlink="">
      <xdr:nvSpPr>
        <xdr:cNvPr id="338" name="n_2mainValue【一般廃棄物処理施設】&#10;有形固定資産減価償却率"/>
        <xdr:cNvSpPr txBox="1"/>
      </xdr:nvSpPr>
      <xdr:spPr>
        <a:xfrm>
          <a:off x="143897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29227</xdr:rowOff>
    </xdr:from>
    <xdr:ext cx="405111" cy="259045"/>
    <xdr:sp macro="" textlink="">
      <xdr:nvSpPr>
        <xdr:cNvPr id="339" name="n_3mainValue【一般廃棄物処理施設】&#10;有形固定資産減価償却率"/>
        <xdr:cNvSpPr txBox="1"/>
      </xdr:nvSpPr>
      <xdr:spPr>
        <a:xfrm>
          <a:off x="13500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1" name="テキスト ボックス 3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3" name="テキスト ボックス 35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5" name="テキスト ボックス 3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7" name="テキスト ボックス 35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9" name="テキスト ボックス 35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63" name="直線コネクタ 362"/>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64"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65" name="直線コネクタ 364"/>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66"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67" name="直線コネクタ 366"/>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68" name="【一般廃棄物処理施設】&#10;一人当たり有形固定資産（償却資産）額平均値テキスト"/>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69" name="フローチャート: 判断 368"/>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70" name="フローチャート: 判断 369"/>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71" name="フローチャート: 判断 370"/>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72" name="フローチャート: 判断 371"/>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73" name="フローチャート: 判断 372"/>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148151</xdr:rowOff>
    </xdr:from>
    <xdr:to>
      <xdr:col>116</xdr:col>
      <xdr:colOff>114300</xdr:colOff>
      <xdr:row>40</xdr:row>
      <xdr:rowOff>78301</xdr:rowOff>
    </xdr:to>
    <xdr:sp macro="" textlink="">
      <xdr:nvSpPr>
        <xdr:cNvPr id="379" name="楕円 378"/>
        <xdr:cNvSpPr/>
      </xdr:nvSpPr>
      <xdr:spPr>
        <a:xfrm>
          <a:off x="22110700" y="68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126578</xdr:rowOff>
    </xdr:from>
    <xdr:ext cx="534377" cy="259045"/>
    <xdr:sp macro="" textlink="">
      <xdr:nvSpPr>
        <xdr:cNvPr id="380" name="【一般廃棄物処理施設】&#10;一人当たり有形固定資産（償却資産）額該当値テキスト"/>
        <xdr:cNvSpPr txBox="1"/>
      </xdr:nvSpPr>
      <xdr:spPr>
        <a:xfrm>
          <a:off x="22199600" y="6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127893</xdr:rowOff>
    </xdr:from>
    <xdr:to>
      <xdr:col>112</xdr:col>
      <xdr:colOff>38100</xdr:colOff>
      <xdr:row>40</xdr:row>
      <xdr:rowOff>58043</xdr:rowOff>
    </xdr:to>
    <xdr:sp macro="" textlink="">
      <xdr:nvSpPr>
        <xdr:cNvPr id="381" name="楕円 380"/>
        <xdr:cNvSpPr/>
      </xdr:nvSpPr>
      <xdr:spPr>
        <a:xfrm>
          <a:off x="21272500" y="68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7243</xdr:rowOff>
    </xdr:from>
    <xdr:to>
      <xdr:col>116</xdr:col>
      <xdr:colOff>63500</xdr:colOff>
      <xdr:row>40</xdr:row>
      <xdr:rowOff>27501</xdr:rowOff>
    </xdr:to>
    <xdr:cxnSp macro="">
      <xdr:nvCxnSpPr>
        <xdr:cNvPr id="382" name="直線コネクタ 381"/>
        <xdr:cNvCxnSpPr/>
      </xdr:nvCxnSpPr>
      <xdr:spPr>
        <a:xfrm>
          <a:off x="21323300" y="6865243"/>
          <a:ext cx="8382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140843</xdr:rowOff>
    </xdr:from>
    <xdr:to>
      <xdr:col>107</xdr:col>
      <xdr:colOff>101600</xdr:colOff>
      <xdr:row>40</xdr:row>
      <xdr:rowOff>70993</xdr:rowOff>
    </xdr:to>
    <xdr:sp macro="" textlink="">
      <xdr:nvSpPr>
        <xdr:cNvPr id="383" name="楕円 382"/>
        <xdr:cNvSpPr/>
      </xdr:nvSpPr>
      <xdr:spPr>
        <a:xfrm>
          <a:off x="20383500" y="68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7243</xdr:rowOff>
    </xdr:from>
    <xdr:to>
      <xdr:col>111</xdr:col>
      <xdr:colOff>177800</xdr:colOff>
      <xdr:row>40</xdr:row>
      <xdr:rowOff>20193</xdr:rowOff>
    </xdr:to>
    <xdr:cxnSp macro="">
      <xdr:nvCxnSpPr>
        <xdr:cNvPr id="384" name="直線コネクタ 383"/>
        <xdr:cNvCxnSpPr/>
      </xdr:nvCxnSpPr>
      <xdr:spPr>
        <a:xfrm flipV="1">
          <a:off x="20434300" y="6865243"/>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118311</xdr:rowOff>
    </xdr:from>
    <xdr:to>
      <xdr:col>102</xdr:col>
      <xdr:colOff>165100</xdr:colOff>
      <xdr:row>41</xdr:row>
      <xdr:rowOff>48461</xdr:rowOff>
    </xdr:to>
    <xdr:sp macro="" textlink="">
      <xdr:nvSpPr>
        <xdr:cNvPr id="385" name="楕円 384"/>
        <xdr:cNvSpPr/>
      </xdr:nvSpPr>
      <xdr:spPr>
        <a:xfrm>
          <a:off x="19494500" y="69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20193</xdr:rowOff>
    </xdr:from>
    <xdr:to>
      <xdr:col>107</xdr:col>
      <xdr:colOff>50800</xdr:colOff>
      <xdr:row>40</xdr:row>
      <xdr:rowOff>169111</xdr:rowOff>
    </xdr:to>
    <xdr:cxnSp macro="">
      <xdr:nvCxnSpPr>
        <xdr:cNvPr id="386" name="直線コネクタ 385"/>
        <xdr:cNvCxnSpPr/>
      </xdr:nvCxnSpPr>
      <xdr:spPr>
        <a:xfrm flipV="1">
          <a:off x="19545300" y="6878193"/>
          <a:ext cx="889000" cy="14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387"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388"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389"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390"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49170</xdr:rowOff>
    </xdr:from>
    <xdr:ext cx="534377" cy="259045"/>
    <xdr:sp macro="" textlink="">
      <xdr:nvSpPr>
        <xdr:cNvPr id="391" name="n_1mainValue【一般廃棄物処理施設】&#10;一人当たり有形固定資産（償却資産）額"/>
        <xdr:cNvSpPr txBox="1"/>
      </xdr:nvSpPr>
      <xdr:spPr>
        <a:xfrm>
          <a:off x="21043411" y="69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62120</xdr:rowOff>
    </xdr:from>
    <xdr:ext cx="534377" cy="259045"/>
    <xdr:sp macro="" textlink="">
      <xdr:nvSpPr>
        <xdr:cNvPr id="392" name="n_2mainValue【一般廃棄物処理施設】&#10;一人当たり有形固定資産（償却資産）額"/>
        <xdr:cNvSpPr txBox="1"/>
      </xdr:nvSpPr>
      <xdr:spPr>
        <a:xfrm>
          <a:off x="20167111" y="69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39588</xdr:rowOff>
    </xdr:from>
    <xdr:ext cx="534377" cy="259045"/>
    <xdr:sp macro="" textlink="">
      <xdr:nvSpPr>
        <xdr:cNvPr id="393" name="n_3mainValue【一般廃棄物処理施設】&#10;一人当たり有形固定資産（償却資産）額"/>
        <xdr:cNvSpPr txBox="1"/>
      </xdr:nvSpPr>
      <xdr:spPr>
        <a:xfrm>
          <a:off x="19278111" y="70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9" name="正方形/長方形 40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0" name="テキスト ボックス 4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1" name="直線コネクタ 4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2" name="テキスト ボックス 4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3" name="直線コネクタ 4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4" name="テキスト ボックス 4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5" name="直線コネクタ 4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6" name="テキスト ボックス 4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7" name="直線コネクタ 4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8" name="テキスト ボックス 4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9" name="直線コネクタ 4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0" name="テキスト ボックス 4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2" name="テキスト ボックス 4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34" name="直線コネクタ 433"/>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35"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36" name="直線コネクタ 435"/>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37"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38" name="直線コネクタ 437"/>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39"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40" name="フローチャート: 判断 43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41" name="フローチャート: 判断 44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2" name="フローチャート: 判断 44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43" name="フローチャート: 判断 442"/>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44" name="フローチャート: 判断 44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141605</xdr:rowOff>
    </xdr:from>
    <xdr:to>
      <xdr:col>85</xdr:col>
      <xdr:colOff>177800</xdr:colOff>
      <xdr:row>82</xdr:row>
      <xdr:rowOff>71755</xdr:rowOff>
    </xdr:to>
    <xdr:sp macro="" textlink="">
      <xdr:nvSpPr>
        <xdr:cNvPr id="450" name="楕円 449"/>
        <xdr:cNvSpPr/>
      </xdr:nvSpPr>
      <xdr:spPr>
        <a:xfrm>
          <a:off x="16268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120032</xdr:rowOff>
    </xdr:from>
    <xdr:ext cx="405111" cy="259045"/>
    <xdr:sp macro="" textlink="">
      <xdr:nvSpPr>
        <xdr:cNvPr id="451" name="【消防施設】&#10;有形固定資産減価償却率該当値テキスト"/>
        <xdr:cNvSpPr txBox="1"/>
      </xdr:nvSpPr>
      <xdr:spPr>
        <a:xfrm>
          <a:off x="16357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452" name="楕円 451"/>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20955</xdr:rowOff>
    </xdr:from>
    <xdr:to>
      <xdr:col>85</xdr:col>
      <xdr:colOff>127000</xdr:colOff>
      <xdr:row>82</xdr:row>
      <xdr:rowOff>41911</xdr:rowOff>
    </xdr:to>
    <xdr:cxnSp macro="">
      <xdr:nvCxnSpPr>
        <xdr:cNvPr id="453" name="直線コネクタ 452"/>
        <xdr:cNvCxnSpPr/>
      </xdr:nvCxnSpPr>
      <xdr:spPr>
        <a:xfrm flipV="1">
          <a:off x="15481300" y="140798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454" name="楕円 453"/>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82</xdr:row>
      <xdr:rowOff>41911</xdr:rowOff>
    </xdr:to>
    <xdr:cxnSp macro="">
      <xdr:nvCxnSpPr>
        <xdr:cNvPr id="455" name="直線コネクタ 454"/>
        <xdr:cNvCxnSpPr/>
      </xdr:nvCxnSpPr>
      <xdr:spPr>
        <a:xfrm>
          <a:off x="14592300" y="140188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456" name="楕円 455"/>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131445</xdr:rowOff>
    </xdr:to>
    <xdr:cxnSp macro="">
      <xdr:nvCxnSpPr>
        <xdr:cNvPr id="457" name="直線コネクタ 456"/>
        <xdr:cNvCxnSpPr/>
      </xdr:nvCxnSpPr>
      <xdr:spPr>
        <a:xfrm>
          <a:off x="13703300" y="1398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458"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59"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460" name="n_3aveValue【消防施設】&#10;有形固定資産減価償却率"/>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61"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462" name="n_1main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463" name="n_2mainValue【消防施設】&#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464" name="n_3mainValue【消防施設】&#10;有形固定資産減価償却率"/>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5" name="直線コネクタ 4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6" name="テキスト ボックス 4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7" name="直線コネクタ 4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8" name="テキスト ボックス 4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9" name="直線コネクタ 4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0" name="テキスト ボックス 4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1" name="直線コネクタ 4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2" name="テキスト ボックス 4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486" name="直線コネクタ 485"/>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8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8" name="直線コネクタ 48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489"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490" name="直線コネクタ 489"/>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491"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492" name="フローチャート: 判断 491"/>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93" name="フローチャート: 判断 49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94" name="フローチャート: 判断 49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95" name="フローチャート: 判断 494"/>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496" name="フローチャート: 判断 495"/>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502" name="楕円 501"/>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157751</xdr:rowOff>
    </xdr:from>
    <xdr:ext cx="469744" cy="259045"/>
    <xdr:sp macro="" textlink="">
      <xdr:nvSpPr>
        <xdr:cNvPr id="503" name="【消防施設】&#10;一人当たり面積該当値テキスト"/>
        <xdr:cNvSpPr txBox="1"/>
      </xdr:nvSpPr>
      <xdr:spPr>
        <a:xfrm>
          <a:off x="22199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504" name="楕円 503"/>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60961</xdr:rowOff>
    </xdr:to>
    <xdr:cxnSp macro="">
      <xdr:nvCxnSpPr>
        <xdr:cNvPr id="505" name="直線コネクタ 504"/>
        <xdr:cNvCxnSpPr/>
      </xdr:nvCxnSpPr>
      <xdr:spPr>
        <a:xfrm flipV="1">
          <a:off x="21323300" y="146319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42163</xdr:rowOff>
    </xdr:from>
    <xdr:to>
      <xdr:col>107</xdr:col>
      <xdr:colOff>101600</xdr:colOff>
      <xdr:row>85</xdr:row>
      <xdr:rowOff>143763</xdr:rowOff>
    </xdr:to>
    <xdr:sp macro="" textlink="">
      <xdr:nvSpPr>
        <xdr:cNvPr id="506" name="楕円 505"/>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92963</xdr:rowOff>
    </xdr:to>
    <xdr:cxnSp macro="">
      <xdr:nvCxnSpPr>
        <xdr:cNvPr id="507" name="直線コネクタ 506"/>
        <xdr:cNvCxnSpPr/>
      </xdr:nvCxnSpPr>
      <xdr:spPr>
        <a:xfrm flipV="1">
          <a:off x="20434300" y="146342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42163</xdr:rowOff>
    </xdr:from>
    <xdr:to>
      <xdr:col>102</xdr:col>
      <xdr:colOff>165100</xdr:colOff>
      <xdr:row>85</xdr:row>
      <xdr:rowOff>143763</xdr:rowOff>
    </xdr:to>
    <xdr:sp macro="" textlink="">
      <xdr:nvSpPr>
        <xdr:cNvPr id="508" name="楕円 507"/>
        <xdr:cNvSpPr/>
      </xdr:nvSpPr>
      <xdr:spPr>
        <a:xfrm>
          <a:off x="19494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92963</xdr:rowOff>
    </xdr:from>
    <xdr:to>
      <xdr:col>107</xdr:col>
      <xdr:colOff>50800</xdr:colOff>
      <xdr:row>85</xdr:row>
      <xdr:rowOff>92963</xdr:rowOff>
    </xdr:to>
    <xdr:cxnSp macro="">
      <xdr:nvCxnSpPr>
        <xdr:cNvPr id="509" name="直線コネクタ 508"/>
        <xdr:cNvCxnSpPr/>
      </xdr:nvCxnSpPr>
      <xdr:spPr>
        <a:xfrm>
          <a:off x="19545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10"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11"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12"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13"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102888</xdr:rowOff>
    </xdr:from>
    <xdr:ext cx="469744" cy="259045"/>
    <xdr:sp macro="" textlink="">
      <xdr:nvSpPr>
        <xdr:cNvPr id="514" name="n_1main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134890</xdr:rowOff>
    </xdr:from>
    <xdr:ext cx="469744" cy="259045"/>
    <xdr:sp macro="" textlink="">
      <xdr:nvSpPr>
        <xdr:cNvPr id="515" name="n_2mainValue【消防施設】&#10;一人当たり面積"/>
        <xdr:cNvSpPr txBox="1"/>
      </xdr:nvSpPr>
      <xdr:spPr>
        <a:xfrm>
          <a:off x="20199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134890</xdr:rowOff>
    </xdr:from>
    <xdr:ext cx="469744" cy="259045"/>
    <xdr:sp macro="" textlink="">
      <xdr:nvSpPr>
        <xdr:cNvPr id="516" name="n_3mainValue【消防施設】&#10;一人当たり面積"/>
        <xdr:cNvSpPr txBox="1"/>
      </xdr:nvSpPr>
      <xdr:spPr>
        <a:xfrm>
          <a:off x="19310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9" name="テキスト ボックス 5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7" name="テキスト ボックス 53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0" name="直線コネクタ 53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2" name="直線コネクタ 54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4" name="直線コネクタ 5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545"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46" name="フローチャート: 判断 545"/>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47" name="フローチャート: 判断 546"/>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48" name="フローチャート: 判断 547"/>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49" name="フローチャート: 判断 548"/>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50" name="フローチャート: 判断 54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3811</xdr:rowOff>
    </xdr:from>
    <xdr:to>
      <xdr:col>85</xdr:col>
      <xdr:colOff>177800</xdr:colOff>
      <xdr:row>106</xdr:row>
      <xdr:rowOff>105411</xdr:rowOff>
    </xdr:to>
    <xdr:sp macro="" textlink="">
      <xdr:nvSpPr>
        <xdr:cNvPr id="556" name="楕円 555"/>
        <xdr:cNvSpPr/>
      </xdr:nvSpPr>
      <xdr:spPr>
        <a:xfrm>
          <a:off x="16268700" y="181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153688</xdr:rowOff>
    </xdr:from>
    <xdr:ext cx="405111" cy="259045"/>
    <xdr:sp macro="" textlink="">
      <xdr:nvSpPr>
        <xdr:cNvPr id="557" name="【庁舎】&#10;有形固定資産減価償却率該当値テキスト"/>
        <xdr:cNvSpPr txBox="1"/>
      </xdr:nvSpPr>
      <xdr:spPr>
        <a:xfrm>
          <a:off x="16357600"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558" name="楕円 557"/>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54611</xdr:rowOff>
    </xdr:to>
    <xdr:cxnSp macro="">
      <xdr:nvCxnSpPr>
        <xdr:cNvPr id="559" name="直線コネクタ 558"/>
        <xdr:cNvCxnSpPr/>
      </xdr:nvCxnSpPr>
      <xdr:spPr>
        <a:xfrm>
          <a:off x="15481300" y="1821942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144780</xdr:rowOff>
    </xdr:from>
    <xdr:to>
      <xdr:col>76</xdr:col>
      <xdr:colOff>165100</xdr:colOff>
      <xdr:row>106</xdr:row>
      <xdr:rowOff>74930</xdr:rowOff>
    </xdr:to>
    <xdr:sp macro="" textlink="">
      <xdr:nvSpPr>
        <xdr:cNvPr id="560" name="楕円 559"/>
        <xdr:cNvSpPr/>
      </xdr:nvSpPr>
      <xdr:spPr>
        <a:xfrm>
          <a:off x="14541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24130</xdr:rowOff>
    </xdr:from>
    <xdr:to>
      <xdr:col>81</xdr:col>
      <xdr:colOff>50800</xdr:colOff>
      <xdr:row>106</xdr:row>
      <xdr:rowOff>45720</xdr:rowOff>
    </xdr:to>
    <xdr:cxnSp macro="">
      <xdr:nvCxnSpPr>
        <xdr:cNvPr id="561" name="直線コネクタ 560"/>
        <xdr:cNvCxnSpPr/>
      </xdr:nvCxnSpPr>
      <xdr:spPr>
        <a:xfrm>
          <a:off x="14592300" y="181978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562" name="楕円 561"/>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24130</xdr:rowOff>
    </xdr:to>
    <xdr:cxnSp macro="">
      <xdr:nvCxnSpPr>
        <xdr:cNvPr id="563" name="直線コネクタ 562"/>
        <xdr:cNvCxnSpPr/>
      </xdr:nvCxnSpPr>
      <xdr:spPr>
        <a:xfrm>
          <a:off x="13703300" y="1817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564"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565"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566"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67"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568" name="n_1mainValue【庁舎】&#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66057</xdr:rowOff>
    </xdr:from>
    <xdr:ext cx="405111" cy="259045"/>
    <xdr:sp macro="" textlink="">
      <xdr:nvSpPr>
        <xdr:cNvPr id="569" name="n_2mainValue【庁舎】&#10;有形固定資産減価償却率"/>
        <xdr:cNvSpPr txBox="1"/>
      </xdr:nvSpPr>
      <xdr:spPr>
        <a:xfrm>
          <a:off x="143897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570" name="n_3main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594" name="直線コネクタ 593"/>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595"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596" name="直線コネクタ 595"/>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597"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598" name="直線コネクタ 597"/>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599"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00" name="フローチャート: 判断 599"/>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01" name="フローチャート: 判断 60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02" name="フローチャート: 判断 601"/>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03" name="フローチャート: 判断 602"/>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04" name="フローチャート: 判断 603"/>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156211</xdr:rowOff>
    </xdr:from>
    <xdr:to>
      <xdr:col>116</xdr:col>
      <xdr:colOff>114300</xdr:colOff>
      <xdr:row>107</xdr:row>
      <xdr:rowOff>86361</xdr:rowOff>
    </xdr:to>
    <xdr:sp macro="" textlink="">
      <xdr:nvSpPr>
        <xdr:cNvPr id="610" name="楕円 609"/>
        <xdr:cNvSpPr/>
      </xdr:nvSpPr>
      <xdr:spPr>
        <a:xfrm>
          <a:off x="22110700" y="183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134638</xdr:rowOff>
    </xdr:from>
    <xdr:ext cx="469744" cy="259045"/>
    <xdr:sp macro="" textlink="">
      <xdr:nvSpPr>
        <xdr:cNvPr id="611" name="【庁舎】&#10;一人当たり面積該当値テキスト"/>
        <xdr:cNvSpPr txBox="1"/>
      </xdr:nvSpPr>
      <xdr:spPr>
        <a:xfrm>
          <a:off x="22199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612" name="楕円 611"/>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35561</xdr:rowOff>
    </xdr:from>
    <xdr:to>
      <xdr:col>116</xdr:col>
      <xdr:colOff>63500</xdr:colOff>
      <xdr:row>107</xdr:row>
      <xdr:rowOff>38100</xdr:rowOff>
    </xdr:to>
    <xdr:cxnSp macro="">
      <xdr:nvCxnSpPr>
        <xdr:cNvPr id="613" name="直線コネクタ 612"/>
        <xdr:cNvCxnSpPr/>
      </xdr:nvCxnSpPr>
      <xdr:spPr>
        <a:xfrm flipV="1">
          <a:off x="21323300" y="183807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160020</xdr:rowOff>
    </xdr:from>
    <xdr:to>
      <xdr:col>107</xdr:col>
      <xdr:colOff>101600</xdr:colOff>
      <xdr:row>107</xdr:row>
      <xdr:rowOff>90170</xdr:rowOff>
    </xdr:to>
    <xdr:sp macro="" textlink="">
      <xdr:nvSpPr>
        <xdr:cNvPr id="614" name="楕円 613"/>
        <xdr:cNvSpPr/>
      </xdr:nvSpPr>
      <xdr:spPr>
        <a:xfrm>
          <a:off x="20383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39370</xdr:rowOff>
    </xdr:to>
    <xdr:cxnSp macro="">
      <xdr:nvCxnSpPr>
        <xdr:cNvPr id="615" name="直線コネクタ 614"/>
        <xdr:cNvCxnSpPr/>
      </xdr:nvCxnSpPr>
      <xdr:spPr>
        <a:xfrm flipV="1">
          <a:off x="20434300" y="18383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161289</xdr:rowOff>
    </xdr:from>
    <xdr:to>
      <xdr:col>102</xdr:col>
      <xdr:colOff>165100</xdr:colOff>
      <xdr:row>107</xdr:row>
      <xdr:rowOff>91439</xdr:rowOff>
    </xdr:to>
    <xdr:sp macro="" textlink="">
      <xdr:nvSpPr>
        <xdr:cNvPr id="616" name="楕円 615"/>
        <xdr:cNvSpPr/>
      </xdr:nvSpPr>
      <xdr:spPr>
        <a:xfrm>
          <a:off x="19494500" y="18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39370</xdr:rowOff>
    </xdr:from>
    <xdr:to>
      <xdr:col>107</xdr:col>
      <xdr:colOff>50800</xdr:colOff>
      <xdr:row>107</xdr:row>
      <xdr:rowOff>40639</xdr:rowOff>
    </xdr:to>
    <xdr:cxnSp macro="">
      <xdr:nvCxnSpPr>
        <xdr:cNvPr id="617" name="直線コネクタ 616"/>
        <xdr:cNvCxnSpPr/>
      </xdr:nvCxnSpPr>
      <xdr:spPr>
        <a:xfrm flipV="1">
          <a:off x="19545300" y="183845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18"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19"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20"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21"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80027</xdr:rowOff>
    </xdr:from>
    <xdr:ext cx="469744" cy="259045"/>
    <xdr:sp macro="" textlink="">
      <xdr:nvSpPr>
        <xdr:cNvPr id="622" name="n_1mainValue【庁舎】&#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81297</xdr:rowOff>
    </xdr:from>
    <xdr:ext cx="469744" cy="259045"/>
    <xdr:sp macro="" textlink="">
      <xdr:nvSpPr>
        <xdr:cNvPr id="623" name="n_2mainValue【庁舎】&#10;一人当たり面積"/>
        <xdr:cNvSpPr txBox="1"/>
      </xdr:nvSpPr>
      <xdr:spPr>
        <a:xfrm>
          <a:off x="20199427"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82566</xdr:rowOff>
    </xdr:from>
    <xdr:ext cx="469744" cy="259045"/>
    <xdr:sp macro="" textlink="">
      <xdr:nvSpPr>
        <xdr:cNvPr id="624" name="n_3mainValue【庁舎】&#10;一人当たり面積"/>
        <xdr:cNvSpPr txBox="1"/>
      </xdr:nvSpPr>
      <xdr:spPr>
        <a:xfrm>
          <a:off x="19310427" y="18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体育館・プール、福祉施設については、計画的に改修を行っているが、単年度では減価償却額が資産増加額を上回っている。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一般廃棄物処理施設については、南信州広域連合において、ごみ処理施設の管理運営をしており、クリーンセンターの減価償却が進んでいる。</a:t>
          </a:r>
        </a:p>
        <a:p>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消防施設については、有形固定資産減価償却率は全国平均を下回っているが、単年度では減価償却額が資産増加額を上回っている。</a:t>
          </a:r>
        </a:p>
        <a:p>
          <a:r>
            <a:rPr kumimoji="1" lang="ja-JP" altLang="en-US" sz="1300">
              <a:latin typeface="ＭＳ Ｐゴシック" panose="020B0600070205080204" pitchFamily="50" charset="-128"/>
              <a:ea typeface="ＭＳ Ｐゴシック" panose="020B0600070205080204" pitchFamily="50" charset="-128"/>
            </a:rPr>
            <a:t>庁舎については、昭和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年建築で減価償却が進んでいる。個別施設計画に基づき、必要な改修を実施していく。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年度から維持している。</a:t>
          </a:r>
        </a:p>
        <a:p>
          <a:r>
            <a:rPr kumimoji="1" lang="ja-JP" altLang="en-US" sz="1300">
              <a:latin typeface="ＭＳ Ｐゴシック" panose="020B0600070205080204" pitchFamily="50" charset="-128"/>
              <a:ea typeface="ＭＳ Ｐゴシック" panose="020B0600070205080204" pitchFamily="50" charset="-128"/>
            </a:rPr>
            <a:t>　今後も、義務的経費の削減に取り組みながら、税収増につながる積極的な企業誘致活動や移住・定住の促進等地方創生の取り組みに力を入れ、財政基盤の強化と安定を図る。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87206</xdr:rowOff>
    </xdr:to>
    <xdr:cxnSp macro="">
      <xdr:nvCxnSpPr>
        <xdr:cNvPr id="68" name="直線コネクタ 67"/>
        <xdr:cNvCxnSpPr/>
      </xdr:nvCxnSpPr>
      <xdr:spPr>
        <a:xfrm>
          <a:off x="4114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95250</xdr:rowOff>
    </xdr:to>
    <xdr:cxnSp macro="">
      <xdr:nvCxnSpPr>
        <xdr:cNvPr id="77" name="直線コネクタ 76"/>
        <xdr:cNvCxnSpPr/>
      </xdr:nvCxnSpPr>
      <xdr:spPr>
        <a:xfrm flipV="1">
          <a:off x="1447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位と平均値よりも</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％低く、財政の硬直化については回復傾向にある。</a:t>
          </a:r>
        </a:p>
        <a:p>
          <a:r>
            <a:rPr kumimoji="1" lang="ja-JP" altLang="en-US" sz="1300">
              <a:latin typeface="ＭＳ Ｐゴシック" panose="020B0600070205080204" pitchFamily="50" charset="-128"/>
              <a:ea typeface="ＭＳ Ｐゴシック" panose="020B0600070205080204" pitchFamily="50" charset="-128"/>
            </a:rPr>
            <a:t>　引き続き人件費、公債費、物件費など、経常経費の抑制に努めるとともに、町税の収納向上のほか、未利用財産の貸付・売却、有料広告収入の促進、使用料など利用者負担の適正化を図り、経常収入の増加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59</xdr:row>
      <xdr:rowOff>164677</xdr:rowOff>
    </xdr:to>
    <xdr:cxnSp macro="">
      <xdr:nvCxnSpPr>
        <xdr:cNvPr id="131" name="直線コネクタ 130"/>
        <xdr:cNvCxnSpPr/>
      </xdr:nvCxnSpPr>
      <xdr:spPr>
        <a:xfrm flipV="1">
          <a:off x="4114800" y="1008718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61</xdr:row>
      <xdr:rowOff>55033</xdr:rowOff>
    </xdr:to>
    <xdr:cxnSp macro="">
      <xdr:nvCxnSpPr>
        <xdr:cNvPr id="134" name="直線コネクタ 133"/>
        <xdr:cNvCxnSpPr/>
      </xdr:nvCxnSpPr>
      <xdr:spPr>
        <a:xfrm flipV="1">
          <a:off x="3225800" y="1028022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4233</xdr:rowOff>
    </xdr:to>
    <xdr:cxnSp macro="">
      <xdr:nvCxnSpPr>
        <xdr:cNvPr id="137" name="直線コネクタ 136"/>
        <xdr:cNvCxnSpPr/>
      </xdr:nvCxnSpPr>
      <xdr:spPr>
        <a:xfrm flipV="1">
          <a:off x="2336800" y="1051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4233</xdr:rowOff>
    </xdr:to>
    <xdr:cxnSp macro="">
      <xdr:nvCxnSpPr>
        <xdr:cNvPr id="140" name="直線コネクタ 139"/>
        <xdr:cNvCxnSpPr/>
      </xdr:nvCxnSpPr>
      <xdr:spPr>
        <a:xfrm>
          <a:off x="1447800" y="105456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92287</xdr:rowOff>
    </xdr:from>
    <xdr:to>
      <xdr:col>23</xdr:col>
      <xdr:colOff>184150</xdr:colOff>
      <xdr:row>59</xdr:row>
      <xdr:rowOff>22437</xdr:rowOff>
    </xdr:to>
    <xdr:sp macro="" textlink="">
      <xdr:nvSpPr>
        <xdr:cNvPr id="150" name="楕円 149"/>
        <xdr:cNvSpPr/>
      </xdr:nvSpPr>
      <xdr:spPr>
        <a:xfrm>
          <a:off x="4902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13564</xdr:rowOff>
    </xdr:from>
    <xdr:ext cx="762000" cy="259045"/>
    <xdr:sp macro="" textlink="">
      <xdr:nvSpPr>
        <xdr:cNvPr id="151" name="財政構造の弾力性該当値テキスト"/>
        <xdr:cNvSpPr txBox="1"/>
      </xdr:nvSpPr>
      <xdr:spPr>
        <a:xfrm>
          <a:off x="5041900" y="995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2" name="楕円 151"/>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3" name="テキスト ボックス 152"/>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4" name="楕円 153"/>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5" name="テキスト ボックス 154"/>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6" name="楕円 155"/>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39810</xdr:rowOff>
    </xdr:from>
    <xdr:ext cx="762000" cy="259045"/>
    <xdr:sp macro="" textlink="">
      <xdr:nvSpPr>
        <xdr:cNvPr id="157" name="テキスト ボックス 156"/>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8" name="楕円 157"/>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122783</xdr:rowOff>
    </xdr:from>
    <xdr:ext cx="762000" cy="259045"/>
    <xdr:sp macro="" textlink="">
      <xdr:nvSpPr>
        <xdr:cNvPr id="159" name="テキスト ボックス 158"/>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159,835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年度以降増加傾向にあったが、前年度より</a:t>
          </a:r>
          <a:r>
            <a:rPr kumimoji="1" lang="en-US" altLang="ja-JP" sz="1300">
              <a:latin typeface="ＭＳ Ｐゴシック" panose="020B0600070205080204" pitchFamily="50" charset="-128"/>
              <a:ea typeface="ＭＳ Ｐゴシック" panose="020B0600070205080204" pitchFamily="50" charset="-128"/>
            </a:rPr>
            <a:t>11,712</a:t>
          </a:r>
          <a:r>
            <a:rPr kumimoji="1" lang="ja-JP" altLang="en-US" sz="1300">
              <a:latin typeface="ＭＳ Ｐゴシック" panose="020B0600070205080204" pitchFamily="50" charset="-128"/>
              <a:ea typeface="ＭＳ Ｐゴシック" panose="020B0600070205080204" pitchFamily="50" charset="-128"/>
            </a:rPr>
            <a:t>円減少し、類似団体平均と比べても低くなっている。</a:t>
          </a:r>
        </a:p>
        <a:p>
          <a:r>
            <a:rPr kumimoji="1" lang="ja-JP" altLang="en-US" sz="1300">
              <a:latin typeface="ＭＳ Ｐゴシック" panose="020B0600070205080204" pitchFamily="50" charset="-128"/>
              <a:ea typeface="ＭＳ Ｐゴシック" panose="020B0600070205080204" pitchFamily="50" charset="-128"/>
            </a:rPr>
            <a:t>　令和元年度は、人件費が、人事院勧告に伴う職員給の増、退職手当特別負担金の支出等により増加したものの、物件費は、ふるさと納税に係る経費等が大幅に減少した。</a:t>
          </a:r>
        </a:p>
        <a:p>
          <a:r>
            <a:rPr kumimoji="1" lang="ja-JP" altLang="en-US" sz="1300">
              <a:latin typeface="ＭＳ Ｐゴシック" panose="020B0600070205080204" pitchFamily="50" charset="-128"/>
              <a:ea typeface="ＭＳ Ｐゴシック" panose="020B0600070205080204" pitchFamily="50" charset="-128"/>
            </a:rPr>
            <a:t>　引き続き、人件費の抑制を図るとともに、現在策定中の個別施設計画に基づく施設維持管理経費の削減に努めていく。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153853</xdr:rowOff>
    </xdr:from>
    <xdr:to>
      <xdr:col>23</xdr:col>
      <xdr:colOff>133350</xdr:colOff>
      <xdr:row>82</xdr:row>
      <xdr:rowOff>29505</xdr:rowOff>
    </xdr:to>
    <xdr:cxnSp macro="">
      <xdr:nvCxnSpPr>
        <xdr:cNvPr id="194" name="直線コネクタ 193"/>
        <xdr:cNvCxnSpPr/>
      </xdr:nvCxnSpPr>
      <xdr:spPr>
        <a:xfrm flipV="1">
          <a:off x="4114800" y="14041303"/>
          <a:ext cx="8382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163159</xdr:rowOff>
    </xdr:from>
    <xdr:to>
      <xdr:col>19</xdr:col>
      <xdr:colOff>133350</xdr:colOff>
      <xdr:row>82</xdr:row>
      <xdr:rowOff>29505</xdr:rowOff>
    </xdr:to>
    <xdr:cxnSp macro="">
      <xdr:nvCxnSpPr>
        <xdr:cNvPr id="197" name="直線コネクタ 196"/>
        <xdr:cNvCxnSpPr/>
      </xdr:nvCxnSpPr>
      <xdr:spPr>
        <a:xfrm>
          <a:off x="3225800" y="1405060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105959</xdr:rowOff>
    </xdr:from>
    <xdr:to>
      <xdr:col>15</xdr:col>
      <xdr:colOff>82550</xdr:colOff>
      <xdr:row>81</xdr:row>
      <xdr:rowOff>163159</xdr:rowOff>
    </xdr:to>
    <xdr:cxnSp macro="">
      <xdr:nvCxnSpPr>
        <xdr:cNvPr id="200" name="直線コネクタ 199"/>
        <xdr:cNvCxnSpPr/>
      </xdr:nvCxnSpPr>
      <xdr:spPr>
        <a:xfrm>
          <a:off x="2336800" y="13993409"/>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15447</xdr:rowOff>
    </xdr:from>
    <xdr:to>
      <xdr:col>11</xdr:col>
      <xdr:colOff>31750</xdr:colOff>
      <xdr:row>81</xdr:row>
      <xdr:rowOff>105959</xdr:rowOff>
    </xdr:to>
    <xdr:cxnSp macro="">
      <xdr:nvCxnSpPr>
        <xdr:cNvPr id="203" name="直線コネクタ 202"/>
        <xdr:cNvCxnSpPr/>
      </xdr:nvCxnSpPr>
      <xdr:spPr>
        <a:xfrm>
          <a:off x="1447800" y="13902897"/>
          <a:ext cx="889000" cy="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103053</xdr:rowOff>
    </xdr:from>
    <xdr:to>
      <xdr:col>23</xdr:col>
      <xdr:colOff>184150</xdr:colOff>
      <xdr:row>82</xdr:row>
      <xdr:rowOff>33203</xdr:rowOff>
    </xdr:to>
    <xdr:sp macro="" textlink="">
      <xdr:nvSpPr>
        <xdr:cNvPr id="213" name="楕円 212"/>
        <xdr:cNvSpPr/>
      </xdr:nvSpPr>
      <xdr:spPr>
        <a:xfrm>
          <a:off x="4902200" y="13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119580</xdr:rowOff>
    </xdr:from>
    <xdr:ext cx="762000" cy="259045"/>
    <xdr:sp macro="" textlink="">
      <xdr:nvSpPr>
        <xdr:cNvPr id="214" name="人件費・物件費等の状況該当値テキスト"/>
        <xdr:cNvSpPr txBox="1"/>
      </xdr:nvSpPr>
      <xdr:spPr>
        <a:xfrm>
          <a:off x="5041900" y="1383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150155</xdr:rowOff>
    </xdr:from>
    <xdr:to>
      <xdr:col>19</xdr:col>
      <xdr:colOff>184150</xdr:colOff>
      <xdr:row>82</xdr:row>
      <xdr:rowOff>80305</xdr:rowOff>
    </xdr:to>
    <xdr:sp macro="" textlink="">
      <xdr:nvSpPr>
        <xdr:cNvPr id="215" name="楕円 214"/>
        <xdr:cNvSpPr/>
      </xdr:nvSpPr>
      <xdr:spPr>
        <a:xfrm>
          <a:off x="4064000" y="140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90482</xdr:rowOff>
    </xdr:from>
    <xdr:ext cx="736600" cy="259045"/>
    <xdr:sp macro="" textlink="">
      <xdr:nvSpPr>
        <xdr:cNvPr id="216" name="テキスト ボックス 215"/>
        <xdr:cNvSpPr txBox="1"/>
      </xdr:nvSpPr>
      <xdr:spPr>
        <a:xfrm>
          <a:off x="3733800" y="1380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112359</xdr:rowOff>
    </xdr:from>
    <xdr:to>
      <xdr:col>15</xdr:col>
      <xdr:colOff>133350</xdr:colOff>
      <xdr:row>82</xdr:row>
      <xdr:rowOff>42509</xdr:rowOff>
    </xdr:to>
    <xdr:sp macro="" textlink="">
      <xdr:nvSpPr>
        <xdr:cNvPr id="217" name="楕円 216"/>
        <xdr:cNvSpPr/>
      </xdr:nvSpPr>
      <xdr:spPr>
        <a:xfrm>
          <a:off x="3175000" y="139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52686</xdr:rowOff>
    </xdr:from>
    <xdr:ext cx="762000" cy="259045"/>
    <xdr:sp macro="" textlink="">
      <xdr:nvSpPr>
        <xdr:cNvPr id="218" name="テキスト ボックス 217"/>
        <xdr:cNvSpPr txBox="1"/>
      </xdr:nvSpPr>
      <xdr:spPr>
        <a:xfrm>
          <a:off x="2844800" y="1376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55159</xdr:rowOff>
    </xdr:from>
    <xdr:to>
      <xdr:col>11</xdr:col>
      <xdr:colOff>82550</xdr:colOff>
      <xdr:row>81</xdr:row>
      <xdr:rowOff>156759</xdr:rowOff>
    </xdr:to>
    <xdr:sp macro="" textlink="">
      <xdr:nvSpPr>
        <xdr:cNvPr id="219" name="楕円 218"/>
        <xdr:cNvSpPr/>
      </xdr:nvSpPr>
      <xdr:spPr>
        <a:xfrm>
          <a:off x="2286000" y="139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166936</xdr:rowOff>
    </xdr:from>
    <xdr:ext cx="762000" cy="259045"/>
    <xdr:sp macro="" textlink="">
      <xdr:nvSpPr>
        <xdr:cNvPr id="220" name="テキスト ボックス 219"/>
        <xdr:cNvSpPr txBox="1"/>
      </xdr:nvSpPr>
      <xdr:spPr>
        <a:xfrm>
          <a:off x="1955800" y="1371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136097</xdr:rowOff>
    </xdr:from>
    <xdr:to>
      <xdr:col>7</xdr:col>
      <xdr:colOff>31750</xdr:colOff>
      <xdr:row>81</xdr:row>
      <xdr:rowOff>66247</xdr:rowOff>
    </xdr:to>
    <xdr:sp macro="" textlink="">
      <xdr:nvSpPr>
        <xdr:cNvPr id="221" name="楕円 220"/>
        <xdr:cNvSpPr/>
      </xdr:nvSpPr>
      <xdr:spPr>
        <a:xfrm>
          <a:off x="1397000" y="138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76424</xdr:rowOff>
    </xdr:from>
    <xdr:ext cx="762000" cy="259045"/>
    <xdr:sp macro="" textlink="">
      <xdr:nvSpPr>
        <xdr:cNvPr id="222" name="テキスト ボックス 221"/>
        <xdr:cNvSpPr txBox="1"/>
      </xdr:nvSpPr>
      <xdr:spPr>
        <a:xfrm>
          <a:off x="1066800" y="1362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ラスパイレス指数については、今後も人事院勧告による国・県の給与改定等を踏まえ、給与水準の適正化に努める。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88</xdr:row>
      <xdr:rowOff>0</xdr:rowOff>
    </xdr:to>
    <xdr:cxnSp macro="">
      <xdr:nvCxnSpPr>
        <xdr:cNvPr id="258" name="直線コネクタ 257"/>
        <xdr:cNvCxnSpPr/>
      </xdr:nvCxnSpPr>
      <xdr:spPr>
        <a:xfrm flipV="1">
          <a:off x="16179800" y="14961205"/>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88</xdr:row>
      <xdr:rowOff>0</xdr:rowOff>
    </xdr:to>
    <xdr:cxnSp macro="">
      <xdr:nvCxnSpPr>
        <xdr:cNvPr id="261" name="直線コネクタ 260"/>
        <xdr:cNvCxnSpPr/>
      </xdr:nvCxnSpPr>
      <xdr:spPr>
        <a:xfrm>
          <a:off x="15290800" y="149726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68036</xdr:rowOff>
    </xdr:to>
    <xdr:cxnSp macro="">
      <xdr:nvCxnSpPr>
        <xdr:cNvPr id="264" name="直線コネクタ 263"/>
        <xdr:cNvCxnSpPr/>
      </xdr:nvCxnSpPr>
      <xdr:spPr>
        <a:xfrm flipV="1">
          <a:off x="14401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68036</xdr:rowOff>
    </xdr:to>
    <xdr:cxnSp macro="">
      <xdr:nvCxnSpPr>
        <xdr:cNvPr id="267" name="直線コネクタ 266"/>
        <xdr:cNvCxnSpPr/>
      </xdr:nvCxnSpPr>
      <xdr:spPr>
        <a:xfrm>
          <a:off x="13512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7" name="楕円 276"/>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8"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1" name="楕円 280"/>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2" name="テキスト ボックス 281"/>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5" name="楕円 284"/>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6" name="テキスト ボックス 285"/>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人で、前年度に比べ</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人増加したが、類似団体の中でも低い水準を維持している。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今後も事務事業等の見直しを継続的に行い、本町の実情を考慮しつつ、町民サービスの低下を招くことのないよう、定員管理条例に基づく適正な定員管理に努める。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17483</xdr:rowOff>
    </xdr:from>
    <xdr:to>
      <xdr:col>81</xdr:col>
      <xdr:colOff>44450</xdr:colOff>
      <xdr:row>59</xdr:row>
      <xdr:rowOff>34375</xdr:rowOff>
    </xdr:to>
    <xdr:cxnSp macro="">
      <xdr:nvCxnSpPr>
        <xdr:cNvPr id="321" name="直線コネクタ 320"/>
        <xdr:cNvCxnSpPr/>
      </xdr:nvCxnSpPr>
      <xdr:spPr>
        <a:xfrm>
          <a:off x="16179800" y="10133033"/>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17483</xdr:rowOff>
    </xdr:from>
    <xdr:to>
      <xdr:col>77</xdr:col>
      <xdr:colOff>44450</xdr:colOff>
      <xdr:row>59</xdr:row>
      <xdr:rowOff>33570</xdr:rowOff>
    </xdr:to>
    <xdr:cxnSp macro="">
      <xdr:nvCxnSpPr>
        <xdr:cNvPr id="324" name="直線コネクタ 323"/>
        <xdr:cNvCxnSpPr/>
      </xdr:nvCxnSpPr>
      <xdr:spPr>
        <a:xfrm flipV="1">
          <a:off x="15290800" y="10133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154347</xdr:rowOff>
    </xdr:from>
    <xdr:to>
      <xdr:col>72</xdr:col>
      <xdr:colOff>203200</xdr:colOff>
      <xdr:row>59</xdr:row>
      <xdr:rowOff>33570</xdr:rowOff>
    </xdr:to>
    <xdr:cxnSp macro="">
      <xdr:nvCxnSpPr>
        <xdr:cNvPr id="327" name="直線コネクタ 326"/>
        <xdr:cNvCxnSpPr/>
      </xdr:nvCxnSpPr>
      <xdr:spPr>
        <a:xfrm>
          <a:off x="14401800" y="1009844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149521</xdr:rowOff>
    </xdr:from>
    <xdr:to>
      <xdr:col>68</xdr:col>
      <xdr:colOff>152400</xdr:colOff>
      <xdr:row>58</xdr:row>
      <xdr:rowOff>154347</xdr:rowOff>
    </xdr:to>
    <xdr:cxnSp macro="">
      <xdr:nvCxnSpPr>
        <xdr:cNvPr id="330" name="直線コネクタ 329"/>
        <xdr:cNvCxnSpPr/>
      </xdr:nvCxnSpPr>
      <xdr:spPr>
        <a:xfrm>
          <a:off x="13512800" y="100936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155025</xdr:rowOff>
    </xdr:from>
    <xdr:to>
      <xdr:col>81</xdr:col>
      <xdr:colOff>95250</xdr:colOff>
      <xdr:row>59</xdr:row>
      <xdr:rowOff>85175</xdr:rowOff>
    </xdr:to>
    <xdr:sp macro="" textlink="">
      <xdr:nvSpPr>
        <xdr:cNvPr id="340" name="楕円 339"/>
        <xdr:cNvSpPr/>
      </xdr:nvSpPr>
      <xdr:spPr>
        <a:xfrm>
          <a:off x="16967200" y="10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76302</xdr:rowOff>
    </xdr:from>
    <xdr:ext cx="762000" cy="259045"/>
    <xdr:sp macro="" textlink="">
      <xdr:nvSpPr>
        <xdr:cNvPr id="341" name="定員管理の状況該当値テキスト"/>
        <xdr:cNvSpPr txBox="1"/>
      </xdr:nvSpPr>
      <xdr:spPr>
        <a:xfrm>
          <a:off x="17106900" y="1002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138133</xdr:rowOff>
    </xdr:from>
    <xdr:to>
      <xdr:col>77</xdr:col>
      <xdr:colOff>95250</xdr:colOff>
      <xdr:row>59</xdr:row>
      <xdr:rowOff>68283</xdr:rowOff>
    </xdr:to>
    <xdr:sp macro="" textlink="">
      <xdr:nvSpPr>
        <xdr:cNvPr id="342" name="楕円 341"/>
        <xdr:cNvSpPr/>
      </xdr:nvSpPr>
      <xdr:spPr>
        <a:xfrm>
          <a:off x="16129000" y="10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78460</xdr:rowOff>
    </xdr:from>
    <xdr:ext cx="736600" cy="259045"/>
    <xdr:sp macro="" textlink="">
      <xdr:nvSpPr>
        <xdr:cNvPr id="343" name="テキスト ボックス 342"/>
        <xdr:cNvSpPr txBox="1"/>
      </xdr:nvSpPr>
      <xdr:spPr>
        <a:xfrm>
          <a:off x="15798800" y="985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154220</xdr:rowOff>
    </xdr:from>
    <xdr:to>
      <xdr:col>73</xdr:col>
      <xdr:colOff>44450</xdr:colOff>
      <xdr:row>59</xdr:row>
      <xdr:rowOff>84370</xdr:rowOff>
    </xdr:to>
    <xdr:sp macro="" textlink="">
      <xdr:nvSpPr>
        <xdr:cNvPr id="344" name="楕円 343"/>
        <xdr:cNvSpPr/>
      </xdr:nvSpPr>
      <xdr:spPr>
        <a:xfrm>
          <a:off x="15240000" y="10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94547</xdr:rowOff>
    </xdr:from>
    <xdr:ext cx="762000" cy="259045"/>
    <xdr:sp macro="" textlink="">
      <xdr:nvSpPr>
        <xdr:cNvPr id="345" name="テキスト ボックス 344"/>
        <xdr:cNvSpPr txBox="1"/>
      </xdr:nvSpPr>
      <xdr:spPr>
        <a:xfrm>
          <a:off x="14909800" y="986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103547</xdr:rowOff>
    </xdr:from>
    <xdr:to>
      <xdr:col>68</xdr:col>
      <xdr:colOff>203200</xdr:colOff>
      <xdr:row>59</xdr:row>
      <xdr:rowOff>33697</xdr:rowOff>
    </xdr:to>
    <xdr:sp macro="" textlink="">
      <xdr:nvSpPr>
        <xdr:cNvPr id="346" name="楕円 345"/>
        <xdr:cNvSpPr/>
      </xdr:nvSpPr>
      <xdr:spPr>
        <a:xfrm>
          <a:off x="14351000" y="100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43874</xdr:rowOff>
    </xdr:from>
    <xdr:ext cx="762000" cy="259045"/>
    <xdr:sp macro="" textlink="">
      <xdr:nvSpPr>
        <xdr:cNvPr id="347" name="テキスト ボックス 346"/>
        <xdr:cNvSpPr txBox="1"/>
      </xdr:nvSpPr>
      <xdr:spPr>
        <a:xfrm>
          <a:off x="14020800" y="98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98721</xdr:rowOff>
    </xdr:from>
    <xdr:to>
      <xdr:col>64</xdr:col>
      <xdr:colOff>152400</xdr:colOff>
      <xdr:row>59</xdr:row>
      <xdr:rowOff>28871</xdr:rowOff>
    </xdr:to>
    <xdr:sp macro="" textlink="">
      <xdr:nvSpPr>
        <xdr:cNvPr id="348" name="楕円 347"/>
        <xdr:cNvSpPr/>
      </xdr:nvSpPr>
      <xdr:spPr>
        <a:xfrm>
          <a:off x="13462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39048</xdr:rowOff>
    </xdr:from>
    <xdr:ext cx="762000" cy="259045"/>
    <xdr:sp macro="" textlink="">
      <xdr:nvSpPr>
        <xdr:cNvPr id="349" name="テキスト ボックス 348"/>
        <xdr:cNvSpPr txBox="1"/>
      </xdr:nvSpPr>
      <xdr:spPr>
        <a:xfrm>
          <a:off x="13131800" y="981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％改善し、長野県平均と比較し高い数値であるものの、類似団体並みとなった。</a:t>
          </a:r>
        </a:p>
        <a:p>
          <a:r>
            <a:rPr kumimoji="1" lang="ja-JP" altLang="en-US" sz="1300">
              <a:latin typeface="ＭＳ Ｐゴシック" panose="020B0600070205080204" pitchFamily="50" charset="-128"/>
              <a:ea typeface="ＭＳ Ｐゴシック" panose="020B0600070205080204" pitchFamily="50" charset="-128"/>
            </a:rPr>
            <a:t>　今後も低下していくと試算しているが、大規模改修等が見込まれる施設もあり、長期的な視点に立ち地方債発行額に留意していく。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42</xdr:row>
      <xdr:rowOff>59872</xdr:rowOff>
    </xdr:to>
    <xdr:cxnSp macro="">
      <xdr:nvCxnSpPr>
        <xdr:cNvPr id="386" name="直線コネクタ 385"/>
        <xdr:cNvCxnSpPr/>
      </xdr:nvCxnSpPr>
      <xdr:spPr>
        <a:xfrm flipV="1">
          <a:off x="16179800" y="6916057"/>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43</xdr:row>
      <xdr:rowOff>95250</xdr:rowOff>
    </xdr:to>
    <xdr:cxnSp macro="">
      <xdr:nvCxnSpPr>
        <xdr:cNvPr id="389" name="直線コネクタ 388"/>
        <xdr:cNvCxnSpPr/>
      </xdr:nvCxnSpPr>
      <xdr:spPr>
        <a:xfrm flipV="1">
          <a:off x="15290800" y="72607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129722</xdr:rowOff>
    </xdr:to>
    <xdr:cxnSp macro="">
      <xdr:nvCxnSpPr>
        <xdr:cNvPr id="392" name="直線コネクタ 391"/>
        <xdr:cNvCxnSpPr/>
      </xdr:nvCxnSpPr>
      <xdr:spPr>
        <a:xfrm flipV="1">
          <a:off x="14401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50195</xdr:rowOff>
    </xdr:to>
    <xdr:cxnSp macro="">
      <xdr:nvCxnSpPr>
        <xdr:cNvPr id="395" name="直線コネクタ 394"/>
        <xdr:cNvCxnSpPr/>
      </xdr:nvCxnSpPr>
      <xdr:spPr>
        <a:xfrm flipV="1">
          <a:off x="13512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5" name="楕円 404"/>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6"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7" name="楕円 406"/>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8" name="テキスト ボックス 407"/>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9" name="楕円 408"/>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0" name="テキスト ボックス 409"/>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1" name="楕円 410"/>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2" name="テキスト ボックス 411"/>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3" name="楕円 412"/>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4" name="テキスト ボックス 413"/>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％で、計画的な基金積立や地方債の償還が進んだことなどによる将来負担額の減により、前年度に比べて</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％減少した。しかし、類似団体、全国平均、長野県平均と比較しても高い水準である。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133955</xdr:rowOff>
    </xdr:from>
    <xdr:to>
      <xdr:col>81</xdr:col>
      <xdr:colOff>44450</xdr:colOff>
      <xdr:row>18</xdr:row>
      <xdr:rowOff>139458</xdr:rowOff>
    </xdr:to>
    <xdr:cxnSp macro="">
      <xdr:nvCxnSpPr>
        <xdr:cNvPr id="450" name="直線コネクタ 449"/>
        <xdr:cNvCxnSpPr/>
      </xdr:nvCxnSpPr>
      <xdr:spPr>
        <a:xfrm flipV="1">
          <a:off x="16179800" y="304860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139458</xdr:rowOff>
    </xdr:from>
    <xdr:to>
      <xdr:col>77</xdr:col>
      <xdr:colOff>44450</xdr:colOff>
      <xdr:row>20</xdr:row>
      <xdr:rowOff>60839</xdr:rowOff>
    </xdr:to>
    <xdr:cxnSp macro="">
      <xdr:nvCxnSpPr>
        <xdr:cNvPr id="453" name="直線コネクタ 452"/>
        <xdr:cNvCxnSpPr/>
      </xdr:nvCxnSpPr>
      <xdr:spPr>
        <a:xfrm flipV="1">
          <a:off x="15290800" y="322555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60839</xdr:rowOff>
    </xdr:from>
    <xdr:to>
      <xdr:col>72</xdr:col>
      <xdr:colOff>203200</xdr:colOff>
      <xdr:row>21</xdr:row>
      <xdr:rowOff>73237</xdr:rowOff>
    </xdr:to>
    <xdr:cxnSp macro="">
      <xdr:nvCxnSpPr>
        <xdr:cNvPr id="456" name="直線コネクタ 455"/>
        <xdr:cNvCxnSpPr/>
      </xdr:nvCxnSpPr>
      <xdr:spPr>
        <a:xfrm flipV="1">
          <a:off x="14401800" y="348983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31871</xdr:rowOff>
    </xdr:from>
    <xdr:to>
      <xdr:col>68</xdr:col>
      <xdr:colOff>152400</xdr:colOff>
      <xdr:row>21</xdr:row>
      <xdr:rowOff>73237</xdr:rowOff>
    </xdr:to>
    <xdr:cxnSp macro="">
      <xdr:nvCxnSpPr>
        <xdr:cNvPr id="459" name="直線コネクタ 458"/>
        <xdr:cNvCxnSpPr/>
      </xdr:nvCxnSpPr>
      <xdr:spPr>
        <a:xfrm>
          <a:off x="13512800" y="363232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83155</xdr:rowOff>
    </xdr:from>
    <xdr:to>
      <xdr:col>81</xdr:col>
      <xdr:colOff>95250</xdr:colOff>
      <xdr:row>18</xdr:row>
      <xdr:rowOff>13305</xdr:rowOff>
    </xdr:to>
    <xdr:sp macro="" textlink="">
      <xdr:nvSpPr>
        <xdr:cNvPr id="469" name="楕円 468"/>
        <xdr:cNvSpPr/>
      </xdr:nvSpPr>
      <xdr:spPr>
        <a:xfrm>
          <a:off x="169672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55232</xdr:rowOff>
    </xdr:from>
    <xdr:ext cx="762000" cy="259045"/>
    <xdr:sp macro="" textlink="">
      <xdr:nvSpPr>
        <xdr:cNvPr id="470" name="将来負担の状況該当値テキスト"/>
        <xdr:cNvSpPr txBox="1"/>
      </xdr:nvSpPr>
      <xdr:spPr>
        <a:xfrm>
          <a:off x="17106900" y="296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88658</xdr:rowOff>
    </xdr:from>
    <xdr:to>
      <xdr:col>77</xdr:col>
      <xdr:colOff>95250</xdr:colOff>
      <xdr:row>19</xdr:row>
      <xdr:rowOff>18808</xdr:rowOff>
    </xdr:to>
    <xdr:sp macro="" textlink="">
      <xdr:nvSpPr>
        <xdr:cNvPr id="471" name="楕円 470"/>
        <xdr:cNvSpPr/>
      </xdr:nvSpPr>
      <xdr:spPr>
        <a:xfrm>
          <a:off x="16129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3585</xdr:rowOff>
    </xdr:from>
    <xdr:ext cx="736600" cy="259045"/>
    <xdr:sp macro="" textlink="">
      <xdr:nvSpPr>
        <xdr:cNvPr id="472" name="テキスト ボックス 471"/>
        <xdr:cNvSpPr txBox="1"/>
      </xdr:nvSpPr>
      <xdr:spPr>
        <a:xfrm>
          <a:off x="15798800" y="326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10039</xdr:rowOff>
    </xdr:from>
    <xdr:to>
      <xdr:col>73</xdr:col>
      <xdr:colOff>44450</xdr:colOff>
      <xdr:row>20</xdr:row>
      <xdr:rowOff>111639</xdr:rowOff>
    </xdr:to>
    <xdr:sp macro="" textlink="">
      <xdr:nvSpPr>
        <xdr:cNvPr id="473" name="楕円 472"/>
        <xdr:cNvSpPr/>
      </xdr:nvSpPr>
      <xdr:spPr>
        <a:xfrm>
          <a:off x="15240000" y="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96416</xdr:rowOff>
    </xdr:from>
    <xdr:ext cx="762000" cy="259045"/>
    <xdr:sp macro="" textlink="">
      <xdr:nvSpPr>
        <xdr:cNvPr id="474" name="テキスト ボックス 473"/>
        <xdr:cNvSpPr txBox="1"/>
      </xdr:nvSpPr>
      <xdr:spPr>
        <a:xfrm>
          <a:off x="14909800" y="35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22437</xdr:rowOff>
    </xdr:from>
    <xdr:to>
      <xdr:col>68</xdr:col>
      <xdr:colOff>203200</xdr:colOff>
      <xdr:row>21</xdr:row>
      <xdr:rowOff>124037</xdr:rowOff>
    </xdr:to>
    <xdr:sp macro="" textlink="">
      <xdr:nvSpPr>
        <xdr:cNvPr id="475" name="楕円 474"/>
        <xdr:cNvSpPr/>
      </xdr:nvSpPr>
      <xdr:spPr>
        <a:xfrm>
          <a:off x="14351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108814</xdr:rowOff>
    </xdr:from>
    <xdr:ext cx="762000" cy="259045"/>
    <xdr:sp macro="" textlink="">
      <xdr:nvSpPr>
        <xdr:cNvPr id="476" name="テキスト ボックス 475"/>
        <xdr:cNvSpPr txBox="1"/>
      </xdr:nvSpPr>
      <xdr:spPr>
        <a:xfrm>
          <a:off x="14020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152521</xdr:rowOff>
    </xdr:from>
    <xdr:to>
      <xdr:col>64</xdr:col>
      <xdr:colOff>152400</xdr:colOff>
      <xdr:row>21</xdr:row>
      <xdr:rowOff>82671</xdr:rowOff>
    </xdr:to>
    <xdr:sp macro="" textlink="">
      <xdr:nvSpPr>
        <xdr:cNvPr id="477" name="楕円 476"/>
        <xdr:cNvSpPr/>
      </xdr:nvSpPr>
      <xdr:spPr>
        <a:xfrm>
          <a:off x="13462000" y="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67448</xdr:rowOff>
    </xdr:from>
    <xdr:ext cx="762000" cy="259045"/>
    <xdr:sp macro="" textlink="">
      <xdr:nvSpPr>
        <xdr:cNvPr id="478" name="テキスト ボックス 477"/>
        <xdr:cNvSpPr txBox="1"/>
      </xdr:nvSpPr>
      <xdr:spPr>
        <a:xfrm>
          <a:off x="13131800" y="36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経常収支比率における人件費は、</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％増加したものの、類似団体の中で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番目の低い数値となっている。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27940</xdr:rowOff>
    </xdr:to>
    <xdr:cxnSp macro="">
      <xdr:nvCxnSpPr>
        <xdr:cNvPr id="66" name="直線コネクタ 65"/>
        <xdr:cNvCxnSpPr/>
      </xdr:nvCxnSpPr>
      <xdr:spPr>
        <a:xfrm flipV="1">
          <a:off x="3987800" y="5819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34</xdr:row>
      <xdr:rowOff>27940</xdr:rowOff>
    </xdr:to>
    <xdr:cxnSp macro="">
      <xdr:nvCxnSpPr>
        <xdr:cNvPr id="69" name="直線コネクタ 68"/>
        <xdr:cNvCxnSpPr/>
      </xdr:nvCxnSpPr>
      <xdr:spPr>
        <a:xfrm>
          <a:off x="3098800" y="578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46990</xdr:rowOff>
    </xdr:from>
    <xdr:to>
      <xdr:col>15</xdr:col>
      <xdr:colOff>98425</xdr:colOff>
      <xdr:row>33</xdr:row>
      <xdr:rowOff>123190</xdr:rowOff>
    </xdr:to>
    <xdr:cxnSp macro="">
      <xdr:nvCxnSpPr>
        <xdr:cNvPr id="72" name="直線コネクタ 71"/>
        <xdr:cNvCxnSpPr/>
      </xdr:nvCxnSpPr>
      <xdr:spPr>
        <a:xfrm>
          <a:off x="2209800" y="570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54610</xdr:rowOff>
    </xdr:to>
    <xdr:cxnSp macro="">
      <xdr:nvCxnSpPr>
        <xdr:cNvPr id="75" name="直線コネクタ 74"/>
        <xdr:cNvCxnSpPr/>
      </xdr:nvCxnSpPr>
      <xdr:spPr>
        <a:xfrm flipV="1">
          <a:off x="1320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127017</xdr:rowOff>
    </xdr:from>
    <xdr:ext cx="762000" cy="259045"/>
    <xdr:sp macro="" textlink="">
      <xdr:nvSpPr>
        <xdr:cNvPr id="86" name="人件費該当値テキスト"/>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167640</xdr:rowOff>
    </xdr:from>
    <xdr:to>
      <xdr:col>11</xdr:col>
      <xdr:colOff>60325</xdr:colOff>
      <xdr:row>33</xdr:row>
      <xdr:rowOff>97790</xdr:rowOff>
    </xdr:to>
    <xdr:sp macro="" textlink="">
      <xdr:nvSpPr>
        <xdr:cNvPr id="91" name="楕円 90"/>
        <xdr:cNvSpPr/>
      </xdr:nvSpPr>
      <xdr:spPr>
        <a:xfrm>
          <a:off x="2159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107967</xdr:rowOff>
    </xdr:from>
    <xdr:ext cx="762000" cy="259045"/>
    <xdr:sp macro="" textlink="">
      <xdr:nvSpPr>
        <xdr:cNvPr id="92" name="テキスト ボックス 91"/>
        <xdr:cNvSpPr txBox="1"/>
      </xdr:nvSpPr>
      <xdr:spPr>
        <a:xfrm>
          <a:off x="1828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職員が少ない中で、業務の民間委託等により物件費は増加傾向にあるが、業務の見直しや効率化により経費削減に取り組む。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156718</xdr:rowOff>
    </xdr:to>
    <xdr:cxnSp macro="">
      <xdr:nvCxnSpPr>
        <xdr:cNvPr id="125" name="直線コネクタ 124"/>
        <xdr:cNvCxnSpPr/>
      </xdr:nvCxnSpPr>
      <xdr:spPr>
        <a:xfrm flipV="1">
          <a:off x="15671800" y="2710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156718</xdr:rowOff>
    </xdr:to>
    <xdr:cxnSp macro="">
      <xdr:nvCxnSpPr>
        <xdr:cNvPr id="128" name="直線コネクタ 127"/>
        <xdr:cNvCxnSpPr/>
      </xdr:nvCxnSpPr>
      <xdr:spPr>
        <a:xfrm>
          <a:off x="14782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129286</xdr:rowOff>
    </xdr:to>
    <xdr:cxnSp macro="">
      <xdr:nvCxnSpPr>
        <xdr:cNvPr id="131" name="直線コネクタ 130"/>
        <xdr:cNvCxnSpPr/>
      </xdr:nvCxnSpPr>
      <xdr:spPr>
        <a:xfrm>
          <a:off x="13893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138430</xdr:rowOff>
    </xdr:to>
    <xdr:cxnSp macro="">
      <xdr:nvCxnSpPr>
        <xdr:cNvPr id="134" name="直線コネクタ 133"/>
        <xdr:cNvCxnSpPr/>
      </xdr:nvCxnSpPr>
      <xdr:spPr>
        <a:xfrm flipV="1">
          <a:off x="13004800" y="2673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51" name="テキスト ボックス 150"/>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3" name="テキスト ボックス 152"/>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％と昨年並みであるものの、類似団体平均を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障害者自立支援給付の増加などが扶助費を増加させる要因となっている。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0</xdr:rowOff>
    </xdr:to>
    <xdr:cxnSp macro="">
      <xdr:nvCxnSpPr>
        <xdr:cNvPr id="185" name="直線コネクタ 184"/>
        <xdr:cNvCxnSpPr/>
      </xdr:nvCxnSpPr>
      <xdr:spPr>
        <a:xfrm>
          <a:off x="3987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0</xdr:rowOff>
    </xdr:to>
    <xdr:cxnSp macro="">
      <xdr:nvCxnSpPr>
        <xdr:cNvPr id="188" name="直線コネクタ 187"/>
        <xdr:cNvCxnSpPr/>
      </xdr:nvCxnSpPr>
      <xdr:spPr>
        <a:xfrm>
          <a:off x="3098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1" name="直線コネクタ 190"/>
        <xdr:cNvCxnSpPr/>
      </xdr:nvCxnSpPr>
      <xdr:spPr>
        <a:xfrm>
          <a:off x="2209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4" name="直線コネクタ 193"/>
        <xdr:cNvCxnSpPr/>
      </xdr:nvCxnSpPr>
      <xdr:spPr>
        <a:xfrm>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4" name="楕円 203"/>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5"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6" name="楕円 205"/>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7" name="テキスト ボックス 206"/>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8" name="楕円 207"/>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9" name="テキスト ボックス 208"/>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0" name="楕円 209"/>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1" name="テキスト ボックス 210"/>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繰出金、維持補修費などが含まれる「その他」にかかる経常収支比率は、</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％減少したものの、類似団体、全国平均、長野県平均と比較しても高い水準である。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これは、特別会計の中でも、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146050</xdr:rowOff>
    </xdr:to>
    <xdr:cxnSp macro="">
      <xdr:nvCxnSpPr>
        <xdr:cNvPr id="246" name="直線コネクタ 245"/>
        <xdr:cNvCxnSpPr/>
      </xdr:nvCxnSpPr>
      <xdr:spPr>
        <a:xfrm flipV="1">
          <a:off x="15671800" y="10162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66040</xdr:rowOff>
    </xdr:to>
    <xdr:cxnSp macro="">
      <xdr:nvCxnSpPr>
        <xdr:cNvPr id="249" name="直線コネクタ 248"/>
        <xdr:cNvCxnSpPr/>
      </xdr:nvCxnSpPr>
      <xdr:spPr>
        <a:xfrm flipV="1">
          <a:off x="14782800" y="1026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66040</xdr:rowOff>
    </xdr:from>
    <xdr:to>
      <xdr:col>73</xdr:col>
      <xdr:colOff>180975</xdr:colOff>
      <xdr:row>60</xdr:row>
      <xdr:rowOff>119380</xdr:rowOff>
    </xdr:to>
    <xdr:cxnSp macro="">
      <xdr:nvCxnSpPr>
        <xdr:cNvPr id="252" name="直線コネクタ 251"/>
        <xdr:cNvCxnSpPr/>
      </xdr:nvCxnSpPr>
      <xdr:spPr>
        <a:xfrm flipV="1">
          <a:off x="13893800" y="1035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119380</xdr:rowOff>
    </xdr:to>
    <xdr:cxnSp macro="">
      <xdr:nvCxnSpPr>
        <xdr:cNvPr id="255" name="直線コネクタ 254"/>
        <xdr:cNvCxnSpPr/>
      </xdr:nvCxnSpPr>
      <xdr:spPr>
        <a:xfrm>
          <a:off x="13004800" y="1036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5" name="楕円 264"/>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6"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67" name="楕円 266"/>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68" name="テキスト ボックス 267"/>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69" name="楕円 268"/>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0" name="テキスト ボックス 269"/>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1" name="楕円 270"/>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2" name="テキスト ボックス 271"/>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3" name="楕円 272"/>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4" name="テキスト ボックス 273"/>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％増加したものの、類似団体と比べても低い数値となっている。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引き続き、負担金・補助金の交付先が適当な事業を行っているのかなどについて検証を行うとともに、広域行政の運営効率化に努める。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26416</xdr:rowOff>
    </xdr:to>
    <xdr:cxnSp macro="">
      <xdr:nvCxnSpPr>
        <xdr:cNvPr id="304" name="直線コネクタ 303"/>
        <xdr:cNvCxnSpPr/>
      </xdr:nvCxnSpPr>
      <xdr:spPr>
        <a:xfrm>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44704</xdr:rowOff>
    </xdr:to>
    <xdr:cxnSp macro="">
      <xdr:nvCxnSpPr>
        <xdr:cNvPr id="307" name="直線コネクタ 306"/>
        <xdr:cNvCxnSpPr/>
      </xdr:nvCxnSpPr>
      <xdr:spPr>
        <a:xfrm flipV="1">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44704</xdr:rowOff>
    </xdr:to>
    <xdr:cxnSp macro="">
      <xdr:nvCxnSpPr>
        <xdr:cNvPr id="310" name="直線コネクタ 309"/>
        <xdr:cNvCxnSpPr/>
      </xdr:nvCxnSpPr>
      <xdr:spPr>
        <a:xfrm>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26416</xdr:rowOff>
    </xdr:to>
    <xdr:cxnSp macro="">
      <xdr:nvCxnSpPr>
        <xdr:cNvPr id="313" name="直線コネクタ 312"/>
        <xdr:cNvCxnSpPr/>
      </xdr:nvCxnSpPr>
      <xdr:spPr>
        <a:xfrm>
          <a:off x="13004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3" name="楕円 322"/>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4"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5" name="楕円 324"/>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6" name="テキスト ボックス 325"/>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7" name="楕円 326"/>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8" name="テキスト ボックス 327"/>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9" name="楕円 328"/>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0" name="テキスト ボックス 32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1" name="楕円 330"/>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2" name="テキスト ボックス 331"/>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％減少し、類似団体平均と比べても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％低い数値となっている。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165100</xdr:rowOff>
    </xdr:to>
    <xdr:cxnSp macro="">
      <xdr:nvCxnSpPr>
        <xdr:cNvPr id="365" name="直線コネクタ 364"/>
        <xdr:cNvCxnSpPr/>
      </xdr:nvCxnSpPr>
      <xdr:spPr>
        <a:xfrm flipV="1">
          <a:off x="3987800" y="13134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78</xdr:row>
      <xdr:rowOff>27939</xdr:rowOff>
    </xdr:to>
    <xdr:cxnSp macro="">
      <xdr:nvCxnSpPr>
        <xdr:cNvPr id="368" name="直線コネクタ 367"/>
        <xdr:cNvCxnSpPr/>
      </xdr:nvCxnSpPr>
      <xdr:spPr>
        <a:xfrm flipV="1">
          <a:off x="3098800" y="131953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79</xdr:row>
      <xdr:rowOff>62230</xdr:rowOff>
    </xdr:to>
    <xdr:cxnSp macro="">
      <xdr:nvCxnSpPr>
        <xdr:cNvPr id="371" name="直線コネクタ 370"/>
        <xdr:cNvCxnSpPr/>
      </xdr:nvCxnSpPr>
      <xdr:spPr>
        <a:xfrm flipV="1">
          <a:off x="2209800" y="134010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62230</xdr:rowOff>
    </xdr:to>
    <xdr:cxnSp macro="">
      <xdr:nvCxnSpPr>
        <xdr:cNvPr id="374" name="直線コネクタ 373"/>
        <xdr:cNvCxnSpPr/>
      </xdr:nvCxnSpPr>
      <xdr:spPr>
        <a:xfrm>
          <a:off x="1320800" y="1357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4" name="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6" name="楕円 38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7" name="テキスト ボックス 38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88" name="楕円 387"/>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9" name="テキスト ボックス 38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0" name="楕円 389"/>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1" name="テキスト ボックス 390"/>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2" name="楕円 391"/>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3" name="テキスト ボックス 392"/>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％減少し、類似団体の平均よりも若干低い水準である。</a:t>
          </a:r>
        </a:p>
        <a:p>
          <a:r>
            <a:rPr kumimoji="1" lang="ja-JP" altLang="en-US" sz="1300">
              <a:latin typeface="ＭＳ Ｐゴシック" panose="020B0600070205080204" pitchFamily="50" charset="-128"/>
              <a:ea typeface="ＭＳ Ｐゴシック" panose="020B0600070205080204" pitchFamily="50" charset="-128"/>
            </a:rPr>
            <a:t>　引き続き人件費の抑制や一般行政経費の縮減を図るとともに、下水道事業の経営健全化や一部事務組合の負担の適正化を図り数値の改善に努める。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165863</xdr:rowOff>
    </xdr:to>
    <xdr:cxnSp macro="">
      <xdr:nvCxnSpPr>
        <xdr:cNvPr id="424" name="直線コネクタ 423"/>
        <xdr:cNvCxnSpPr/>
      </xdr:nvCxnSpPr>
      <xdr:spPr>
        <a:xfrm flipV="1">
          <a:off x="15671800" y="12951460"/>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3556</xdr:rowOff>
    </xdr:to>
    <xdr:cxnSp macro="">
      <xdr:nvCxnSpPr>
        <xdr:cNvPr id="427" name="直線コネクタ 426"/>
        <xdr:cNvCxnSpPr/>
      </xdr:nvCxnSpPr>
      <xdr:spPr>
        <a:xfrm flipV="1">
          <a:off x="14782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3556</xdr:rowOff>
    </xdr:to>
    <xdr:cxnSp macro="">
      <xdr:nvCxnSpPr>
        <xdr:cNvPr id="430" name="直線コネクタ 429"/>
        <xdr:cNvCxnSpPr/>
      </xdr:nvCxnSpPr>
      <xdr:spPr>
        <a:xfrm>
          <a:off x="13893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120142</xdr:rowOff>
    </xdr:to>
    <xdr:cxnSp macro="">
      <xdr:nvCxnSpPr>
        <xdr:cNvPr id="433" name="直線コネクタ 432"/>
        <xdr:cNvCxnSpPr/>
      </xdr:nvCxnSpPr>
      <xdr:spPr>
        <a:xfrm>
          <a:off x="13004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3" name="楕円 44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5" name="楕円 444"/>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6" name="テキスト ボックス 445"/>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7" name="楕円 446"/>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8" name="テキスト ボックス 447"/>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9" name="楕円 448"/>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0" name="テキスト ボックス 449"/>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1" name="楕円 450"/>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2" name="テキスト ボックス 451"/>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144366</xdr:rowOff>
    </xdr:from>
    <xdr:to>
      <xdr:col>29</xdr:col>
      <xdr:colOff>127000</xdr:colOff>
      <xdr:row>18</xdr:row>
      <xdr:rowOff>149487</xdr:rowOff>
    </xdr:to>
    <xdr:cxnSp macro="">
      <xdr:nvCxnSpPr>
        <xdr:cNvPr id="50" name="直線コネクタ 49"/>
        <xdr:cNvCxnSpPr/>
      </xdr:nvCxnSpPr>
      <xdr:spPr bwMode="auto">
        <a:xfrm flipV="1">
          <a:off x="5003800" y="3278091"/>
          <a:ext cx="647700" cy="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149487</xdr:rowOff>
    </xdr:from>
    <xdr:to>
      <xdr:col>26</xdr:col>
      <xdr:colOff>50800</xdr:colOff>
      <xdr:row>19</xdr:row>
      <xdr:rowOff>1148</xdr:rowOff>
    </xdr:to>
    <xdr:cxnSp macro="">
      <xdr:nvCxnSpPr>
        <xdr:cNvPr id="53" name="直線コネクタ 52"/>
        <xdr:cNvCxnSpPr/>
      </xdr:nvCxnSpPr>
      <xdr:spPr bwMode="auto">
        <a:xfrm flipV="1">
          <a:off x="4305300" y="3283212"/>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1148</xdr:rowOff>
    </xdr:from>
    <xdr:to>
      <xdr:col>22</xdr:col>
      <xdr:colOff>114300</xdr:colOff>
      <xdr:row>19</xdr:row>
      <xdr:rowOff>23878</xdr:rowOff>
    </xdr:to>
    <xdr:cxnSp macro="">
      <xdr:nvCxnSpPr>
        <xdr:cNvPr id="56" name="直線コネクタ 55"/>
        <xdr:cNvCxnSpPr/>
      </xdr:nvCxnSpPr>
      <xdr:spPr bwMode="auto">
        <a:xfrm flipV="1">
          <a:off x="3606800" y="3306323"/>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15809</xdr:rowOff>
    </xdr:from>
    <xdr:to>
      <xdr:col>18</xdr:col>
      <xdr:colOff>177800</xdr:colOff>
      <xdr:row>19</xdr:row>
      <xdr:rowOff>23878</xdr:rowOff>
    </xdr:to>
    <xdr:cxnSp macro="">
      <xdr:nvCxnSpPr>
        <xdr:cNvPr id="59" name="直線コネクタ 58"/>
        <xdr:cNvCxnSpPr/>
      </xdr:nvCxnSpPr>
      <xdr:spPr bwMode="auto">
        <a:xfrm>
          <a:off x="2908300" y="3320984"/>
          <a:ext cx="6985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93566</xdr:rowOff>
    </xdr:from>
    <xdr:to>
      <xdr:col>29</xdr:col>
      <xdr:colOff>177800</xdr:colOff>
      <xdr:row>19</xdr:row>
      <xdr:rowOff>23716</xdr:rowOff>
    </xdr:to>
    <xdr:sp macro="" textlink="">
      <xdr:nvSpPr>
        <xdr:cNvPr id="69" name="楕円 68"/>
        <xdr:cNvSpPr/>
      </xdr:nvSpPr>
      <xdr:spPr bwMode="auto">
        <a:xfrm>
          <a:off x="5600700" y="322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65643</xdr:rowOff>
    </xdr:from>
    <xdr:ext cx="762000" cy="259045"/>
    <xdr:sp macro="" textlink="">
      <xdr:nvSpPr>
        <xdr:cNvPr id="70" name="人口1人当たり決算額の推移該当値テキスト130"/>
        <xdr:cNvSpPr txBox="1"/>
      </xdr:nvSpPr>
      <xdr:spPr>
        <a:xfrm>
          <a:off x="5740400" y="319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98687</xdr:rowOff>
    </xdr:from>
    <xdr:to>
      <xdr:col>26</xdr:col>
      <xdr:colOff>101600</xdr:colOff>
      <xdr:row>19</xdr:row>
      <xdr:rowOff>28837</xdr:rowOff>
    </xdr:to>
    <xdr:sp macro="" textlink="">
      <xdr:nvSpPr>
        <xdr:cNvPr id="71" name="楕円 70"/>
        <xdr:cNvSpPr/>
      </xdr:nvSpPr>
      <xdr:spPr bwMode="auto">
        <a:xfrm>
          <a:off x="4953000" y="323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13614</xdr:rowOff>
    </xdr:from>
    <xdr:ext cx="736600" cy="259045"/>
    <xdr:sp macro="" textlink="">
      <xdr:nvSpPr>
        <xdr:cNvPr id="72" name="テキスト ボックス 71"/>
        <xdr:cNvSpPr txBox="1"/>
      </xdr:nvSpPr>
      <xdr:spPr>
        <a:xfrm>
          <a:off x="4622800" y="3318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121798</xdr:rowOff>
    </xdr:from>
    <xdr:to>
      <xdr:col>22</xdr:col>
      <xdr:colOff>165100</xdr:colOff>
      <xdr:row>19</xdr:row>
      <xdr:rowOff>51948</xdr:rowOff>
    </xdr:to>
    <xdr:sp macro="" textlink="">
      <xdr:nvSpPr>
        <xdr:cNvPr id="73" name="楕円 72"/>
        <xdr:cNvSpPr/>
      </xdr:nvSpPr>
      <xdr:spPr bwMode="auto">
        <a:xfrm>
          <a:off x="4254500" y="32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36725</xdr:rowOff>
    </xdr:from>
    <xdr:ext cx="762000" cy="259045"/>
    <xdr:sp macro="" textlink="">
      <xdr:nvSpPr>
        <xdr:cNvPr id="74" name="テキスト ボックス 73"/>
        <xdr:cNvSpPr txBox="1"/>
      </xdr:nvSpPr>
      <xdr:spPr>
        <a:xfrm>
          <a:off x="3924300" y="33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144528</xdr:rowOff>
    </xdr:from>
    <xdr:to>
      <xdr:col>19</xdr:col>
      <xdr:colOff>38100</xdr:colOff>
      <xdr:row>19</xdr:row>
      <xdr:rowOff>74678</xdr:rowOff>
    </xdr:to>
    <xdr:sp macro="" textlink="">
      <xdr:nvSpPr>
        <xdr:cNvPr id="75" name="楕円 74"/>
        <xdr:cNvSpPr/>
      </xdr:nvSpPr>
      <xdr:spPr bwMode="auto">
        <a:xfrm>
          <a:off x="3556000" y="327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59455</xdr:rowOff>
    </xdr:from>
    <xdr:ext cx="762000" cy="259045"/>
    <xdr:sp macro="" textlink="">
      <xdr:nvSpPr>
        <xdr:cNvPr id="76" name="テキスト ボックス 75"/>
        <xdr:cNvSpPr txBox="1"/>
      </xdr:nvSpPr>
      <xdr:spPr>
        <a:xfrm>
          <a:off x="3225800" y="3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136459</xdr:rowOff>
    </xdr:from>
    <xdr:to>
      <xdr:col>15</xdr:col>
      <xdr:colOff>101600</xdr:colOff>
      <xdr:row>19</xdr:row>
      <xdr:rowOff>66609</xdr:rowOff>
    </xdr:to>
    <xdr:sp macro="" textlink="">
      <xdr:nvSpPr>
        <xdr:cNvPr id="77" name="楕円 76"/>
        <xdr:cNvSpPr/>
      </xdr:nvSpPr>
      <xdr:spPr bwMode="auto">
        <a:xfrm>
          <a:off x="2857500" y="327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51386</xdr:rowOff>
    </xdr:from>
    <xdr:ext cx="762000" cy="259045"/>
    <xdr:sp macro="" textlink="">
      <xdr:nvSpPr>
        <xdr:cNvPr id="78" name="テキスト ボックス 77"/>
        <xdr:cNvSpPr txBox="1"/>
      </xdr:nvSpPr>
      <xdr:spPr>
        <a:xfrm>
          <a:off x="2527300" y="33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9519</xdr:rowOff>
    </xdr:from>
    <xdr:to>
      <xdr:col>29</xdr:col>
      <xdr:colOff>127000</xdr:colOff>
      <xdr:row>37</xdr:row>
      <xdr:rowOff>100311</xdr:rowOff>
    </xdr:to>
    <xdr:cxnSp macro="">
      <xdr:nvCxnSpPr>
        <xdr:cNvPr id="112" name="直線コネクタ 111"/>
        <xdr:cNvCxnSpPr/>
      </xdr:nvCxnSpPr>
      <xdr:spPr bwMode="auto">
        <a:xfrm>
          <a:off x="5003800" y="7134219"/>
          <a:ext cx="647700" cy="9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333597</xdr:rowOff>
    </xdr:from>
    <xdr:to>
      <xdr:col>26</xdr:col>
      <xdr:colOff>50800</xdr:colOff>
      <xdr:row>37</xdr:row>
      <xdr:rowOff>9519</xdr:rowOff>
    </xdr:to>
    <xdr:cxnSp macro="">
      <xdr:nvCxnSpPr>
        <xdr:cNvPr id="115" name="直線コネクタ 114"/>
        <xdr:cNvCxnSpPr/>
      </xdr:nvCxnSpPr>
      <xdr:spPr bwMode="auto">
        <a:xfrm>
          <a:off x="4305300" y="6943947"/>
          <a:ext cx="698500" cy="19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230822</xdr:rowOff>
    </xdr:from>
    <xdr:to>
      <xdr:col>22</xdr:col>
      <xdr:colOff>114300</xdr:colOff>
      <xdr:row>35</xdr:row>
      <xdr:rowOff>333597</xdr:rowOff>
    </xdr:to>
    <xdr:cxnSp macro="">
      <xdr:nvCxnSpPr>
        <xdr:cNvPr id="118" name="直線コネクタ 117"/>
        <xdr:cNvCxnSpPr/>
      </xdr:nvCxnSpPr>
      <xdr:spPr bwMode="auto">
        <a:xfrm>
          <a:off x="3606800" y="6841172"/>
          <a:ext cx="698500" cy="10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230822</xdr:rowOff>
    </xdr:from>
    <xdr:to>
      <xdr:col>18</xdr:col>
      <xdr:colOff>177800</xdr:colOff>
      <xdr:row>35</xdr:row>
      <xdr:rowOff>282257</xdr:rowOff>
    </xdr:to>
    <xdr:cxnSp macro="">
      <xdr:nvCxnSpPr>
        <xdr:cNvPr id="121" name="直線コネクタ 120"/>
        <xdr:cNvCxnSpPr/>
      </xdr:nvCxnSpPr>
      <xdr:spPr bwMode="auto">
        <a:xfrm flipV="1">
          <a:off x="2908300" y="6841172"/>
          <a:ext cx="698500" cy="5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49511</xdr:rowOff>
    </xdr:from>
    <xdr:to>
      <xdr:col>29</xdr:col>
      <xdr:colOff>177800</xdr:colOff>
      <xdr:row>37</xdr:row>
      <xdr:rowOff>151111</xdr:rowOff>
    </xdr:to>
    <xdr:sp macro="" textlink="">
      <xdr:nvSpPr>
        <xdr:cNvPr id="131" name="楕円 130"/>
        <xdr:cNvSpPr/>
      </xdr:nvSpPr>
      <xdr:spPr bwMode="auto">
        <a:xfrm>
          <a:off x="5600700" y="717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129538</xdr:rowOff>
    </xdr:from>
    <xdr:ext cx="762000" cy="259045"/>
    <xdr:sp macro="" textlink="">
      <xdr:nvSpPr>
        <xdr:cNvPr id="132" name="人口1人当たり決算額の推移該当値テキスト445"/>
        <xdr:cNvSpPr txBox="1"/>
      </xdr:nvSpPr>
      <xdr:spPr>
        <a:xfrm>
          <a:off x="5740400" y="708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130169</xdr:rowOff>
    </xdr:from>
    <xdr:to>
      <xdr:col>26</xdr:col>
      <xdr:colOff>101600</xdr:colOff>
      <xdr:row>37</xdr:row>
      <xdr:rowOff>60319</xdr:rowOff>
    </xdr:to>
    <xdr:sp macro="" textlink="">
      <xdr:nvSpPr>
        <xdr:cNvPr id="133" name="楕円 132"/>
        <xdr:cNvSpPr/>
      </xdr:nvSpPr>
      <xdr:spPr bwMode="auto">
        <a:xfrm>
          <a:off x="4953000" y="70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45096</xdr:rowOff>
    </xdr:from>
    <xdr:ext cx="736600" cy="259045"/>
    <xdr:sp macro="" textlink="">
      <xdr:nvSpPr>
        <xdr:cNvPr id="134" name="テキスト ボックス 133"/>
        <xdr:cNvSpPr txBox="1"/>
      </xdr:nvSpPr>
      <xdr:spPr>
        <a:xfrm>
          <a:off x="4622800" y="716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282797</xdr:rowOff>
    </xdr:from>
    <xdr:to>
      <xdr:col>22</xdr:col>
      <xdr:colOff>165100</xdr:colOff>
      <xdr:row>36</xdr:row>
      <xdr:rowOff>41497</xdr:rowOff>
    </xdr:to>
    <xdr:sp macro="" textlink="">
      <xdr:nvSpPr>
        <xdr:cNvPr id="135" name="楕円 134"/>
        <xdr:cNvSpPr/>
      </xdr:nvSpPr>
      <xdr:spPr bwMode="auto">
        <a:xfrm>
          <a:off x="4254500" y="689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51674</xdr:rowOff>
    </xdr:from>
    <xdr:ext cx="762000" cy="259045"/>
    <xdr:sp macro="" textlink="">
      <xdr:nvSpPr>
        <xdr:cNvPr id="136" name="テキスト ボックス 135"/>
        <xdr:cNvSpPr txBox="1"/>
      </xdr:nvSpPr>
      <xdr:spPr>
        <a:xfrm>
          <a:off x="3924300" y="666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180022</xdr:rowOff>
    </xdr:from>
    <xdr:to>
      <xdr:col>19</xdr:col>
      <xdr:colOff>38100</xdr:colOff>
      <xdr:row>35</xdr:row>
      <xdr:rowOff>281622</xdr:rowOff>
    </xdr:to>
    <xdr:sp macro="" textlink="">
      <xdr:nvSpPr>
        <xdr:cNvPr id="137" name="楕円 136"/>
        <xdr:cNvSpPr/>
      </xdr:nvSpPr>
      <xdr:spPr bwMode="auto">
        <a:xfrm>
          <a:off x="3556000" y="679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291799</xdr:rowOff>
    </xdr:from>
    <xdr:ext cx="762000" cy="259045"/>
    <xdr:sp macro="" textlink="">
      <xdr:nvSpPr>
        <xdr:cNvPr id="138" name="テキスト ボックス 137"/>
        <xdr:cNvSpPr txBox="1"/>
      </xdr:nvSpPr>
      <xdr:spPr>
        <a:xfrm>
          <a:off x="3225800" y="65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231457</xdr:rowOff>
    </xdr:from>
    <xdr:to>
      <xdr:col>15</xdr:col>
      <xdr:colOff>101600</xdr:colOff>
      <xdr:row>35</xdr:row>
      <xdr:rowOff>333057</xdr:rowOff>
    </xdr:to>
    <xdr:sp macro="" textlink="">
      <xdr:nvSpPr>
        <xdr:cNvPr id="139" name="楕円 138"/>
        <xdr:cNvSpPr/>
      </xdr:nvSpPr>
      <xdr:spPr bwMode="auto">
        <a:xfrm>
          <a:off x="2857500" y="684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xdr:rowOff>
    </xdr:from>
    <xdr:ext cx="762000" cy="259045"/>
    <xdr:sp macro="" textlink="">
      <xdr:nvSpPr>
        <xdr:cNvPr id="140" name="テキスト ボックス 139"/>
        <xdr:cNvSpPr txBox="1"/>
      </xdr:nvSpPr>
      <xdr:spPr>
        <a:xfrm>
          <a:off x="2527300" y="661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80840</xdr:rowOff>
    </xdr:from>
    <xdr:to>
      <xdr:col>24</xdr:col>
      <xdr:colOff>63500</xdr:colOff>
      <xdr:row>38</xdr:row>
      <xdr:rowOff>83162</xdr:rowOff>
    </xdr:to>
    <xdr:cxnSp macro="">
      <xdr:nvCxnSpPr>
        <xdr:cNvPr id="59" name="直線コネクタ 58"/>
        <xdr:cNvCxnSpPr/>
      </xdr:nvCxnSpPr>
      <xdr:spPr>
        <a:xfrm>
          <a:off x="3797300" y="6595940"/>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80840</xdr:rowOff>
    </xdr:from>
    <xdr:to>
      <xdr:col>19</xdr:col>
      <xdr:colOff>177800</xdr:colOff>
      <xdr:row>38</xdr:row>
      <xdr:rowOff>111198</xdr:rowOff>
    </xdr:to>
    <xdr:cxnSp macro="">
      <xdr:nvCxnSpPr>
        <xdr:cNvPr id="62" name="直線コネクタ 61"/>
        <xdr:cNvCxnSpPr/>
      </xdr:nvCxnSpPr>
      <xdr:spPr>
        <a:xfrm flipV="1">
          <a:off x="2908300" y="6595940"/>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111198</xdr:rowOff>
    </xdr:from>
    <xdr:to>
      <xdr:col>15</xdr:col>
      <xdr:colOff>50800</xdr:colOff>
      <xdr:row>38</xdr:row>
      <xdr:rowOff>124832</xdr:rowOff>
    </xdr:to>
    <xdr:cxnSp macro="">
      <xdr:nvCxnSpPr>
        <xdr:cNvPr id="65" name="直線コネクタ 64"/>
        <xdr:cNvCxnSpPr/>
      </xdr:nvCxnSpPr>
      <xdr:spPr>
        <a:xfrm flipV="1">
          <a:off x="2019300" y="6626298"/>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101944</xdr:rowOff>
    </xdr:from>
    <xdr:to>
      <xdr:col>10</xdr:col>
      <xdr:colOff>114300</xdr:colOff>
      <xdr:row>38</xdr:row>
      <xdr:rowOff>124832</xdr:rowOff>
    </xdr:to>
    <xdr:cxnSp macro="">
      <xdr:nvCxnSpPr>
        <xdr:cNvPr id="68" name="直線コネクタ 67"/>
        <xdr:cNvCxnSpPr/>
      </xdr:nvCxnSpPr>
      <xdr:spPr>
        <a:xfrm>
          <a:off x="1130300" y="6617044"/>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32362</xdr:rowOff>
    </xdr:from>
    <xdr:to>
      <xdr:col>24</xdr:col>
      <xdr:colOff>114300</xdr:colOff>
      <xdr:row>38</xdr:row>
      <xdr:rowOff>133962</xdr:rowOff>
    </xdr:to>
    <xdr:sp macro="" textlink="">
      <xdr:nvSpPr>
        <xdr:cNvPr id="78" name="楕円 77"/>
        <xdr:cNvSpPr/>
      </xdr:nvSpPr>
      <xdr:spPr>
        <a:xfrm>
          <a:off x="4584700" y="65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118740</xdr:rowOff>
    </xdr:from>
    <xdr:ext cx="534377" cy="259045"/>
    <xdr:sp macro="" textlink="">
      <xdr:nvSpPr>
        <xdr:cNvPr id="79" name="人件費該当値テキスト"/>
        <xdr:cNvSpPr txBox="1"/>
      </xdr:nvSpPr>
      <xdr:spPr>
        <a:xfrm>
          <a:off x="4686300" y="64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30040</xdr:rowOff>
    </xdr:from>
    <xdr:to>
      <xdr:col>20</xdr:col>
      <xdr:colOff>38100</xdr:colOff>
      <xdr:row>38</xdr:row>
      <xdr:rowOff>131640</xdr:rowOff>
    </xdr:to>
    <xdr:sp macro="" textlink="">
      <xdr:nvSpPr>
        <xdr:cNvPr id="80" name="楕円 79"/>
        <xdr:cNvSpPr/>
      </xdr:nvSpPr>
      <xdr:spPr>
        <a:xfrm>
          <a:off x="3746500" y="65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122767</xdr:rowOff>
    </xdr:from>
    <xdr:ext cx="534377" cy="259045"/>
    <xdr:sp macro="" textlink="">
      <xdr:nvSpPr>
        <xdr:cNvPr id="81" name="テキスト ボックス 80"/>
        <xdr:cNvSpPr txBox="1"/>
      </xdr:nvSpPr>
      <xdr:spPr>
        <a:xfrm>
          <a:off x="3530111" y="66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60398</xdr:rowOff>
    </xdr:from>
    <xdr:to>
      <xdr:col>15</xdr:col>
      <xdr:colOff>101600</xdr:colOff>
      <xdr:row>38</xdr:row>
      <xdr:rowOff>161998</xdr:rowOff>
    </xdr:to>
    <xdr:sp macro="" textlink="">
      <xdr:nvSpPr>
        <xdr:cNvPr id="82" name="楕円 81"/>
        <xdr:cNvSpPr/>
      </xdr:nvSpPr>
      <xdr:spPr>
        <a:xfrm>
          <a:off x="2857500" y="65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153125</xdr:rowOff>
    </xdr:from>
    <xdr:ext cx="534377" cy="259045"/>
    <xdr:sp macro="" textlink="">
      <xdr:nvSpPr>
        <xdr:cNvPr id="83" name="テキスト ボックス 82"/>
        <xdr:cNvSpPr txBox="1"/>
      </xdr:nvSpPr>
      <xdr:spPr>
        <a:xfrm>
          <a:off x="2641111" y="66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74032</xdr:rowOff>
    </xdr:from>
    <xdr:to>
      <xdr:col>10</xdr:col>
      <xdr:colOff>165100</xdr:colOff>
      <xdr:row>39</xdr:row>
      <xdr:rowOff>4182</xdr:rowOff>
    </xdr:to>
    <xdr:sp macro="" textlink="">
      <xdr:nvSpPr>
        <xdr:cNvPr id="84" name="楕円 83"/>
        <xdr:cNvSpPr/>
      </xdr:nvSpPr>
      <xdr:spPr>
        <a:xfrm>
          <a:off x="1968500" y="65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166759</xdr:rowOff>
    </xdr:from>
    <xdr:ext cx="534377" cy="259045"/>
    <xdr:sp macro="" textlink="">
      <xdr:nvSpPr>
        <xdr:cNvPr id="85" name="テキスト ボックス 84"/>
        <xdr:cNvSpPr txBox="1"/>
      </xdr:nvSpPr>
      <xdr:spPr>
        <a:xfrm>
          <a:off x="1752111" y="66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51144</xdr:rowOff>
    </xdr:from>
    <xdr:to>
      <xdr:col>6</xdr:col>
      <xdr:colOff>38100</xdr:colOff>
      <xdr:row>38</xdr:row>
      <xdr:rowOff>152744</xdr:rowOff>
    </xdr:to>
    <xdr:sp macro="" textlink="">
      <xdr:nvSpPr>
        <xdr:cNvPr id="86" name="楕円 85"/>
        <xdr:cNvSpPr/>
      </xdr:nvSpPr>
      <xdr:spPr>
        <a:xfrm>
          <a:off x="1079500" y="6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143871</xdr:rowOff>
    </xdr:from>
    <xdr:ext cx="534377" cy="259045"/>
    <xdr:sp macro="" textlink="">
      <xdr:nvSpPr>
        <xdr:cNvPr id="87" name="テキスト ボックス 86"/>
        <xdr:cNvSpPr txBox="1"/>
      </xdr:nvSpPr>
      <xdr:spPr>
        <a:xfrm>
          <a:off x="863111" y="66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119858</xdr:rowOff>
    </xdr:from>
    <xdr:to>
      <xdr:col>24</xdr:col>
      <xdr:colOff>63500</xdr:colOff>
      <xdr:row>56</xdr:row>
      <xdr:rowOff>1932</xdr:rowOff>
    </xdr:to>
    <xdr:cxnSp macro="">
      <xdr:nvCxnSpPr>
        <xdr:cNvPr id="114" name="直線コネクタ 113"/>
        <xdr:cNvCxnSpPr/>
      </xdr:nvCxnSpPr>
      <xdr:spPr>
        <a:xfrm>
          <a:off x="3797300" y="9549608"/>
          <a:ext cx="8382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119858</xdr:rowOff>
    </xdr:from>
    <xdr:to>
      <xdr:col>19</xdr:col>
      <xdr:colOff>177800</xdr:colOff>
      <xdr:row>55</xdr:row>
      <xdr:rowOff>150440</xdr:rowOff>
    </xdr:to>
    <xdr:cxnSp macro="">
      <xdr:nvCxnSpPr>
        <xdr:cNvPr id="117" name="直線コネクタ 116"/>
        <xdr:cNvCxnSpPr/>
      </xdr:nvCxnSpPr>
      <xdr:spPr>
        <a:xfrm flipV="1">
          <a:off x="2908300" y="9549608"/>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150440</xdr:rowOff>
    </xdr:from>
    <xdr:to>
      <xdr:col>15</xdr:col>
      <xdr:colOff>50800</xdr:colOff>
      <xdr:row>56</xdr:row>
      <xdr:rowOff>36213</xdr:rowOff>
    </xdr:to>
    <xdr:cxnSp macro="">
      <xdr:nvCxnSpPr>
        <xdr:cNvPr id="120" name="直線コネクタ 119"/>
        <xdr:cNvCxnSpPr/>
      </xdr:nvCxnSpPr>
      <xdr:spPr>
        <a:xfrm flipV="1">
          <a:off x="2019300" y="9580190"/>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36213</xdr:rowOff>
    </xdr:from>
    <xdr:to>
      <xdr:col>10</xdr:col>
      <xdr:colOff>114300</xdr:colOff>
      <xdr:row>56</xdr:row>
      <xdr:rowOff>143229</xdr:rowOff>
    </xdr:to>
    <xdr:cxnSp macro="">
      <xdr:nvCxnSpPr>
        <xdr:cNvPr id="123" name="直線コネクタ 122"/>
        <xdr:cNvCxnSpPr/>
      </xdr:nvCxnSpPr>
      <xdr:spPr>
        <a:xfrm flipV="1">
          <a:off x="1130300" y="9637413"/>
          <a:ext cx="889000" cy="1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122582</xdr:rowOff>
    </xdr:from>
    <xdr:to>
      <xdr:col>24</xdr:col>
      <xdr:colOff>114300</xdr:colOff>
      <xdr:row>56</xdr:row>
      <xdr:rowOff>52732</xdr:rowOff>
    </xdr:to>
    <xdr:sp macro="" textlink="">
      <xdr:nvSpPr>
        <xdr:cNvPr id="133" name="楕円 132"/>
        <xdr:cNvSpPr/>
      </xdr:nvSpPr>
      <xdr:spPr>
        <a:xfrm>
          <a:off x="4584700" y="95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145459</xdr:rowOff>
    </xdr:from>
    <xdr:ext cx="599010" cy="259045"/>
    <xdr:sp macro="" textlink="">
      <xdr:nvSpPr>
        <xdr:cNvPr id="134" name="物件費該当値テキスト"/>
        <xdr:cNvSpPr txBox="1"/>
      </xdr:nvSpPr>
      <xdr:spPr>
        <a:xfrm>
          <a:off x="4686300" y="940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69058</xdr:rowOff>
    </xdr:from>
    <xdr:to>
      <xdr:col>20</xdr:col>
      <xdr:colOff>38100</xdr:colOff>
      <xdr:row>55</xdr:row>
      <xdr:rowOff>170658</xdr:rowOff>
    </xdr:to>
    <xdr:sp macro="" textlink="">
      <xdr:nvSpPr>
        <xdr:cNvPr id="135" name="楕円 134"/>
        <xdr:cNvSpPr/>
      </xdr:nvSpPr>
      <xdr:spPr>
        <a:xfrm>
          <a:off x="3746500" y="94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15735</xdr:rowOff>
    </xdr:from>
    <xdr:ext cx="599010" cy="259045"/>
    <xdr:sp macro="" textlink="">
      <xdr:nvSpPr>
        <xdr:cNvPr id="136" name="テキスト ボックス 135"/>
        <xdr:cNvSpPr txBox="1"/>
      </xdr:nvSpPr>
      <xdr:spPr>
        <a:xfrm>
          <a:off x="3497795" y="92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99640</xdr:rowOff>
    </xdr:from>
    <xdr:to>
      <xdr:col>15</xdr:col>
      <xdr:colOff>101600</xdr:colOff>
      <xdr:row>56</xdr:row>
      <xdr:rowOff>29790</xdr:rowOff>
    </xdr:to>
    <xdr:sp macro="" textlink="">
      <xdr:nvSpPr>
        <xdr:cNvPr id="137" name="楕円 136"/>
        <xdr:cNvSpPr/>
      </xdr:nvSpPr>
      <xdr:spPr>
        <a:xfrm>
          <a:off x="2857500" y="9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46317</xdr:rowOff>
    </xdr:from>
    <xdr:ext cx="599010" cy="259045"/>
    <xdr:sp macro="" textlink="">
      <xdr:nvSpPr>
        <xdr:cNvPr id="138" name="テキスト ボックス 137"/>
        <xdr:cNvSpPr txBox="1"/>
      </xdr:nvSpPr>
      <xdr:spPr>
        <a:xfrm>
          <a:off x="2608795" y="93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156863</xdr:rowOff>
    </xdr:from>
    <xdr:to>
      <xdr:col>10</xdr:col>
      <xdr:colOff>165100</xdr:colOff>
      <xdr:row>56</xdr:row>
      <xdr:rowOff>87013</xdr:rowOff>
    </xdr:to>
    <xdr:sp macro="" textlink="">
      <xdr:nvSpPr>
        <xdr:cNvPr id="139" name="楕円 138"/>
        <xdr:cNvSpPr/>
      </xdr:nvSpPr>
      <xdr:spPr>
        <a:xfrm>
          <a:off x="1968500" y="95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103540</xdr:rowOff>
    </xdr:from>
    <xdr:ext cx="534377" cy="259045"/>
    <xdr:sp macro="" textlink="">
      <xdr:nvSpPr>
        <xdr:cNvPr id="140" name="テキスト ボックス 139"/>
        <xdr:cNvSpPr txBox="1"/>
      </xdr:nvSpPr>
      <xdr:spPr>
        <a:xfrm>
          <a:off x="1752111" y="93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92429</xdr:rowOff>
    </xdr:from>
    <xdr:to>
      <xdr:col>6</xdr:col>
      <xdr:colOff>38100</xdr:colOff>
      <xdr:row>57</xdr:row>
      <xdr:rowOff>22579</xdr:rowOff>
    </xdr:to>
    <xdr:sp macro="" textlink="">
      <xdr:nvSpPr>
        <xdr:cNvPr id="141" name="楕円 140"/>
        <xdr:cNvSpPr/>
      </xdr:nvSpPr>
      <xdr:spPr>
        <a:xfrm>
          <a:off x="1079500" y="96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13706</xdr:rowOff>
    </xdr:from>
    <xdr:ext cx="534377" cy="259045"/>
    <xdr:sp macro="" textlink="">
      <xdr:nvSpPr>
        <xdr:cNvPr id="142" name="テキスト ボックス 141"/>
        <xdr:cNvSpPr txBox="1"/>
      </xdr:nvSpPr>
      <xdr:spPr>
        <a:xfrm>
          <a:off x="863111" y="97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144768</xdr:rowOff>
    </xdr:from>
    <xdr:to>
      <xdr:col>24</xdr:col>
      <xdr:colOff>63500</xdr:colOff>
      <xdr:row>78</xdr:row>
      <xdr:rowOff>149453</xdr:rowOff>
    </xdr:to>
    <xdr:cxnSp macro="">
      <xdr:nvCxnSpPr>
        <xdr:cNvPr id="171" name="直線コネクタ 170"/>
        <xdr:cNvCxnSpPr/>
      </xdr:nvCxnSpPr>
      <xdr:spPr>
        <a:xfrm>
          <a:off x="3797300" y="13517868"/>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144768</xdr:rowOff>
    </xdr:from>
    <xdr:to>
      <xdr:col>19</xdr:col>
      <xdr:colOff>177800</xdr:colOff>
      <xdr:row>78</xdr:row>
      <xdr:rowOff>156617</xdr:rowOff>
    </xdr:to>
    <xdr:cxnSp macro="">
      <xdr:nvCxnSpPr>
        <xdr:cNvPr id="174" name="直線コネクタ 173"/>
        <xdr:cNvCxnSpPr/>
      </xdr:nvCxnSpPr>
      <xdr:spPr>
        <a:xfrm flipV="1">
          <a:off x="2908300" y="1351786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156617</xdr:rowOff>
    </xdr:from>
    <xdr:to>
      <xdr:col>15</xdr:col>
      <xdr:colOff>50800</xdr:colOff>
      <xdr:row>78</xdr:row>
      <xdr:rowOff>169266</xdr:rowOff>
    </xdr:to>
    <xdr:cxnSp macro="">
      <xdr:nvCxnSpPr>
        <xdr:cNvPr id="177" name="直線コネクタ 176"/>
        <xdr:cNvCxnSpPr/>
      </xdr:nvCxnSpPr>
      <xdr:spPr>
        <a:xfrm flipV="1">
          <a:off x="2019300" y="1352971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168390</xdr:rowOff>
    </xdr:from>
    <xdr:to>
      <xdr:col>10</xdr:col>
      <xdr:colOff>114300</xdr:colOff>
      <xdr:row>78</xdr:row>
      <xdr:rowOff>169266</xdr:rowOff>
    </xdr:to>
    <xdr:cxnSp macro="">
      <xdr:nvCxnSpPr>
        <xdr:cNvPr id="180" name="直線コネクタ 179"/>
        <xdr:cNvCxnSpPr/>
      </xdr:nvCxnSpPr>
      <xdr:spPr>
        <a:xfrm>
          <a:off x="1130300" y="1354149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98653</xdr:rowOff>
    </xdr:from>
    <xdr:to>
      <xdr:col>24</xdr:col>
      <xdr:colOff>114300</xdr:colOff>
      <xdr:row>79</xdr:row>
      <xdr:rowOff>28803</xdr:rowOff>
    </xdr:to>
    <xdr:sp macro="" textlink="">
      <xdr:nvSpPr>
        <xdr:cNvPr id="190" name="楕円 189"/>
        <xdr:cNvSpPr/>
      </xdr:nvSpPr>
      <xdr:spPr>
        <a:xfrm>
          <a:off x="45847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13580</xdr:rowOff>
    </xdr:from>
    <xdr:ext cx="469744" cy="259045"/>
    <xdr:sp macro="" textlink="">
      <xdr:nvSpPr>
        <xdr:cNvPr id="191" name="維持補修費該当値テキスト"/>
        <xdr:cNvSpPr txBox="1"/>
      </xdr:nvSpPr>
      <xdr:spPr>
        <a:xfrm>
          <a:off x="4686300" y="133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93968</xdr:rowOff>
    </xdr:from>
    <xdr:to>
      <xdr:col>20</xdr:col>
      <xdr:colOff>38100</xdr:colOff>
      <xdr:row>79</xdr:row>
      <xdr:rowOff>24118</xdr:rowOff>
    </xdr:to>
    <xdr:sp macro="" textlink="">
      <xdr:nvSpPr>
        <xdr:cNvPr id="192" name="楕円 191"/>
        <xdr:cNvSpPr/>
      </xdr:nvSpPr>
      <xdr:spPr>
        <a:xfrm>
          <a:off x="3746500" y="134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15245</xdr:rowOff>
    </xdr:from>
    <xdr:ext cx="469744" cy="259045"/>
    <xdr:sp macro="" textlink="">
      <xdr:nvSpPr>
        <xdr:cNvPr id="193" name="テキスト ボックス 192"/>
        <xdr:cNvSpPr txBox="1"/>
      </xdr:nvSpPr>
      <xdr:spPr>
        <a:xfrm>
          <a:off x="3562428" y="135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105817</xdr:rowOff>
    </xdr:from>
    <xdr:to>
      <xdr:col>15</xdr:col>
      <xdr:colOff>101600</xdr:colOff>
      <xdr:row>79</xdr:row>
      <xdr:rowOff>35967</xdr:rowOff>
    </xdr:to>
    <xdr:sp macro="" textlink="">
      <xdr:nvSpPr>
        <xdr:cNvPr id="194" name="楕円 193"/>
        <xdr:cNvSpPr/>
      </xdr:nvSpPr>
      <xdr:spPr>
        <a:xfrm>
          <a:off x="2857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27094</xdr:rowOff>
    </xdr:from>
    <xdr:ext cx="469744" cy="259045"/>
    <xdr:sp macro="" textlink="">
      <xdr:nvSpPr>
        <xdr:cNvPr id="195" name="テキスト ボックス 194"/>
        <xdr:cNvSpPr txBox="1"/>
      </xdr:nvSpPr>
      <xdr:spPr>
        <a:xfrm>
          <a:off x="2673428"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118466</xdr:rowOff>
    </xdr:from>
    <xdr:to>
      <xdr:col>10</xdr:col>
      <xdr:colOff>165100</xdr:colOff>
      <xdr:row>79</xdr:row>
      <xdr:rowOff>48616</xdr:rowOff>
    </xdr:to>
    <xdr:sp macro="" textlink="">
      <xdr:nvSpPr>
        <xdr:cNvPr id="196" name="楕円 195"/>
        <xdr:cNvSpPr/>
      </xdr:nvSpPr>
      <xdr:spPr>
        <a:xfrm>
          <a:off x="1968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39743</xdr:rowOff>
    </xdr:from>
    <xdr:ext cx="469744" cy="259045"/>
    <xdr:sp macro="" textlink="">
      <xdr:nvSpPr>
        <xdr:cNvPr id="197" name="テキスト ボックス 196"/>
        <xdr:cNvSpPr txBox="1"/>
      </xdr:nvSpPr>
      <xdr:spPr>
        <a:xfrm>
          <a:off x="1784428" y="135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117590</xdr:rowOff>
    </xdr:from>
    <xdr:to>
      <xdr:col>6</xdr:col>
      <xdr:colOff>38100</xdr:colOff>
      <xdr:row>79</xdr:row>
      <xdr:rowOff>47740</xdr:rowOff>
    </xdr:to>
    <xdr:sp macro="" textlink="">
      <xdr:nvSpPr>
        <xdr:cNvPr id="198" name="楕円 197"/>
        <xdr:cNvSpPr/>
      </xdr:nvSpPr>
      <xdr:spPr>
        <a:xfrm>
          <a:off x="1079500" y="134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38867</xdr:rowOff>
    </xdr:from>
    <xdr:ext cx="469744" cy="259045"/>
    <xdr:sp macro="" textlink="">
      <xdr:nvSpPr>
        <xdr:cNvPr id="199" name="テキスト ボックス 198"/>
        <xdr:cNvSpPr txBox="1"/>
      </xdr:nvSpPr>
      <xdr:spPr>
        <a:xfrm>
          <a:off x="895428" y="1358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73079</xdr:rowOff>
    </xdr:from>
    <xdr:to>
      <xdr:col>24</xdr:col>
      <xdr:colOff>63500</xdr:colOff>
      <xdr:row>97</xdr:row>
      <xdr:rowOff>100512</xdr:rowOff>
    </xdr:to>
    <xdr:cxnSp macro="">
      <xdr:nvCxnSpPr>
        <xdr:cNvPr id="231" name="直線コネクタ 230"/>
        <xdr:cNvCxnSpPr/>
      </xdr:nvCxnSpPr>
      <xdr:spPr>
        <a:xfrm flipV="1">
          <a:off x="3797300" y="1670372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100512</xdr:rowOff>
    </xdr:from>
    <xdr:to>
      <xdr:col>19</xdr:col>
      <xdr:colOff>177800</xdr:colOff>
      <xdr:row>97</xdr:row>
      <xdr:rowOff>118604</xdr:rowOff>
    </xdr:to>
    <xdr:cxnSp macro="">
      <xdr:nvCxnSpPr>
        <xdr:cNvPr id="234" name="直線コネクタ 233"/>
        <xdr:cNvCxnSpPr/>
      </xdr:nvCxnSpPr>
      <xdr:spPr>
        <a:xfrm flipV="1">
          <a:off x="2908300" y="1673116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86272</xdr:rowOff>
    </xdr:from>
    <xdr:to>
      <xdr:col>15</xdr:col>
      <xdr:colOff>50800</xdr:colOff>
      <xdr:row>97</xdr:row>
      <xdr:rowOff>118604</xdr:rowOff>
    </xdr:to>
    <xdr:cxnSp macro="">
      <xdr:nvCxnSpPr>
        <xdr:cNvPr id="237" name="直線コネクタ 236"/>
        <xdr:cNvCxnSpPr/>
      </xdr:nvCxnSpPr>
      <xdr:spPr>
        <a:xfrm>
          <a:off x="2019300" y="16716922"/>
          <a:ext cx="889000" cy="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86272</xdr:rowOff>
    </xdr:from>
    <xdr:to>
      <xdr:col>10</xdr:col>
      <xdr:colOff>114300</xdr:colOff>
      <xdr:row>97</xdr:row>
      <xdr:rowOff>162266</xdr:rowOff>
    </xdr:to>
    <xdr:cxnSp macro="">
      <xdr:nvCxnSpPr>
        <xdr:cNvPr id="240" name="直線コネクタ 239"/>
        <xdr:cNvCxnSpPr/>
      </xdr:nvCxnSpPr>
      <xdr:spPr>
        <a:xfrm flipV="1">
          <a:off x="1130300" y="16716922"/>
          <a:ext cx="889000" cy="7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22279</xdr:rowOff>
    </xdr:from>
    <xdr:to>
      <xdr:col>24</xdr:col>
      <xdr:colOff>114300</xdr:colOff>
      <xdr:row>97</xdr:row>
      <xdr:rowOff>123879</xdr:rowOff>
    </xdr:to>
    <xdr:sp macro="" textlink="">
      <xdr:nvSpPr>
        <xdr:cNvPr id="250" name="楕円 249"/>
        <xdr:cNvSpPr/>
      </xdr:nvSpPr>
      <xdr:spPr>
        <a:xfrm>
          <a:off x="4584700" y="16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45156</xdr:rowOff>
    </xdr:from>
    <xdr:ext cx="534377" cy="259045"/>
    <xdr:sp macro="" textlink="">
      <xdr:nvSpPr>
        <xdr:cNvPr id="251" name="扶助費該当値テキスト"/>
        <xdr:cNvSpPr txBox="1"/>
      </xdr:nvSpPr>
      <xdr:spPr>
        <a:xfrm>
          <a:off x="4686300" y="165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49712</xdr:rowOff>
    </xdr:from>
    <xdr:to>
      <xdr:col>20</xdr:col>
      <xdr:colOff>38100</xdr:colOff>
      <xdr:row>97</xdr:row>
      <xdr:rowOff>151312</xdr:rowOff>
    </xdr:to>
    <xdr:sp macro="" textlink="">
      <xdr:nvSpPr>
        <xdr:cNvPr id="252" name="楕円 251"/>
        <xdr:cNvSpPr/>
      </xdr:nvSpPr>
      <xdr:spPr>
        <a:xfrm>
          <a:off x="3746500" y="166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142439</xdr:rowOff>
    </xdr:from>
    <xdr:ext cx="534377" cy="259045"/>
    <xdr:sp macro="" textlink="">
      <xdr:nvSpPr>
        <xdr:cNvPr id="253" name="テキスト ボックス 252"/>
        <xdr:cNvSpPr txBox="1"/>
      </xdr:nvSpPr>
      <xdr:spPr>
        <a:xfrm>
          <a:off x="3530111" y="167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67804</xdr:rowOff>
    </xdr:from>
    <xdr:to>
      <xdr:col>15</xdr:col>
      <xdr:colOff>101600</xdr:colOff>
      <xdr:row>97</xdr:row>
      <xdr:rowOff>169404</xdr:rowOff>
    </xdr:to>
    <xdr:sp macro="" textlink="">
      <xdr:nvSpPr>
        <xdr:cNvPr id="254" name="楕円 253"/>
        <xdr:cNvSpPr/>
      </xdr:nvSpPr>
      <xdr:spPr>
        <a:xfrm>
          <a:off x="2857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160531</xdr:rowOff>
    </xdr:from>
    <xdr:ext cx="534377" cy="259045"/>
    <xdr:sp macro="" textlink="">
      <xdr:nvSpPr>
        <xdr:cNvPr id="255" name="テキスト ボックス 254"/>
        <xdr:cNvSpPr txBox="1"/>
      </xdr:nvSpPr>
      <xdr:spPr>
        <a:xfrm>
          <a:off x="2641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35472</xdr:rowOff>
    </xdr:from>
    <xdr:to>
      <xdr:col>10</xdr:col>
      <xdr:colOff>165100</xdr:colOff>
      <xdr:row>97</xdr:row>
      <xdr:rowOff>137072</xdr:rowOff>
    </xdr:to>
    <xdr:sp macro="" textlink="">
      <xdr:nvSpPr>
        <xdr:cNvPr id="256" name="楕円 255"/>
        <xdr:cNvSpPr/>
      </xdr:nvSpPr>
      <xdr:spPr>
        <a:xfrm>
          <a:off x="1968500" y="1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153599</xdr:rowOff>
    </xdr:from>
    <xdr:ext cx="534377" cy="259045"/>
    <xdr:sp macro="" textlink="">
      <xdr:nvSpPr>
        <xdr:cNvPr id="257" name="テキスト ボックス 256"/>
        <xdr:cNvSpPr txBox="1"/>
      </xdr:nvSpPr>
      <xdr:spPr>
        <a:xfrm>
          <a:off x="1752111" y="164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111466</xdr:rowOff>
    </xdr:from>
    <xdr:to>
      <xdr:col>6</xdr:col>
      <xdr:colOff>38100</xdr:colOff>
      <xdr:row>98</xdr:row>
      <xdr:rowOff>41616</xdr:rowOff>
    </xdr:to>
    <xdr:sp macro="" textlink="">
      <xdr:nvSpPr>
        <xdr:cNvPr id="258" name="楕円 257"/>
        <xdr:cNvSpPr/>
      </xdr:nvSpPr>
      <xdr:spPr>
        <a:xfrm>
          <a:off x="1079500" y="167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32743</xdr:rowOff>
    </xdr:from>
    <xdr:ext cx="534377" cy="259045"/>
    <xdr:sp macro="" textlink="">
      <xdr:nvSpPr>
        <xdr:cNvPr id="259" name="テキスト ボックス 258"/>
        <xdr:cNvSpPr txBox="1"/>
      </xdr:nvSpPr>
      <xdr:spPr>
        <a:xfrm>
          <a:off x="863111" y="168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102840</xdr:rowOff>
    </xdr:from>
    <xdr:to>
      <xdr:col>55</xdr:col>
      <xdr:colOff>0</xdr:colOff>
      <xdr:row>38</xdr:row>
      <xdr:rowOff>97438</xdr:rowOff>
    </xdr:to>
    <xdr:cxnSp macro="">
      <xdr:nvCxnSpPr>
        <xdr:cNvPr id="290" name="直線コネクタ 289"/>
        <xdr:cNvCxnSpPr/>
      </xdr:nvCxnSpPr>
      <xdr:spPr>
        <a:xfrm flipV="1">
          <a:off x="9639300" y="6446490"/>
          <a:ext cx="838200" cy="16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97438</xdr:rowOff>
    </xdr:from>
    <xdr:to>
      <xdr:col>50</xdr:col>
      <xdr:colOff>114300</xdr:colOff>
      <xdr:row>38</xdr:row>
      <xdr:rowOff>97830</xdr:rowOff>
    </xdr:to>
    <xdr:cxnSp macro="">
      <xdr:nvCxnSpPr>
        <xdr:cNvPr id="293" name="直線コネクタ 292"/>
        <xdr:cNvCxnSpPr/>
      </xdr:nvCxnSpPr>
      <xdr:spPr>
        <a:xfrm flipV="1">
          <a:off x="8750300" y="661253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97830</xdr:rowOff>
    </xdr:from>
    <xdr:to>
      <xdr:col>45</xdr:col>
      <xdr:colOff>177800</xdr:colOff>
      <xdr:row>38</xdr:row>
      <xdr:rowOff>99966</xdr:rowOff>
    </xdr:to>
    <xdr:cxnSp macro="">
      <xdr:nvCxnSpPr>
        <xdr:cNvPr id="296" name="直線コネクタ 295"/>
        <xdr:cNvCxnSpPr/>
      </xdr:nvCxnSpPr>
      <xdr:spPr>
        <a:xfrm flipV="1">
          <a:off x="7861300" y="6612930"/>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98232</xdr:rowOff>
    </xdr:from>
    <xdr:to>
      <xdr:col>41</xdr:col>
      <xdr:colOff>50800</xdr:colOff>
      <xdr:row>38</xdr:row>
      <xdr:rowOff>99966</xdr:rowOff>
    </xdr:to>
    <xdr:cxnSp macro="">
      <xdr:nvCxnSpPr>
        <xdr:cNvPr id="299" name="直線コネクタ 298"/>
        <xdr:cNvCxnSpPr/>
      </xdr:nvCxnSpPr>
      <xdr:spPr>
        <a:xfrm>
          <a:off x="6972300" y="6613332"/>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52040</xdr:rowOff>
    </xdr:from>
    <xdr:to>
      <xdr:col>55</xdr:col>
      <xdr:colOff>50800</xdr:colOff>
      <xdr:row>37</xdr:row>
      <xdr:rowOff>153640</xdr:rowOff>
    </xdr:to>
    <xdr:sp macro="" textlink="">
      <xdr:nvSpPr>
        <xdr:cNvPr id="309" name="楕円 308"/>
        <xdr:cNvSpPr/>
      </xdr:nvSpPr>
      <xdr:spPr>
        <a:xfrm>
          <a:off x="10426700" y="63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74917</xdr:rowOff>
    </xdr:from>
    <xdr:ext cx="599010" cy="259045"/>
    <xdr:sp macro="" textlink="">
      <xdr:nvSpPr>
        <xdr:cNvPr id="310" name="補助費等該当値テキスト"/>
        <xdr:cNvSpPr txBox="1"/>
      </xdr:nvSpPr>
      <xdr:spPr>
        <a:xfrm>
          <a:off x="10528300" y="62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46638</xdr:rowOff>
    </xdr:from>
    <xdr:to>
      <xdr:col>50</xdr:col>
      <xdr:colOff>165100</xdr:colOff>
      <xdr:row>38</xdr:row>
      <xdr:rowOff>148238</xdr:rowOff>
    </xdr:to>
    <xdr:sp macro="" textlink="">
      <xdr:nvSpPr>
        <xdr:cNvPr id="311" name="楕円 310"/>
        <xdr:cNvSpPr/>
      </xdr:nvSpPr>
      <xdr:spPr>
        <a:xfrm>
          <a:off x="9588500" y="65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139365</xdr:rowOff>
    </xdr:from>
    <xdr:ext cx="534377" cy="259045"/>
    <xdr:sp macro="" textlink="">
      <xdr:nvSpPr>
        <xdr:cNvPr id="312" name="テキスト ボックス 311"/>
        <xdr:cNvSpPr txBox="1"/>
      </xdr:nvSpPr>
      <xdr:spPr>
        <a:xfrm>
          <a:off x="9372111" y="665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47030</xdr:rowOff>
    </xdr:from>
    <xdr:to>
      <xdr:col>46</xdr:col>
      <xdr:colOff>38100</xdr:colOff>
      <xdr:row>38</xdr:row>
      <xdr:rowOff>148630</xdr:rowOff>
    </xdr:to>
    <xdr:sp macro="" textlink="">
      <xdr:nvSpPr>
        <xdr:cNvPr id="313" name="楕円 312"/>
        <xdr:cNvSpPr/>
      </xdr:nvSpPr>
      <xdr:spPr>
        <a:xfrm>
          <a:off x="8699500" y="65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139757</xdr:rowOff>
    </xdr:from>
    <xdr:ext cx="534377" cy="259045"/>
    <xdr:sp macro="" textlink="">
      <xdr:nvSpPr>
        <xdr:cNvPr id="314" name="テキスト ボックス 313"/>
        <xdr:cNvSpPr txBox="1"/>
      </xdr:nvSpPr>
      <xdr:spPr>
        <a:xfrm>
          <a:off x="8483111" y="66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49166</xdr:rowOff>
    </xdr:from>
    <xdr:to>
      <xdr:col>41</xdr:col>
      <xdr:colOff>101600</xdr:colOff>
      <xdr:row>38</xdr:row>
      <xdr:rowOff>150766</xdr:rowOff>
    </xdr:to>
    <xdr:sp macro="" textlink="">
      <xdr:nvSpPr>
        <xdr:cNvPr id="315" name="楕円 314"/>
        <xdr:cNvSpPr/>
      </xdr:nvSpPr>
      <xdr:spPr>
        <a:xfrm>
          <a:off x="7810500" y="65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141893</xdr:rowOff>
    </xdr:from>
    <xdr:ext cx="534377" cy="259045"/>
    <xdr:sp macro="" textlink="">
      <xdr:nvSpPr>
        <xdr:cNvPr id="316" name="テキスト ボックス 315"/>
        <xdr:cNvSpPr txBox="1"/>
      </xdr:nvSpPr>
      <xdr:spPr>
        <a:xfrm>
          <a:off x="7594111" y="66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47432</xdr:rowOff>
    </xdr:from>
    <xdr:to>
      <xdr:col>36</xdr:col>
      <xdr:colOff>165100</xdr:colOff>
      <xdr:row>38</xdr:row>
      <xdr:rowOff>149032</xdr:rowOff>
    </xdr:to>
    <xdr:sp macro="" textlink="">
      <xdr:nvSpPr>
        <xdr:cNvPr id="317" name="楕円 316"/>
        <xdr:cNvSpPr/>
      </xdr:nvSpPr>
      <xdr:spPr>
        <a:xfrm>
          <a:off x="6921500" y="65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140159</xdr:rowOff>
    </xdr:from>
    <xdr:ext cx="534377" cy="259045"/>
    <xdr:sp macro="" textlink="">
      <xdr:nvSpPr>
        <xdr:cNvPr id="318" name="テキスト ボックス 317"/>
        <xdr:cNvSpPr txBox="1"/>
      </xdr:nvSpPr>
      <xdr:spPr>
        <a:xfrm>
          <a:off x="6705111" y="66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31229</xdr:rowOff>
    </xdr:from>
    <xdr:to>
      <xdr:col>55</xdr:col>
      <xdr:colOff>0</xdr:colOff>
      <xdr:row>58</xdr:row>
      <xdr:rowOff>76675</xdr:rowOff>
    </xdr:to>
    <xdr:cxnSp macro="">
      <xdr:nvCxnSpPr>
        <xdr:cNvPr id="347" name="直線コネクタ 346"/>
        <xdr:cNvCxnSpPr/>
      </xdr:nvCxnSpPr>
      <xdr:spPr>
        <a:xfrm flipV="1">
          <a:off x="9639300" y="9975329"/>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76675</xdr:rowOff>
    </xdr:from>
    <xdr:to>
      <xdr:col>50</xdr:col>
      <xdr:colOff>114300</xdr:colOff>
      <xdr:row>58</xdr:row>
      <xdr:rowOff>99800</xdr:rowOff>
    </xdr:to>
    <xdr:cxnSp macro="">
      <xdr:nvCxnSpPr>
        <xdr:cNvPr id="350" name="直線コネクタ 349"/>
        <xdr:cNvCxnSpPr/>
      </xdr:nvCxnSpPr>
      <xdr:spPr>
        <a:xfrm flipV="1">
          <a:off x="8750300" y="10020775"/>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154429</xdr:rowOff>
    </xdr:from>
    <xdr:to>
      <xdr:col>45</xdr:col>
      <xdr:colOff>177800</xdr:colOff>
      <xdr:row>58</xdr:row>
      <xdr:rowOff>99800</xdr:rowOff>
    </xdr:to>
    <xdr:cxnSp macro="">
      <xdr:nvCxnSpPr>
        <xdr:cNvPr id="353" name="直線コネクタ 352"/>
        <xdr:cNvCxnSpPr/>
      </xdr:nvCxnSpPr>
      <xdr:spPr>
        <a:xfrm>
          <a:off x="7861300" y="9927079"/>
          <a:ext cx="889000" cy="1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154429</xdr:rowOff>
    </xdr:from>
    <xdr:to>
      <xdr:col>41</xdr:col>
      <xdr:colOff>50800</xdr:colOff>
      <xdr:row>58</xdr:row>
      <xdr:rowOff>100626</xdr:rowOff>
    </xdr:to>
    <xdr:cxnSp macro="">
      <xdr:nvCxnSpPr>
        <xdr:cNvPr id="356" name="直線コネクタ 355"/>
        <xdr:cNvCxnSpPr/>
      </xdr:nvCxnSpPr>
      <xdr:spPr>
        <a:xfrm flipV="1">
          <a:off x="6972300" y="9927079"/>
          <a:ext cx="889000" cy="1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151879</xdr:rowOff>
    </xdr:from>
    <xdr:to>
      <xdr:col>55</xdr:col>
      <xdr:colOff>50800</xdr:colOff>
      <xdr:row>58</xdr:row>
      <xdr:rowOff>82029</xdr:rowOff>
    </xdr:to>
    <xdr:sp macro="" textlink="">
      <xdr:nvSpPr>
        <xdr:cNvPr id="366" name="楕円 365"/>
        <xdr:cNvSpPr/>
      </xdr:nvSpPr>
      <xdr:spPr>
        <a:xfrm>
          <a:off x="10426700" y="99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3306</xdr:rowOff>
    </xdr:from>
    <xdr:ext cx="534377" cy="259045"/>
    <xdr:sp macro="" textlink="">
      <xdr:nvSpPr>
        <xdr:cNvPr id="367" name="普通建設事業費該当値テキスト"/>
        <xdr:cNvSpPr txBox="1"/>
      </xdr:nvSpPr>
      <xdr:spPr>
        <a:xfrm>
          <a:off x="10528300" y="97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25875</xdr:rowOff>
    </xdr:from>
    <xdr:to>
      <xdr:col>50</xdr:col>
      <xdr:colOff>165100</xdr:colOff>
      <xdr:row>58</xdr:row>
      <xdr:rowOff>127475</xdr:rowOff>
    </xdr:to>
    <xdr:sp macro="" textlink="">
      <xdr:nvSpPr>
        <xdr:cNvPr id="368" name="楕円 367"/>
        <xdr:cNvSpPr/>
      </xdr:nvSpPr>
      <xdr:spPr>
        <a:xfrm>
          <a:off x="9588500" y="99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118602</xdr:rowOff>
    </xdr:from>
    <xdr:ext cx="534377" cy="259045"/>
    <xdr:sp macro="" textlink="">
      <xdr:nvSpPr>
        <xdr:cNvPr id="369" name="テキスト ボックス 368"/>
        <xdr:cNvSpPr txBox="1"/>
      </xdr:nvSpPr>
      <xdr:spPr>
        <a:xfrm>
          <a:off x="9372111" y="100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49000</xdr:rowOff>
    </xdr:from>
    <xdr:to>
      <xdr:col>46</xdr:col>
      <xdr:colOff>38100</xdr:colOff>
      <xdr:row>58</xdr:row>
      <xdr:rowOff>150600</xdr:rowOff>
    </xdr:to>
    <xdr:sp macro="" textlink="">
      <xdr:nvSpPr>
        <xdr:cNvPr id="370" name="楕円 369"/>
        <xdr:cNvSpPr/>
      </xdr:nvSpPr>
      <xdr:spPr>
        <a:xfrm>
          <a:off x="8699500" y="99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141727</xdr:rowOff>
    </xdr:from>
    <xdr:ext cx="534377" cy="259045"/>
    <xdr:sp macro="" textlink="">
      <xdr:nvSpPr>
        <xdr:cNvPr id="371" name="テキスト ボックス 370"/>
        <xdr:cNvSpPr txBox="1"/>
      </xdr:nvSpPr>
      <xdr:spPr>
        <a:xfrm>
          <a:off x="8483111" y="100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103629</xdr:rowOff>
    </xdr:from>
    <xdr:to>
      <xdr:col>41</xdr:col>
      <xdr:colOff>101600</xdr:colOff>
      <xdr:row>58</xdr:row>
      <xdr:rowOff>33779</xdr:rowOff>
    </xdr:to>
    <xdr:sp macro="" textlink="">
      <xdr:nvSpPr>
        <xdr:cNvPr id="372" name="楕円 371"/>
        <xdr:cNvSpPr/>
      </xdr:nvSpPr>
      <xdr:spPr>
        <a:xfrm>
          <a:off x="7810500" y="98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50306</xdr:rowOff>
    </xdr:from>
    <xdr:ext cx="599010" cy="259045"/>
    <xdr:sp macro="" textlink="">
      <xdr:nvSpPr>
        <xdr:cNvPr id="373" name="テキスト ボックス 372"/>
        <xdr:cNvSpPr txBox="1"/>
      </xdr:nvSpPr>
      <xdr:spPr>
        <a:xfrm>
          <a:off x="7561795" y="965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49826</xdr:rowOff>
    </xdr:from>
    <xdr:to>
      <xdr:col>36</xdr:col>
      <xdr:colOff>165100</xdr:colOff>
      <xdr:row>58</xdr:row>
      <xdr:rowOff>151426</xdr:rowOff>
    </xdr:to>
    <xdr:sp macro="" textlink="">
      <xdr:nvSpPr>
        <xdr:cNvPr id="374" name="楕円 373"/>
        <xdr:cNvSpPr/>
      </xdr:nvSpPr>
      <xdr:spPr>
        <a:xfrm>
          <a:off x="6921500" y="99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142553</xdr:rowOff>
    </xdr:from>
    <xdr:ext cx="534377" cy="259045"/>
    <xdr:sp macro="" textlink="">
      <xdr:nvSpPr>
        <xdr:cNvPr id="375" name="テキスト ボックス 374"/>
        <xdr:cNvSpPr txBox="1"/>
      </xdr:nvSpPr>
      <xdr:spPr>
        <a:xfrm>
          <a:off x="6705111" y="10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35443</xdr:rowOff>
    </xdr:from>
    <xdr:to>
      <xdr:col>55</xdr:col>
      <xdr:colOff>0</xdr:colOff>
      <xdr:row>79</xdr:row>
      <xdr:rowOff>36410</xdr:rowOff>
    </xdr:to>
    <xdr:cxnSp macro="">
      <xdr:nvCxnSpPr>
        <xdr:cNvPr id="404" name="直線コネクタ 403"/>
        <xdr:cNvCxnSpPr/>
      </xdr:nvCxnSpPr>
      <xdr:spPr>
        <a:xfrm flipV="1">
          <a:off x="9639300" y="13579993"/>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141967</xdr:rowOff>
    </xdr:from>
    <xdr:to>
      <xdr:col>50</xdr:col>
      <xdr:colOff>114300</xdr:colOff>
      <xdr:row>79</xdr:row>
      <xdr:rowOff>36410</xdr:rowOff>
    </xdr:to>
    <xdr:cxnSp macro="">
      <xdr:nvCxnSpPr>
        <xdr:cNvPr id="407" name="直線コネクタ 406"/>
        <xdr:cNvCxnSpPr/>
      </xdr:nvCxnSpPr>
      <xdr:spPr>
        <a:xfrm>
          <a:off x="8750300" y="13515067"/>
          <a:ext cx="889000" cy="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147971</xdr:rowOff>
    </xdr:from>
    <xdr:to>
      <xdr:col>45</xdr:col>
      <xdr:colOff>177800</xdr:colOff>
      <xdr:row>78</xdr:row>
      <xdr:rowOff>141967</xdr:rowOff>
    </xdr:to>
    <xdr:cxnSp macro="">
      <xdr:nvCxnSpPr>
        <xdr:cNvPr id="410" name="直線コネクタ 409"/>
        <xdr:cNvCxnSpPr/>
      </xdr:nvCxnSpPr>
      <xdr:spPr>
        <a:xfrm>
          <a:off x="7861300" y="13349621"/>
          <a:ext cx="889000" cy="16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147971</xdr:rowOff>
    </xdr:from>
    <xdr:to>
      <xdr:col>41</xdr:col>
      <xdr:colOff>50800</xdr:colOff>
      <xdr:row>78</xdr:row>
      <xdr:rowOff>79133</xdr:rowOff>
    </xdr:to>
    <xdr:cxnSp macro="">
      <xdr:nvCxnSpPr>
        <xdr:cNvPr id="413" name="直線コネクタ 412"/>
        <xdr:cNvCxnSpPr/>
      </xdr:nvCxnSpPr>
      <xdr:spPr>
        <a:xfrm flipV="1">
          <a:off x="6972300" y="13349621"/>
          <a:ext cx="889000" cy="10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156093</xdr:rowOff>
    </xdr:from>
    <xdr:to>
      <xdr:col>55</xdr:col>
      <xdr:colOff>50800</xdr:colOff>
      <xdr:row>79</xdr:row>
      <xdr:rowOff>86243</xdr:rowOff>
    </xdr:to>
    <xdr:sp macro="" textlink="">
      <xdr:nvSpPr>
        <xdr:cNvPr id="423" name="楕円 422"/>
        <xdr:cNvSpPr/>
      </xdr:nvSpPr>
      <xdr:spPr>
        <a:xfrm>
          <a:off x="10426700" y="135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71020</xdr:rowOff>
    </xdr:from>
    <xdr:ext cx="469744" cy="259045"/>
    <xdr:sp macro="" textlink="">
      <xdr:nvSpPr>
        <xdr:cNvPr id="424" name="普通建設事業費 （ うち新規整備　）該当値テキスト"/>
        <xdr:cNvSpPr txBox="1"/>
      </xdr:nvSpPr>
      <xdr:spPr>
        <a:xfrm>
          <a:off x="10528300" y="134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157060</xdr:rowOff>
    </xdr:from>
    <xdr:to>
      <xdr:col>50</xdr:col>
      <xdr:colOff>165100</xdr:colOff>
      <xdr:row>79</xdr:row>
      <xdr:rowOff>87210</xdr:rowOff>
    </xdr:to>
    <xdr:sp macro="" textlink="">
      <xdr:nvSpPr>
        <xdr:cNvPr id="425" name="楕円 424"/>
        <xdr:cNvSpPr/>
      </xdr:nvSpPr>
      <xdr:spPr>
        <a:xfrm>
          <a:off x="9588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78337</xdr:rowOff>
    </xdr:from>
    <xdr:ext cx="469744" cy="259045"/>
    <xdr:sp macro="" textlink="">
      <xdr:nvSpPr>
        <xdr:cNvPr id="426" name="テキスト ボックス 425"/>
        <xdr:cNvSpPr txBox="1"/>
      </xdr:nvSpPr>
      <xdr:spPr>
        <a:xfrm>
          <a:off x="9404428" y="136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91167</xdr:rowOff>
    </xdr:from>
    <xdr:to>
      <xdr:col>46</xdr:col>
      <xdr:colOff>38100</xdr:colOff>
      <xdr:row>79</xdr:row>
      <xdr:rowOff>21317</xdr:rowOff>
    </xdr:to>
    <xdr:sp macro="" textlink="">
      <xdr:nvSpPr>
        <xdr:cNvPr id="427" name="楕円 426"/>
        <xdr:cNvSpPr/>
      </xdr:nvSpPr>
      <xdr:spPr>
        <a:xfrm>
          <a:off x="8699500" y="134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12444</xdr:rowOff>
    </xdr:from>
    <xdr:ext cx="534377" cy="259045"/>
    <xdr:sp macro="" textlink="">
      <xdr:nvSpPr>
        <xdr:cNvPr id="428" name="テキスト ボックス 427"/>
        <xdr:cNvSpPr txBox="1"/>
      </xdr:nvSpPr>
      <xdr:spPr>
        <a:xfrm>
          <a:off x="8483111" y="135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97171</xdr:rowOff>
    </xdr:from>
    <xdr:to>
      <xdr:col>41</xdr:col>
      <xdr:colOff>101600</xdr:colOff>
      <xdr:row>78</xdr:row>
      <xdr:rowOff>27321</xdr:rowOff>
    </xdr:to>
    <xdr:sp macro="" textlink="">
      <xdr:nvSpPr>
        <xdr:cNvPr id="429" name="楕円 428"/>
        <xdr:cNvSpPr/>
      </xdr:nvSpPr>
      <xdr:spPr>
        <a:xfrm>
          <a:off x="7810500" y="132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43848</xdr:rowOff>
    </xdr:from>
    <xdr:ext cx="534377" cy="259045"/>
    <xdr:sp macro="" textlink="">
      <xdr:nvSpPr>
        <xdr:cNvPr id="430" name="テキスト ボックス 429"/>
        <xdr:cNvSpPr txBox="1"/>
      </xdr:nvSpPr>
      <xdr:spPr>
        <a:xfrm>
          <a:off x="7594111" y="130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28333</xdr:rowOff>
    </xdr:from>
    <xdr:to>
      <xdr:col>36</xdr:col>
      <xdr:colOff>165100</xdr:colOff>
      <xdr:row>78</xdr:row>
      <xdr:rowOff>129933</xdr:rowOff>
    </xdr:to>
    <xdr:sp macro="" textlink="">
      <xdr:nvSpPr>
        <xdr:cNvPr id="431" name="楕円 430"/>
        <xdr:cNvSpPr/>
      </xdr:nvSpPr>
      <xdr:spPr>
        <a:xfrm>
          <a:off x="6921500" y="134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121060</xdr:rowOff>
    </xdr:from>
    <xdr:ext cx="534377" cy="259045"/>
    <xdr:sp macro="" textlink="">
      <xdr:nvSpPr>
        <xdr:cNvPr id="432" name="テキスト ボックス 431"/>
        <xdr:cNvSpPr txBox="1"/>
      </xdr:nvSpPr>
      <xdr:spPr>
        <a:xfrm>
          <a:off x="6705111" y="134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13608</xdr:rowOff>
    </xdr:from>
    <xdr:to>
      <xdr:col>55</xdr:col>
      <xdr:colOff>0</xdr:colOff>
      <xdr:row>97</xdr:row>
      <xdr:rowOff>37579</xdr:rowOff>
    </xdr:to>
    <xdr:cxnSp macro="">
      <xdr:nvCxnSpPr>
        <xdr:cNvPr id="459" name="直線コネクタ 458"/>
        <xdr:cNvCxnSpPr/>
      </xdr:nvCxnSpPr>
      <xdr:spPr>
        <a:xfrm>
          <a:off x="9639300" y="16644258"/>
          <a:ext cx="8382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13608</xdr:rowOff>
    </xdr:from>
    <xdr:to>
      <xdr:col>50</xdr:col>
      <xdr:colOff>114300</xdr:colOff>
      <xdr:row>97</xdr:row>
      <xdr:rowOff>145269</xdr:rowOff>
    </xdr:to>
    <xdr:cxnSp macro="">
      <xdr:nvCxnSpPr>
        <xdr:cNvPr id="462" name="直線コネクタ 461"/>
        <xdr:cNvCxnSpPr/>
      </xdr:nvCxnSpPr>
      <xdr:spPr>
        <a:xfrm flipV="1">
          <a:off x="8750300" y="16644258"/>
          <a:ext cx="889000" cy="1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62264</xdr:rowOff>
    </xdr:from>
    <xdr:to>
      <xdr:col>45</xdr:col>
      <xdr:colOff>177800</xdr:colOff>
      <xdr:row>97</xdr:row>
      <xdr:rowOff>145269</xdr:rowOff>
    </xdr:to>
    <xdr:cxnSp macro="">
      <xdr:nvCxnSpPr>
        <xdr:cNvPr id="465" name="直線コネクタ 464"/>
        <xdr:cNvCxnSpPr/>
      </xdr:nvCxnSpPr>
      <xdr:spPr>
        <a:xfrm>
          <a:off x="7861300" y="16692914"/>
          <a:ext cx="889000" cy="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62264</xdr:rowOff>
    </xdr:from>
    <xdr:to>
      <xdr:col>41</xdr:col>
      <xdr:colOff>50800</xdr:colOff>
      <xdr:row>98</xdr:row>
      <xdr:rowOff>57153</xdr:rowOff>
    </xdr:to>
    <xdr:cxnSp macro="">
      <xdr:nvCxnSpPr>
        <xdr:cNvPr id="468" name="直線コネクタ 467"/>
        <xdr:cNvCxnSpPr/>
      </xdr:nvCxnSpPr>
      <xdr:spPr>
        <a:xfrm flipV="1">
          <a:off x="6972300" y="16692914"/>
          <a:ext cx="889000" cy="1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158229</xdr:rowOff>
    </xdr:from>
    <xdr:to>
      <xdr:col>55</xdr:col>
      <xdr:colOff>50800</xdr:colOff>
      <xdr:row>97</xdr:row>
      <xdr:rowOff>88379</xdr:rowOff>
    </xdr:to>
    <xdr:sp macro="" textlink="">
      <xdr:nvSpPr>
        <xdr:cNvPr id="478" name="楕円 477"/>
        <xdr:cNvSpPr/>
      </xdr:nvSpPr>
      <xdr:spPr>
        <a:xfrm>
          <a:off x="10426700" y="166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9656</xdr:rowOff>
    </xdr:from>
    <xdr:ext cx="534377" cy="259045"/>
    <xdr:sp macro="" textlink="">
      <xdr:nvSpPr>
        <xdr:cNvPr id="479" name="普通建設事業費 （ うち更新整備　）該当値テキスト"/>
        <xdr:cNvSpPr txBox="1"/>
      </xdr:nvSpPr>
      <xdr:spPr>
        <a:xfrm>
          <a:off x="10528300" y="164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134258</xdr:rowOff>
    </xdr:from>
    <xdr:to>
      <xdr:col>50</xdr:col>
      <xdr:colOff>165100</xdr:colOff>
      <xdr:row>97</xdr:row>
      <xdr:rowOff>64408</xdr:rowOff>
    </xdr:to>
    <xdr:sp macro="" textlink="">
      <xdr:nvSpPr>
        <xdr:cNvPr id="480" name="楕円 479"/>
        <xdr:cNvSpPr/>
      </xdr:nvSpPr>
      <xdr:spPr>
        <a:xfrm>
          <a:off x="9588500" y="16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80935</xdr:rowOff>
    </xdr:from>
    <xdr:ext cx="534377" cy="259045"/>
    <xdr:sp macro="" textlink="">
      <xdr:nvSpPr>
        <xdr:cNvPr id="481" name="テキスト ボックス 480"/>
        <xdr:cNvSpPr txBox="1"/>
      </xdr:nvSpPr>
      <xdr:spPr>
        <a:xfrm>
          <a:off x="9372111" y="163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94469</xdr:rowOff>
    </xdr:from>
    <xdr:to>
      <xdr:col>46</xdr:col>
      <xdr:colOff>38100</xdr:colOff>
      <xdr:row>98</xdr:row>
      <xdr:rowOff>24619</xdr:rowOff>
    </xdr:to>
    <xdr:sp macro="" textlink="">
      <xdr:nvSpPr>
        <xdr:cNvPr id="482" name="楕円 481"/>
        <xdr:cNvSpPr/>
      </xdr:nvSpPr>
      <xdr:spPr>
        <a:xfrm>
          <a:off x="8699500" y="167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15746</xdr:rowOff>
    </xdr:from>
    <xdr:ext cx="534377" cy="259045"/>
    <xdr:sp macro="" textlink="">
      <xdr:nvSpPr>
        <xdr:cNvPr id="483" name="テキスト ボックス 482"/>
        <xdr:cNvSpPr txBox="1"/>
      </xdr:nvSpPr>
      <xdr:spPr>
        <a:xfrm>
          <a:off x="8483111" y="168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11464</xdr:rowOff>
    </xdr:from>
    <xdr:to>
      <xdr:col>41</xdr:col>
      <xdr:colOff>101600</xdr:colOff>
      <xdr:row>97</xdr:row>
      <xdr:rowOff>113064</xdr:rowOff>
    </xdr:to>
    <xdr:sp macro="" textlink="">
      <xdr:nvSpPr>
        <xdr:cNvPr id="484" name="楕円 483"/>
        <xdr:cNvSpPr/>
      </xdr:nvSpPr>
      <xdr:spPr>
        <a:xfrm>
          <a:off x="7810500" y="166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129591</xdr:rowOff>
    </xdr:from>
    <xdr:ext cx="534377" cy="259045"/>
    <xdr:sp macro="" textlink="">
      <xdr:nvSpPr>
        <xdr:cNvPr id="485" name="テキスト ボックス 484"/>
        <xdr:cNvSpPr txBox="1"/>
      </xdr:nvSpPr>
      <xdr:spPr>
        <a:xfrm>
          <a:off x="7594111" y="164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6353</xdr:rowOff>
    </xdr:from>
    <xdr:to>
      <xdr:col>36</xdr:col>
      <xdr:colOff>165100</xdr:colOff>
      <xdr:row>98</xdr:row>
      <xdr:rowOff>107953</xdr:rowOff>
    </xdr:to>
    <xdr:sp macro="" textlink="">
      <xdr:nvSpPr>
        <xdr:cNvPr id="486" name="楕円 485"/>
        <xdr:cNvSpPr/>
      </xdr:nvSpPr>
      <xdr:spPr>
        <a:xfrm>
          <a:off x="6921500" y="16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99080</xdr:rowOff>
    </xdr:from>
    <xdr:ext cx="534377" cy="259045"/>
    <xdr:sp macro="" textlink="">
      <xdr:nvSpPr>
        <xdr:cNvPr id="487" name="テキスト ボックス 486"/>
        <xdr:cNvSpPr txBox="1"/>
      </xdr:nvSpPr>
      <xdr:spPr>
        <a:xfrm>
          <a:off x="6705111" y="169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64193</xdr:rowOff>
    </xdr:from>
    <xdr:to>
      <xdr:col>85</xdr:col>
      <xdr:colOff>127000</xdr:colOff>
      <xdr:row>77</xdr:row>
      <xdr:rowOff>80691</xdr:rowOff>
    </xdr:to>
    <xdr:cxnSp macro="">
      <xdr:nvCxnSpPr>
        <xdr:cNvPr id="622" name="直線コネクタ 621"/>
        <xdr:cNvCxnSpPr/>
      </xdr:nvCxnSpPr>
      <xdr:spPr>
        <a:xfrm>
          <a:off x="15481300" y="13265843"/>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164633</xdr:rowOff>
    </xdr:from>
    <xdr:to>
      <xdr:col>81</xdr:col>
      <xdr:colOff>50800</xdr:colOff>
      <xdr:row>77</xdr:row>
      <xdr:rowOff>64193</xdr:rowOff>
    </xdr:to>
    <xdr:cxnSp macro="">
      <xdr:nvCxnSpPr>
        <xdr:cNvPr id="625" name="直線コネクタ 624"/>
        <xdr:cNvCxnSpPr/>
      </xdr:nvCxnSpPr>
      <xdr:spPr>
        <a:xfrm>
          <a:off x="14592300" y="13194833"/>
          <a:ext cx="8890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110020</xdr:rowOff>
    </xdr:from>
    <xdr:to>
      <xdr:col>76</xdr:col>
      <xdr:colOff>114300</xdr:colOff>
      <xdr:row>76</xdr:row>
      <xdr:rowOff>164633</xdr:rowOff>
    </xdr:to>
    <xdr:cxnSp macro="">
      <xdr:nvCxnSpPr>
        <xdr:cNvPr id="628" name="直線コネクタ 627"/>
        <xdr:cNvCxnSpPr/>
      </xdr:nvCxnSpPr>
      <xdr:spPr>
        <a:xfrm>
          <a:off x="13703300" y="13140220"/>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110020</xdr:rowOff>
    </xdr:from>
    <xdr:to>
      <xdr:col>71</xdr:col>
      <xdr:colOff>177800</xdr:colOff>
      <xdr:row>76</xdr:row>
      <xdr:rowOff>116543</xdr:rowOff>
    </xdr:to>
    <xdr:cxnSp macro="">
      <xdr:nvCxnSpPr>
        <xdr:cNvPr id="631" name="直線コネクタ 630"/>
        <xdr:cNvCxnSpPr/>
      </xdr:nvCxnSpPr>
      <xdr:spPr>
        <a:xfrm flipV="1">
          <a:off x="12814300" y="13140220"/>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29891</xdr:rowOff>
    </xdr:from>
    <xdr:to>
      <xdr:col>85</xdr:col>
      <xdr:colOff>177800</xdr:colOff>
      <xdr:row>77</xdr:row>
      <xdr:rowOff>131491</xdr:rowOff>
    </xdr:to>
    <xdr:sp macro="" textlink="">
      <xdr:nvSpPr>
        <xdr:cNvPr id="641" name="楕円 640"/>
        <xdr:cNvSpPr/>
      </xdr:nvSpPr>
      <xdr:spPr>
        <a:xfrm>
          <a:off x="16268700" y="132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116268</xdr:rowOff>
    </xdr:from>
    <xdr:ext cx="534377" cy="259045"/>
    <xdr:sp macro="" textlink="">
      <xdr:nvSpPr>
        <xdr:cNvPr id="642" name="公債費該当値テキスト"/>
        <xdr:cNvSpPr txBox="1"/>
      </xdr:nvSpPr>
      <xdr:spPr>
        <a:xfrm>
          <a:off x="16370300" y="131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13393</xdr:rowOff>
    </xdr:from>
    <xdr:to>
      <xdr:col>81</xdr:col>
      <xdr:colOff>101600</xdr:colOff>
      <xdr:row>77</xdr:row>
      <xdr:rowOff>114993</xdr:rowOff>
    </xdr:to>
    <xdr:sp macro="" textlink="">
      <xdr:nvSpPr>
        <xdr:cNvPr id="643" name="楕円 642"/>
        <xdr:cNvSpPr/>
      </xdr:nvSpPr>
      <xdr:spPr>
        <a:xfrm>
          <a:off x="15430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106120</xdr:rowOff>
    </xdr:from>
    <xdr:ext cx="534377" cy="259045"/>
    <xdr:sp macro="" textlink="">
      <xdr:nvSpPr>
        <xdr:cNvPr id="644" name="テキスト ボックス 643"/>
        <xdr:cNvSpPr txBox="1"/>
      </xdr:nvSpPr>
      <xdr:spPr>
        <a:xfrm>
          <a:off x="15214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113833</xdr:rowOff>
    </xdr:from>
    <xdr:to>
      <xdr:col>76</xdr:col>
      <xdr:colOff>165100</xdr:colOff>
      <xdr:row>77</xdr:row>
      <xdr:rowOff>43983</xdr:rowOff>
    </xdr:to>
    <xdr:sp macro="" textlink="">
      <xdr:nvSpPr>
        <xdr:cNvPr id="645" name="楕円 644"/>
        <xdr:cNvSpPr/>
      </xdr:nvSpPr>
      <xdr:spPr>
        <a:xfrm>
          <a:off x="14541500" y="131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35110</xdr:rowOff>
    </xdr:from>
    <xdr:ext cx="534377" cy="259045"/>
    <xdr:sp macro="" textlink="">
      <xdr:nvSpPr>
        <xdr:cNvPr id="646" name="テキスト ボックス 645"/>
        <xdr:cNvSpPr txBox="1"/>
      </xdr:nvSpPr>
      <xdr:spPr>
        <a:xfrm>
          <a:off x="14325111" y="132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59220</xdr:rowOff>
    </xdr:from>
    <xdr:to>
      <xdr:col>72</xdr:col>
      <xdr:colOff>38100</xdr:colOff>
      <xdr:row>76</xdr:row>
      <xdr:rowOff>160820</xdr:rowOff>
    </xdr:to>
    <xdr:sp macro="" textlink="">
      <xdr:nvSpPr>
        <xdr:cNvPr id="647" name="楕円 646"/>
        <xdr:cNvSpPr/>
      </xdr:nvSpPr>
      <xdr:spPr>
        <a:xfrm>
          <a:off x="13652500" y="130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151947</xdr:rowOff>
    </xdr:from>
    <xdr:ext cx="534377" cy="259045"/>
    <xdr:sp macro="" textlink="">
      <xdr:nvSpPr>
        <xdr:cNvPr id="648" name="テキスト ボックス 647"/>
        <xdr:cNvSpPr txBox="1"/>
      </xdr:nvSpPr>
      <xdr:spPr>
        <a:xfrm>
          <a:off x="13436111" y="131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65743</xdr:rowOff>
    </xdr:from>
    <xdr:to>
      <xdr:col>67</xdr:col>
      <xdr:colOff>101600</xdr:colOff>
      <xdr:row>76</xdr:row>
      <xdr:rowOff>167343</xdr:rowOff>
    </xdr:to>
    <xdr:sp macro="" textlink="">
      <xdr:nvSpPr>
        <xdr:cNvPr id="649" name="楕円 648"/>
        <xdr:cNvSpPr/>
      </xdr:nvSpPr>
      <xdr:spPr>
        <a:xfrm>
          <a:off x="12763500" y="130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12419</xdr:rowOff>
    </xdr:from>
    <xdr:ext cx="534377" cy="259045"/>
    <xdr:sp macro="" textlink="">
      <xdr:nvSpPr>
        <xdr:cNvPr id="650" name="テキスト ボックス 649"/>
        <xdr:cNvSpPr txBox="1"/>
      </xdr:nvSpPr>
      <xdr:spPr>
        <a:xfrm>
          <a:off x="12547111" y="128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72707</xdr:rowOff>
    </xdr:from>
    <xdr:to>
      <xdr:col>85</xdr:col>
      <xdr:colOff>127000</xdr:colOff>
      <xdr:row>97</xdr:row>
      <xdr:rowOff>92494</xdr:rowOff>
    </xdr:to>
    <xdr:cxnSp macro="">
      <xdr:nvCxnSpPr>
        <xdr:cNvPr id="679" name="直線コネクタ 678"/>
        <xdr:cNvCxnSpPr/>
      </xdr:nvCxnSpPr>
      <xdr:spPr>
        <a:xfrm>
          <a:off x="15481300" y="16703357"/>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72707</xdr:rowOff>
    </xdr:from>
    <xdr:to>
      <xdr:col>81</xdr:col>
      <xdr:colOff>50800</xdr:colOff>
      <xdr:row>97</xdr:row>
      <xdr:rowOff>90018</xdr:rowOff>
    </xdr:to>
    <xdr:cxnSp macro="">
      <xdr:nvCxnSpPr>
        <xdr:cNvPr id="682" name="直線コネクタ 681"/>
        <xdr:cNvCxnSpPr/>
      </xdr:nvCxnSpPr>
      <xdr:spPr>
        <a:xfrm flipV="1">
          <a:off x="14592300" y="16703357"/>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90018</xdr:rowOff>
    </xdr:from>
    <xdr:to>
      <xdr:col>76</xdr:col>
      <xdr:colOff>114300</xdr:colOff>
      <xdr:row>98</xdr:row>
      <xdr:rowOff>88785</xdr:rowOff>
    </xdr:to>
    <xdr:cxnSp macro="">
      <xdr:nvCxnSpPr>
        <xdr:cNvPr id="685" name="直線コネクタ 684"/>
        <xdr:cNvCxnSpPr/>
      </xdr:nvCxnSpPr>
      <xdr:spPr>
        <a:xfrm flipV="1">
          <a:off x="13703300" y="16720668"/>
          <a:ext cx="889000" cy="1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77419</xdr:rowOff>
    </xdr:from>
    <xdr:to>
      <xdr:col>71</xdr:col>
      <xdr:colOff>177800</xdr:colOff>
      <xdr:row>98</xdr:row>
      <xdr:rowOff>88785</xdr:rowOff>
    </xdr:to>
    <xdr:cxnSp macro="">
      <xdr:nvCxnSpPr>
        <xdr:cNvPr id="688" name="直線コネクタ 687"/>
        <xdr:cNvCxnSpPr/>
      </xdr:nvCxnSpPr>
      <xdr:spPr>
        <a:xfrm>
          <a:off x="12814300" y="16879519"/>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41694</xdr:rowOff>
    </xdr:from>
    <xdr:to>
      <xdr:col>85</xdr:col>
      <xdr:colOff>177800</xdr:colOff>
      <xdr:row>97</xdr:row>
      <xdr:rowOff>143294</xdr:rowOff>
    </xdr:to>
    <xdr:sp macro="" textlink="">
      <xdr:nvSpPr>
        <xdr:cNvPr id="698" name="楕円 697"/>
        <xdr:cNvSpPr/>
      </xdr:nvSpPr>
      <xdr:spPr>
        <a:xfrm>
          <a:off x="16268700" y="166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20121</xdr:rowOff>
    </xdr:from>
    <xdr:ext cx="534377" cy="259045"/>
    <xdr:sp macro="" textlink="">
      <xdr:nvSpPr>
        <xdr:cNvPr id="699" name="積立金該当値テキスト"/>
        <xdr:cNvSpPr txBox="1"/>
      </xdr:nvSpPr>
      <xdr:spPr>
        <a:xfrm>
          <a:off x="16370300" y="166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21907</xdr:rowOff>
    </xdr:from>
    <xdr:to>
      <xdr:col>81</xdr:col>
      <xdr:colOff>101600</xdr:colOff>
      <xdr:row>97</xdr:row>
      <xdr:rowOff>123507</xdr:rowOff>
    </xdr:to>
    <xdr:sp macro="" textlink="">
      <xdr:nvSpPr>
        <xdr:cNvPr id="700" name="楕円 699"/>
        <xdr:cNvSpPr/>
      </xdr:nvSpPr>
      <xdr:spPr>
        <a:xfrm>
          <a:off x="15430500" y="166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114634</xdr:rowOff>
    </xdr:from>
    <xdr:ext cx="534377" cy="259045"/>
    <xdr:sp macro="" textlink="">
      <xdr:nvSpPr>
        <xdr:cNvPr id="701" name="テキスト ボックス 700"/>
        <xdr:cNvSpPr txBox="1"/>
      </xdr:nvSpPr>
      <xdr:spPr>
        <a:xfrm>
          <a:off x="15214111" y="167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39218</xdr:rowOff>
    </xdr:from>
    <xdr:to>
      <xdr:col>76</xdr:col>
      <xdr:colOff>165100</xdr:colOff>
      <xdr:row>97</xdr:row>
      <xdr:rowOff>140818</xdr:rowOff>
    </xdr:to>
    <xdr:sp macro="" textlink="">
      <xdr:nvSpPr>
        <xdr:cNvPr id="702" name="楕円 701"/>
        <xdr:cNvSpPr/>
      </xdr:nvSpPr>
      <xdr:spPr>
        <a:xfrm>
          <a:off x="14541500" y="166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131945</xdr:rowOff>
    </xdr:from>
    <xdr:ext cx="534377" cy="259045"/>
    <xdr:sp macro="" textlink="">
      <xdr:nvSpPr>
        <xdr:cNvPr id="703" name="テキスト ボックス 702"/>
        <xdr:cNvSpPr txBox="1"/>
      </xdr:nvSpPr>
      <xdr:spPr>
        <a:xfrm>
          <a:off x="14325111" y="16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37985</xdr:rowOff>
    </xdr:from>
    <xdr:to>
      <xdr:col>72</xdr:col>
      <xdr:colOff>38100</xdr:colOff>
      <xdr:row>98</xdr:row>
      <xdr:rowOff>139585</xdr:rowOff>
    </xdr:to>
    <xdr:sp macro="" textlink="">
      <xdr:nvSpPr>
        <xdr:cNvPr id="704" name="楕円 703"/>
        <xdr:cNvSpPr/>
      </xdr:nvSpPr>
      <xdr:spPr>
        <a:xfrm>
          <a:off x="13652500" y="16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130712</xdr:rowOff>
    </xdr:from>
    <xdr:ext cx="534377" cy="259045"/>
    <xdr:sp macro="" textlink="">
      <xdr:nvSpPr>
        <xdr:cNvPr id="705" name="テキスト ボックス 704"/>
        <xdr:cNvSpPr txBox="1"/>
      </xdr:nvSpPr>
      <xdr:spPr>
        <a:xfrm>
          <a:off x="13436111" y="169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26619</xdr:rowOff>
    </xdr:from>
    <xdr:to>
      <xdr:col>67</xdr:col>
      <xdr:colOff>101600</xdr:colOff>
      <xdr:row>98</xdr:row>
      <xdr:rowOff>128219</xdr:rowOff>
    </xdr:to>
    <xdr:sp macro="" textlink="">
      <xdr:nvSpPr>
        <xdr:cNvPr id="706" name="楕円 705"/>
        <xdr:cNvSpPr/>
      </xdr:nvSpPr>
      <xdr:spPr>
        <a:xfrm>
          <a:off x="12763500" y="168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119346</xdr:rowOff>
    </xdr:from>
    <xdr:ext cx="534377" cy="259045"/>
    <xdr:sp macro="" textlink="">
      <xdr:nvSpPr>
        <xdr:cNvPr id="707" name="テキスト ボックス 706"/>
        <xdr:cNvSpPr txBox="1"/>
      </xdr:nvSpPr>
      <xdr:spPr>
        <a:xfrm>
          <a:off x="12547111" y="169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27298</xdr:rowOff>
    </xdr:from>
    <xdr:to>
      <xdr:col>116</xdr:col>
      <xdr:colOff>63500</xdr:colOff>
      <xdr:row>58</xdr:row>
      <xdr:rowOff>28235</xdr:rowOff>
    </xdr:to>
    <xdr:cxnSp macro="">
      <xdr:nvCxnSpPr>
        <xdr:cNvPr id="789" name="直線コネクタ 788"/>
        <xdr:cNvCxnSpPr/>
      </xdr:nvCxnSpPr>
      <xdr:spPr>
        <a:xfrm flipV="1">
          <a:off x="21323300" y="9971398"/>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28166</xdr:rowOff>
    </xdr:from>
    <xdr:to>
      <xdr:col>111</xdr:col>
      <xdr:colOff>177800</xdr:colOff>
      <xdr:row>58</xdr:row>
      <xdr:rowOff>28235</xdr:rowOff>
    </xdr:to>
    <xdr:cxnSp macro="">
      <xdr:nvCxnSpPr>
        <xdr:cNvPr id="792" name="直線コネクタ 791"/>
        <xdr:cNvCxnSpPr/>
      </xdr:nvCxnSpPr>
      <xdr:spPr>
        <a:xfrm>
          <a:off x="20434300" y="997226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28166</xdr:rowOff>
    </xdr:from>
    <xdr:to>
      <xdr:col>107</xdr:col>
      <xdr:colOff>50800</xdr:colOff>
      <xdr:row>58</xdr:row>
      <xdr:rowOff>30658</xdr:rowOff>
    </xdr:to>
    <xdr:cxnSp macro="">
      <xdr:nvCxnSpPr>
        <xdr:cNvPr id="795" name="直線コネクタ 794"/>
        <xdr:cNvCxnSpPr/>
      </xdr:nvCxnSpPr>
      <xdr:spPr>
        <a:xfrm flipV="1">
          <a:off x="19545300" y="9972266"/>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30658</xdr:rowOff>
    </xdr:from>
    <xdr:to>
      <xdr:col>102</xdr:col>
      <xdr:colOff>114300</xdr:colOff>
      <xdr:row>58</xdr:row>
      <xdr:rowOff>34224</xdr:rowOff>
    </xdr:to>
    <xdr:cxnSp macro="">
      <xdr:nvCxnSpPr>
        <xdr:cNvPr id="798" name="直線コネクタ 797"/>
        <xdr:cNvCxnSpPr/>
      </xdr:nvCxnSpPr>
      <xdr:spPr>
        <a:xfrm flipV="1">
          <a:off x="18656300" y="9974758"/>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147948</xdr:rowOff>
    </xdr:from>
    <xdr:to>
      <xdr:col>116</xdr:col>
      <xdr:colOff>114300</xdr:colOff>
      <xdr:row>58</xdr:row>
      <xdr:rowOff>78098</xdr:rowOff>
    </xdr:to>
    <xdr:sp macro="" textlink="">
      <xdr:nvSpPr>
        <xdr:cNvPr id="808" name="楕円 807"/>
        <xdr:cNvSpPr/>
      </xdr:nvSpPr>
      <xdr:spPr>
        <a:xfrm>
          <a:off x="22110700" y="99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107325</xdr:rowOff>
    </xdr:from>
    <xdr:ext cx="469744" cy="259045"/>
    <xdr:sp macro="" textlink="">
      <xdr:nvSpPr>
        <xdr:cNvPr id="809" name="貸付金該当値テキスト"/>
        <xdr:cNvSpPr txBox="1"/>
      </xdr:nvSpPr>
      <xdr:spPr>
        <a:xfrm>
          <a:off x="22212300" y="97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148885</xdr:rowOff>
    </xdr:from>
    <xdr:to>
      <xdr:col>112</xdr:col>
      <xdr:colOff>38100</xdr:colOff>
      <xdr:row>58</xdr:row>
      <xdr:rowOff>79035</xdr:rowOff>
    </xdr:to>
    <xdr:sp macro="" textlink="">
      <xdr:nvSpPr>
        <xdr:cNvPr id="810" name="楕円 809"/>
        <xdr:cNvSpPr/>
      </xdr:nvSpPr>
      <xdr:spPr>
        <a:xfrm>
          <a:off x="21272500" y="99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95562</xdr:rowOff>
    </xdr:from>
    <xdr:ext cx="469744" cy="259045"/>
    <xdr:sp macro="" textlink="">
      <xdr:nvSpPr>
        <xdr:cNvPr id="811" name="テキスト ボックス 810"/>
        <xdr:cNvSpPr txBox="1"/>
      </xdr:nvSpPr>
      <xdr:spPr>
        <a:xfrm>
          <a:off x="21088428" y="969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148816</xdr:rowOff>
    </xdr:from>
    <xdr:to>
      <xdr:col>107</xdr:col>
      <xdr:colOff>101600</xdr:colOff>
      <xdr:row>58</xdr:row>
      <xdr:rowOff>78966</xdr:rowOff>
    </xdr:to>
    <xdr:sp macro="" textlink="">
      <xdr:nvSpPr>
        <xdr:cNvPr id="812" name="楕円 811"/>
        <xdr:cNvSpPr/>
      </xdr:nvSpPr>
      <xdr:spPr>
        <a:xfrm>
          <a:off x="203835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70093</xdr:rowOff>
    </xdr:from>
    <xdr:ext cx="469744" cy="259045"/>
    <xdr:sp macro="" textlink="">
      <xdr:nvSpPr>
        <xdr:cNvPr id="813" name="テキスト ボックス 812"/>
        <xdr:cNvSpPr txBox="1"/>
      </xdr:nvSpPr>
      <xdr:spPr>
        <a:xfrm>
          <a:off x="20199428" y="10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151308</xdr:rowOff>
    </xdr:from>
    <xdr:to>
      <xdr:col>102</xdr:col>
      <xdr:colOff>165100</xdr:colOff>
      <xdr:row>58</xdr:row>
      <xdr:rowOff>81458</xdr:rowOff>
    </xdr:to>
    <xdr:sp macro="" textlink="">
      <xdr:nvSpPr>
        <xdr:cNvPr id="814" name="楕円 813"/>
        <xdr:cNvSpPr/>
      </xdr:nvSpPr>
      <xdr:spPr>
        <a:xfrm>
          <a:off x="19494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72585</xdr:rowOff>
    </xdr:from>
    <xdr:ext cx="469744" cy="259045"/>
    <xdr:sp macro="" textlink="">
      <xdr:nvSpPr>
        <xdr:cNvPr id="815" name="テキスト ボックス 814"/>
        <xdr:cNvSpPr txBox="1"/>
      </xdr:nvSpPr>
      <xdr:spPr>
        <a:xfrm>
          <a:off x="19310428" y="1001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154874</xdr:rowOff>
    </xdr:from>
    <xdr:to>
      <xdr:col>98</xdr:col>
      <xdr:colOff>38100</xdr:colOff>
      <xdr:row>58</xdr:row>
      <xdr:rowOff>85024</xdr:rowOff>
    </xdr:to>
    <xdr:sp macro="" textlink="">
      <xdr:nvSpPr>
        <xdr:cNvPr id="816" name="楕円 815"/>
        <xdr:cNvSpPr/>
      </xdr:nvSpPr>
      <xdr:spPr>
        <a:xfrm>
          <a:off x="18605500" y="9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76151</xdr:rowOff>
    </xdr:from>
    <xdr:ext cx="469744" cy="259045"/>
    <xdr:sp macro="" textlink="">
      <xdr:nvSpPr>
        <xdr:cNvPr id="817" name="テキスト ボックス 816"/>
        <xdr:cNvSpPr txBox="1"/>
      </xdr:nvSpPr>
      <xdr:spPr>
        <a:xfrm>
          <a:off x="18421428" y="1002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52091</xdr:rowOff>
    </xdr:from>
    <xdr:to>
      <xdr:col>116</xdr:col>
      <xdr:colOff>63500</xdr:colOff>
      <xdr:row>77</xdr:row>
      <xdr:rowOff>95275</xdr:rowOff>
    </xdr:to>
    <xdr:cxnSp macro="">
      <xdr:nvCxnSpPr>
        <xdr:cNvPr id="849" name="直線コネクタ 848"/>
        <xdr:cNvCxnSpPr/>
      </xdr:nvCxnSpPr>
      <xdr:spPr>
        <a:xfrm>
          <a:off x="21323300" y="13253741"/>
          <a:ext cx="8382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10356</xdr:rowOff>
    </xdr:from>
    <xdr:to>
      <xdr:col>111</xdr:col>
      <xdr:colOff>177800</xdr:colOff>
      <xdr:row>77</xdr:row>
      <xdr:rowOff>52091</xdr:rowOff>
    </xdr:to>
    <xdr:cxnSp macro="">
      <xdr:nvCxnSpPr>
        <xdr:cNvPr id="852" name="直線コネクタ 851"/>
        <xdr:cNvCxnSpPr/>
      </xdr:nvCxnSpPr>
      <xdr:spPr>
        <a:xfrm>
          <a:off x="20434300" y="13212006"/>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162680</xdr:rowOff>
    </xdr:from>
    <xdr:to>
      <xdr:col>107</xdr:col>
      <xdr:colOff>50800</xdr:colOff>
      <xdr:row>77</xdr:row>
      <xdr:rowOff>10356</xdr:rowOff>
    </xdr:to>
    <xdr:cxnSp macro="">
      <xdr:nvCxnSpPr>
        <xdr:cNvPr id="855" name="直線コネクタ 854"/>
        <xdr:cNvCxnSpPr/>
      </xdr:nvCxnSpPr>
      <xdr:spPr>
        <a:xfrm>
          <a:off x="19545300" y="1319288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162680</xdr:rowOff>
    </xdr:from>
    <xdr:to>
      <xdr:col>102</xdr:col>
      <xdr:colOff>114300</xdr:colOff>
      <xdr:row>77</xdr:row>
      <xdr:rowOff>8483</xdr:rowOff>
    </xdr:to>
    <xdr:cxnSp macro="">
      <xdr:nvCxnSpPr>
        <xdr:cNvPr id="858" name="直線コネクタ 857"/>
        <xdr:cNvCxnSpPr/>
      </xdr:nvCxnSpPr>
      <xdr:spPr>
        <a:xfrm flipV="1">
          <a:off x="18656300" y="13192880"/>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44475</xdr:rowOff>
    </xdr:from>
    <xdr:to>
      <xdr:col>116</xdr:col>
      <xdr:colOff>114300</xdr:colOff>
      <xdr:row>77</xdr:row>
      <xdr:rowOff>146075</xdr:rowOff>
    </xdr:to>
    <xdr:sp macro="" textlink="">
      <xdr:nvSpPr>
        <xdr:cNvPr id="868" name="楕円 867"/>
        <xdr:cNvSpPr/>
      </xdr:nvSpPr>
      <xdr:spPr>
        <a:xfrm>
          <a:off x="221107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22902</xdr:rowOff>
    </xdr:from>
    <xdr:ext cx="534377" cy="259045"/>
    <xdr:sp macro="" textlink="">
      <xdr:nvSpPr>
        <xdr:cNvPr id="869" name="繰出金該当値テキスト"/>
        <xdr:cNvSpPr txBox="1"/>
      </xdr:nvSpPr>
      <xdr:spPr>
        <a:xfrm>
          <a:off x="22212300" y="132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1291</xdr:rowOff>
    </xdr:from>
    <xdr:to>
      <xdr:col>112</xdr:col>
      <xdr:colOff>38100</xdr:colOff>
      <xdr:row>77</xdr:row>
      <xdr:rowOff>102891</xdr:rowOff>
    </xdr:to>
    <xdr:sp macro="" textlink="">
      <xdr:nvSpPr>
        <xdr:cNvPr id="870" name="楕円 869"/>
        <xdr:cNvSpPr/>
      </xdr:nvSpPr>
      <xdr:spPr>
        <a:xfrm>
          <a:off x="21272500" y="132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119418</xdr:rowOff>
    </xdr:from>
    <xdr:ext cx="534377" cy="259045"/>
    <xdr:sp macro="" textlink="">
      <xdr:nvSpPr>
        <xdr:cNvPr id="871" name="テキスト ボックス 870"/>
        <xdr:cNvSpPr txBox="1"/>
      </xdr:nvSpPr>
      <xdr:spPr>
        <a:xfrm>
          <a:off x="21056111" y="129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131006</xdr:rowOff>
    </xdr:from>
    <xdr:to>
      <xdr:col>107</xdr:col>
      <xdr:colOff>101600</xdr:colOff>
      <xdr:row>77</xdr:row>
      <xdr:rowOff>61156</xdr:rowOff>
    </xdr:to>
    <xdr:sp macro="" textlink="">
      <xdr:nvSpPr>
        <xdr:cNvPr id="872" name="楕円 871"/>
        <xdr:cNvSpPr/>
      </xdr:nvSpPr>
      <xdr:spPr>
        <a:xfrm>
          <a:off x="20383500" y="131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77683</xdr:rowOff>
    </xdr:from>
    <xdr:ext cx="534377" cy="259045"/>
    <xdr:sp macro="" textlink="">
      <xdr:nvSpPr>
        <xdr:cNvPr id="873" name="テキスト ボックス 872"/>
        <xdr:cNvSpPr txBox="1"/>
      </xdr:nvSpPr>
      <xdr:spPr>
        <a:xfrm>
          <a:off x="20167111" y="129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111880</xdr:rowOff>
    </xdr:from>
    <xdr:to>
      <xdr:col>102</xdr:col>
      <xdr:colOff>165100</xdr:colOff>
      <xdr:row>77</xdr:row>
      <xdr:rowOff>42030</xdr:rowOff>
    </xdr:to>
    <xdr:sp macro="" textlink="">
      <xdr:nvSpPr>
        <xdr:cNvPr id="874" name="楕円 873"/>
        <xdr:cNvSpPr/>
      </xdr:nvSpPr>
      <xdr:spPr>
        <a:xfrm>
          <a:off x="19494500" y="131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58557</xdr:rowOff>
    </xdr:from>
    <xdr:ext cx="534377" cy="259045"/>
    <xdr:sp macro="" textlink="">
      <xdr:nvSpPr>
        <xdr:cNvPr id="875" name="テキスト ボックス 874"/>
        <xdr:cNvSpPr txBox="1"/>
      </xdr:nvSpPr>
      <xdr:spPr>
        <a:xfrm>
          <a:off x="19278111" y="129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129133</xdr:rowOff>
    </xdr:from>
    <xdr:to>
      <xdr:col>98</xdr:col>
      <xdr:colOff>38100</xdr:colOff>
      <xdr:row>77</xdr:row>
      <xdr:rowOff>59283</xdr:rowOff>
    </xdr:to>
    <xdr:sp macro="" textlink="">
      <xdr:nvSpPr>
        <xdr:cNvPr id="876" name="楕円 875"/>
        <xdr:cNvSpPr/>
      </xdr:nvSpPr>
      <xdr:spPr>
        <a:xfrm>
          <a:off x="18605500" y="131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75811</xdr:rowOff>
    </xdr:from>
    <xdr:ext cx="534377" cy="259045"/>
    <xdr:sp macro="" textlink="">
      <xdr:nvSpPr>
        <xdr:cNvPr id="877" name="テキスト ボックス 876"/>
        <xdr:cNvSpPr txBox="1"/>
      </xdr:nvSpPr>
      <xdr:spPr>
        <a:xfrm>
          <a:off x="18389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主な構成項目のうち、人件費</a:t>
          </a:r>
          <a:r>
            <a:rPr kumimoji="1" lang="en-US" altLang="ja-JP" sz="1300">
              <a:latin typeface="ＭＳ Ｐゴシック" panose="020B0600070205080204" pitchFamily="50" charset="-128"/>
              <a:ea typeface="ＭＳ Ｐゴシック" panose="020B0600070205080204" pitchFamily="50" charset="-128"/>
            </a:rPr>
            <a:t>56,183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89,061</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1,744</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6,137</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40,244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60,151</a:t>
          </a:r>
          <a:r>
            <a:rPr kumimoji="1" lang="ja-JP" altLang="en-US" sz="1300">
              <a:latin typeface="ＭＳ Ｐゴシック" panose="020B0600070205080204" pitchFamily="50" charset="-128"/>
              <a:ea typeface="ＭＳ Ｐゴシック" panose="020B0600070205080204" pitchFamily="50" charset="-128"/>
            </a:rPr>
            <a:t>円）、積立金</a:t>
          </a:r>
          <a:r>
            <a:rPr kumimoji="1" lang="en-US" altLang="ja-JP" sz="1300">
              <a:latin typeface="ＭＳ Ｐゴシック" panose="020B0600070205080204" pitchFamily="50" charset="-128"/>
              <a:ea typeface="ＭＳ Ｐゴシック" panose="020B0600070205080204" pitchFamily="50" charset="-128"/>
            </a:rPr>
            <a:t>23,217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27,351</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61,831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62,715</a:t>
          </a:r>
          <a:r>
            <a:rPr kumimoji="1" lang="ja-JP" altLang="en-US" sz="1300">
              <a:latin typeface="ＭＳ Ｐゴシック" panose="020B0600070205080204" pitchFamily="50" charset="-128"/>
              <a:ea typeface="ＭＳ Ｐゴシック" panose="020B0600070205080204" pitchFamily="50" charset="-128"/>
            </a:rPr>
            <a:t>円）は類似団体平均と比べて低い水準にある。一方で、物件費</a:t>
          </a:r>
          <a:r>
            <a:rPr kumimoji="1" lang="en-US" altLang="ja-JP" sz="1300">
              <a:latin typeface="ＭＳ Ｐゴシック" panose="020B0600070205080204" pitchFamily="50" charset="-128"/>
              <a:ea typeface="ＭＳ Ｐゴシック" panose="020B0600070205080204" pitchFamily="50" charset="-128"/>
            </a:rPr>
            <a:t>105,133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97,813</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62,580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62,319</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103,787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93,706</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96,940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93,492</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4,917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4,792</a:t>
          </a:r>
          <a:r>
            <a:rPr kumimoji="1" lang="ja-JP" altLang="en-US" sz="1300">
              <a:latin typeface="ＭＳ Ｐゴシック" panose="020B0600070205080204" pitchFamily="50" charset="-128"/>
              <a:ea typeface="ＭＳ Ｐゴシック" panose="020B0600070205080204" pitchFamily="50" charset="-128"/>
            </a:rPr>
            <a:t>円）は高い水準にある。積立金は一昨年まで低い水準で推移していたが、基金の積み増し等により</a:t>
          </a:r>
          <a:r>
            <a:rPr kumimoji="1" lang="en-US" altLang="ja-JP" sz="1300">
              <a:latin typeface="ＭＳ Ｐゴシック" panose="020B0600070205080204" pitchFamily="50" charset="-128"/>
              <a:ea typeface="ＭＳ Ｐゴシック" panose="020B0600070205080204" pitchFamily="50" charset="-128"/>
            </a:rPr>
            <a:t>24,775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25,375</a:t>
          </a:r>
          <a:r>
            <a:rPr kumimoji="1" lang="ja-JP" altLang="en-US" sz="1300">
              <a:latin typeface="ＭＳ Ｐゴシック" panose="020B0600070205080204" pitchFamily="50" charset="-128"/>
              <a:ea typeface="ＭＳ Ｐゴシック" panose="020B0600070205080204" pitchFamily="50" charset="-128"/>
            </a:rPr>
            <a:t>円）となった。引き続き、人件費の抑制を図るとともに、令和２年３月策定の個別施設計画に基づく施設維持管理経費の削減に努めていく。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12,874
45.36
7,865,839
7,252,192
598,049
3,926,222
5,863,333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78105</xdr:rowOff>
    </xdr:from>
    <xdr:to>
      <xdr:col>24</xdr:col>
      <xdr:colOff>63500</xdr:colOff>
      <xdr:row>37</xdr:row>
      <xdr:rowOff>106045</xdr:rowOff>
    </xdr:to>
    <xdr:cxnSp macro="">
      <xdr:nvCxnSpPr>
        <xdr:cNvPr id="61" name="直線コネクタ 60"/>
        <xdr:cNvCxnSpPr/>
      </xdr:nvCxnSpPr>
      <xdr:spPr>
        <a:xfrm flipV="1">
          <a:off x="3797300" y="6421755"/>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177800</xdr:colOff>
      <xdr:row>37</xdr:row>
      <xdr:rowOff>114173</xdr:rowOff>
    </xdr:to>
    <xdr:cxnSp macro="">
      <xdr:nvCxnSpPr>
        <xdr:cNvPr id="64" name="直線コネクタ 63"/>
        <xdr:cNvCxnSpPr/>
      </xdr:nvCxnSpPr>
      <xdr:spPr>
        <a:xfrm flipV="1">
          <a:off x="2908300" y="644969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93472</xdr:rowOff>
    </xdr:from>
    <xdr:to>
      <xdr:col>15</xdr:col>
      <xdr:colOff>50800</xdr:colOff>
      <xdr:row>37</xdr:row>
      <xdr:rowOff>114173</xdr:rowOff>
    </xdr:to>
    <xdr:cxnSp macro="">
      <xdr:nvCxnSpPr>
        <xdr:cNvPr id="67" name="直線コネクタ 66"/>
        <xdr:cNvCxnSpPr/>
      </xdr:nvCxnSpPr>
      <xdr:spPr>
        <a:xfrm>
          <a:off x="2019300" y="6437122"/>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32639</xdr:rowOff>
    </xdr:from>
    <xdr:to>
      <xdr:col>10</xdr:col>
      <xdr:colOff>114300</xdr:colOff>
      <xdr:row>37</xdr:row>
      <xdr:rowOff>93472</xdr:rowOff>
    </xdr:to>
    <xdr:cxnSp macro="">
      <xdr:nvCxnSpPr>
        <xdr:cNvPr id="70" name="直線コネクタ 69"/>
        <xdr:cNvCxnSpPr/>
      </xdr:nvCxnSpPr>
      <xdr:spPr>
        <a:xfrm>
          <a:off x="1130300" y="6376289"/>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80" name="楕円 79"/>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5732</xdr:rowOff>
    </xdr:from>
    <xdr:ext cx="469744" cy="259045"/>
    <xdr:sp macro="" textlink="">
      <xdr:nvSpPr>
        <xdr:cNvPr id="81" name="議会費該当値テキスト"/>
        <xdr:cNvSpPr txBox="1"/>
      </xdr:nvSpPr>
      <xdr:spPr>
        <a:xfrm>
          <a:off x="4686300" y="63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55245</xdr:rowOff>
    </xdr:from>
    <xdr:to>
      <xdr:col>20</xdr:col>
      <xdr:colOff>38100</xdr:colOff>
      <xdr:row>37</xdr:row>
      <xdr:rowOff>156845</xdr:rowOff>
    </xdr:to>
    <xdr:sp macro="" textlink="">
      <xdr:nvSpPr>
        <xdr:cNvPr id="82" name="楕円 81"/>
        <xdr:cNvSpPr/>
      </xdr:nvSpPr>
      <xdr:spPr>
        <a:xfrm>
          <a:off x="3746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147972</xdr:rowOff>
    </xdr:from>
    <xdr:ext cx="469744" cy="259045"/>
    <xdr:sp macro="" textlink="">
      <xdr:nvSpPr>
        <xdr:cNvPr id="83" name="テキスト ボックス 82"/>
        <xdr:cNvSpPr txBox="1"/>
      </xdr:nvSpPr>
      <xdr:spPr>
        <a:xfrm>
          <a:off x="3562428"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63373</xdr:rowOff>
    </xdr:from>
    <xdr:to>
      <xdr:col>15</xdr:col>
      <xdr:colOff>101600</xdr:colOff>
      <xdr:row>37</xdr:row>
      <xdr:rowOff>164973</xdr:rowOff>
    </xdr:to>
    <xdr:sp macro="" textlink="">
      <xdr:nvSpPr>
        <xdr:cNvPr id="84" name="楕円 83"/>
        <xdr:cNvSpPr/>
      </xdr:nvSpPr>
      <xdr:spPr>
        <a:xfrm>
          <a:off x="2857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156100</xdr:rowOff>
    </xdr:from>
    <xdr:ext cx="469744" cy="259045"/>
    <xdr:sp macro="" textlink="">
      <xdr:nvSpPr>
        <xdr:cNvPr id="85" name="テキスト ボックス 84"/>
        <xdr:cNvSpPr txBox="1"/>
      </xdr:nvSpPr>
      <xdr:spPr>
        <a:xfrm>
          <a:off x="2673428" y="64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42672</xdr:rowOff>
    </xdr:from>
    <xdr:to>
      <xdr:col>10</xdr:col>
      <xdr:colOff>165100</xdr:colOff>
      <xdr:row>37</xdr:row>
      <xdr:rowOff>144272</xdr:rowOff>
    </xdr:to>
    <xdr:sp macro="" textlink="">
      <xdr:nvSpPr>
        <xdr:cNvPr id="86" name="楕円 85"/>
        <xdr:cNvSpPr/>
      </xdr:nvSpPr>
      <xdr:spPr>
        <a:xfrm>
          <a:off x="1968500" y="63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135399</xdr:rowOff>
    </xdr:from>
    <xdr:ext cx="469744" cy="259045"/>
    <xdr:sp macro="" textlink="">
      <xdr:nvSpPr>
        <xdr:cNvPr id="87" name="テキスト ボックス 86"/>
        <xdr:cNvSpPr txBox="1"/>
      </xdr:nvSpPr>
      <xdr:spPr>
        <a:xfrm>
          <a:off x="1784428" y="647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153289</xdr:rowOff>
    </xdr:from>
    <xdr:to>
      <xdr:col>6</xdr:col>
      <xdr:colOff>38100</xdr:colOff>
      <xdr:row>37</xdr:row>
      <xdr:rowOff>83439</xdr:rowOff>
    </xdr:to>
    <xdr:sp macro="" textlink="">
      <xdr:nvSpPr>
        <xdr:cNvPr id="88" name="楕円 87"/>
        <xdr:cNvSpPr/>
      </xdr:nvSpPr>
      <xdr:spPr>
        <a:xfrm>
          <a:off x="1079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74566</xdr:rowOff>
    </xdr:from>
    <xdr:ext cx="469744" cy="259045"/>
    <xdr:sp macro="" textlink="">
      <xdr:nvSpPr>
        <xdr:cNvPr id="89" name="テキスト ボックス 88"/>
        <xdr:cNvSpPr txBox="1"/>
      </xdr:nvSpPr>
      <xdr:spPr>
        <a:xfrm>
          <a:off x="895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99267</xdr:rowOff>
    </xdr:from>
    <xdr:to>
      <xdr:col>24</xdr:col>
      <xdr:colOff>63500</xdr:colOff>
      <xdr:row>57</xdr:row>
      <xdr:rowOff>143798</xdr:rowOff>
    </xdr:to>
    <xdr:cxnSp macro="">
      <xdr:nvCxnSpPr>
        <xdr:cNvPr id="120" name="直線コネクタ 119"/>
        <xdr:cNvCxnSpPr/>
      </xdr:nvCxnSpPr>
      <xdr:spPr>
        <a:xfrm>
          <a:off x="3797300" y="9871917"/>
          <a:ext cx="8382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99267</xdr:rowOff>
    </xdr:from>
    <xdr:to>
      <xdr:col>19</xdr:col>
      <xdr:colOff>177800</xdr:colOff>
      <xdr:row>57</xdr:row>
      <xdr:rowOff>115158</xdr:rowOff>
    </xdr:to>
    <xdr:cxnSp macro="">
      <xdr:nvCxnSpPr>
        <xdr:cNvPr id="123" name="直線コネクタ 122"/>
        <xdr:cNvCxnSpPr/>
      </xdr:nvCxnSpPr>
      <xdr:spPr>
        <a:xfrm flipV="1">
          <a:off x="2908300" y="9871917"/>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115158</xdr:rowOff>
    </xdr:from>
    <xdr:to>
      <xdr:col>15</xdr:col>
      <xdr:colOff>50800</xdr:colOff>
      <xdr:row>58</xdr:row>
      <xdr:rowOff>20514</xdr:rowOff>
    </xdr:to>
    <xdr:cxnSp macro="">
      <xdr:nvCxnSpPr>
        <xdr:cNvPr id="126" name="直線コネクタ 125"/>
        <xdr:cNvCxnSpPr/>
      </xdr:nvCxnSpPr>
      <xdr:spPr>
        <a:xfrm flipV="1">
          <a:off x="2019300" y="9887808"/>
          <a:ext cx="889000" cy="7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20514</xdr:rowOff>
    </xdr:from>
    <xdr:to>
      <xdr:col>10</xdr:col>
      <xdr:colOff>114300</xdr:colOff>
      <xdr:row>58</xdr:row>
      <xdr:rowOff>60647</xdr:rowOff>
    </xdr:to>
    <xdr:cxnSp macro="">
      <xdr:nvCxnSpPr>
        <xdr:cNvPr id="129" name="直線コネクタ 128"/>
        <xdr:cNvCxnSpPr/>
      </xdr:nvCxnSpPr>
      <xdr:spPr>
        <a:xfrm flipV="1">
          <a:off x="1130300" y="9964614"/>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92998</xdr:rowOff>
    </xdr:from>
    <xdr:to>
      <xdr:col>24</xdr:col>
      <xdr:colOff>114300</xdr:colOff>
      <xdr:row>58</xdr:row>
      <xdr:rowOff>23148</xdr:rowOff>
    </xdr:to>
    <xdr:sp macro="" textlink="">
      <xdr:nvSpPr>
        <xdr:cNvPr id="139" name="楕円 138"/>
        <xdr:cNvSpPr/>
      </xdr:nvSpPr>
      <xdr:spPr>
        <a:xfrm>
          <a:off x="4584700" y="98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71425</xdr:rowOff>
    </xdr:from>
    <xdr:ext cx="534377" cy="259045"/>
    <xdr:sp macro="" textlink="">
      <xdr:nvSpPr>
        <xdr:cNvPr id="140" name="総務費該当値テキスト"/>
        <xdr:cNvSpPr txBox="1"/>
      </xdr:nvSpPr>
      <xdr:spPr>
        <a:xfrm>
          <a:off x="4686300" y="98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48467</xdr:rowOff>
    </xdr:from>
    <xdr:to>
      <xdr:col>20</xdr:col>
      <xdr:colOff>38100</xdr:colOff>
      <xdr:row>57</xdr:row>
      <xdr:rowOff>150067</xdr:rowOff>
    </xdr:to>
    <xdr:sp macro="" textlink="">
      <xdr:nvSpPr>
        <xdr:cNvPr id="141" name="楕円 140"/>
        <xdr:cNvSpPr/>
      </xdr:nvSpPr>
      <xdr:spPr>
        <a:xfrm>
          <a:off x="3746500" y="98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141194</xdr:rowOff>
    </xdr:from>
    <xdr:ext cx="599010" cy="259045"/>
    <xdr:sp macro="" textlink="">
      <xdr:nvSpPr>
        <xdr:cNvPr id="142" name="テキスト ボックス 141"/>
        <xdr:cNvSpPr txBox="1"/>
      </xdr:nvSpPr>
      <xdr:spPr>
        <a:xfrm>
          <a:off x="3497795" y="991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64358</xdr:rowOff>
    </xdr:from>
    <xdr:to>
      <xdr:col>15</xdr:col>
      <xdr:colOff>101600</xdr:colOff>
      <xdr:row>57</xdr:row>
      <xdr:rowOff>165958</xdr:rowOff>
    </xdr:to>
    <xdr:sp macro="" textlink="">
      <xdr:nvSpPr>
        <xdr:cNvPr id="143" name="楕円 142"/>
        <xdr:cNvSpPr/>
      </xdr:nvSpPr>
      <xdr:spPr>
        <a:xfrm>
          <a:off x="2857500" y="9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11035</xdr:rowOff>
    </xdr:from>
    <xdr:ext cx="599010" cy="259045"/>
    <xdr:sp macro="" textlink="">
      <xdr:nvSpPr>
        <xdr:cNvPr id="144" name="テキスト ボックス 143"/>
        <xdr:cNvSpPr txBox="1"/>
      </xdr:nvSpPr>
      <xdr:spPr>
        <a:xfrm>
          <a:off x="2608795" y="961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141164</xdr:rowOff>
    </xdr:from>
    <xdr:to>
      <xdr:col>10</xdr:col>
      <xdr:colOff>165100</xdr:colOff>
      <xdr:row>58</xdr:row>
      <xdr:rowOff>71314</xdr:rowOff>
    </xdr:to>
    <xdr:sp macro="" textlink="">
      <xdr:nvSpPr>
        <xdr:cNvPr id="145" name="楕円 144"/>
        <xdr:cNvSpPr/>
      </xdr:nvSpPr>
      <xdr:spPr>
        <a:xfrm>
          <a:off x="1968500" y="9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62441</xdr:rowOff>
    </xdr:from>
    <xdr:ext cx="534377" cy="259045"/>
    <xdr:sp macro="" textlink="">
      <xdr:nvSpPr>
        <xdr:cNvPr id="146" name="テキスト ボックス 145"/>
        <xdr:cNvSpPr txBox="1"/>
      </xdr:nvSpPr>
      <xdr:spPr>
        <a:xfrm>
          <a:off x="1752111" y="100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9847</xdr:rowOff>
    </xdr:from>
    <xdr:to>
      <xdr:col>6</xdr:col>
      <xdr:colOff>38100</xdr:colOff>
      <xdr:row>58</xdr:row>
      <xdr:rowOff>111447</xdr:rowOff>
    </xdr:to>
    <xdr:sp macro="" textlink="">
      <xdr:nvSpPr>
        <xdr:cNvPr id="147" name="楕円 146"/>
        <xdr:cNvSpPr/>
      </xdr:nvSpPr>
      <xdr:spPr>
        <a:xfrm>
          <a:off x="1079500" y="99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102574</xdr:rowOff>
    </xdr:from>
    <xdr:ext cx="534377" cy="259045"/>
    <xdr:sp macro="" textlink="">
      <xdr:nvSpPr>
        <xdr:cNvPr id="148" name="テキスト ボックス 147"/>
        <xdr:cNvSpPr txBox="1"/>
      </xdr:nvSpPr>
      <xdr:spPr>
        <a:xfrm>
          <a:off x="863111" y="100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87830</xdr:rowOff>
    </xdr:from>
    <xdr:to>
      <xdr:col>24</xdr:col>
      <xdr:colOff>63500</xdr:colOff>
      <xdr:row>77</xdr:row>
      <xdr:rowOff>138192</xdr:rowOff>
    </xdr:to>
    <xdr:cxnSp macro="">
      <xdr:nvCxnSpPr>
        <xdr:cNvPr id="178" name="直線コネクタ 177"/>
        <xdr:cNvCxnSpPr/>
      </xdr:nvCxnSpPr>
      <xdr:spPr>
        <a:xfrm flipV="1">
          <a:off x="3797300" y="13289480"/>
          <a:ext cx="8382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54874</xdr:rowOff>
    </xdr:from>
    <xdr:to>
      <xdr:col>19</xdr:col>
      <xdr:colOff>177800</xdr:colOff>
      <xdr:row>77</xdr:row>
      <xdr:rowOff>138192</xdr:rowOff>
    </xdr:to>
    <xdr:cxnSp macro="">
      <xdr:nvCxnSpPr>
        <xdr:cNvPr id="181" name="直線コネクタ 180"/>
        <xdr:cNvCxnSpPr/>
      </xdr:nvCxnSpPr>
      <xdr:spPr>
        <a:xfrm>
          <a:off x="2908300" y="13256524"/>
          <a:ext cx="889000" cy="8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54874</xdr:rowOff>
    </xdr:from>
    <xdr:to>
      <xdr:col>15</xdr:col>
      <xdr:colOff>50800</xdr:colOff>
      <xdr:row>77</xdr:row>
      <xdr:rowOff>134031</xdr:rowOff>
    </xdr:to>
    <xdr:cxnSp macro="">
      <xdr:nvCxnSpPr>
        <xdr:cNvPr id="184" name="直線コネクタ 183"/>
        <xdr:cNvCxnSpPr/>
      </xdr:nvCxnSpPr>
      <xdr:spPr>
        <a:xfrm flipV="1">
          <a:off x="2019300" y="13256524"/>
          <a:ext cx="889000" cy="7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134031</xdr:rowOff>
    </xdr:from>
    <xdr:to>
      <xdr:col>10</xdr:col>
      <xdr:colOff>114300</xdr:colOff>
      <xdr:row>78</xdr:row>
      <xdr:rowOff>20348</xdr:rowOff>
    </xdr:to>
    <xdr:cxnSp macro="">
      <xdr:nvCxnSpPr>
        <xdr:cNvPr id="187" name="直線コネクタ 186"/>
        <xdr:cNvCxnSpPr/>
      </xdr:nvCxnSpPr>
      <xdr:spPr>
        <a:xfrm flipV="1">
          <a:off x="1130300" y="13335681"/>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37030</xdr:rowOff>
    </xdr:from>
    <xdr:to>
      <xdr:col>24</xdr:col>
      <xdr:colOff>114300</xdr:colOff>
      <xdr:row>77</xdr:row>
      <xdr:rowOff>138630</xdr:rowOff>
    </xdr:to>
    <xdr:sp macro="" textlink="">
      <xdr:nvSpPr>
        <xdr:cNvPr id="197" name="楕円 196"/>
        <xdr:cNvSpPr/>
      </xdr:nvSpPr>
      <xdr:spPr>
        <a:xfrm>
          <a:off x="4584700" y="13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15457</xdr:rowOff>
    </xdr:from>
    <xdr:ext cx="599010" cy="259045"/>
    <xdr:sp macro="" textlink="">
      <xdr:nvSpPr>
        <xdr:cNvPr id="198" name="民生費該当値テキスト"/>
        <xdr:cNvSpPr txBox="1"/>
      </xdr:nvSpPr>
      <xdr:spPr>
        <a:xfrm>
          <a:off x="4686300" y="132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87392</xdr:rowOff>
    </xdr:from>
    <xdr:to>
      <xdr:col>20</xdr:col>
      <xdr:colOff>38100</xdr:colOff>
      <xdr:row>78</xdr:row>
      <xdr:rowOff>17542</xdr:rowOff>
    </xdr:to>
    <xdr:sp macro="" textlink="">
      <xdr:nvSpPr>
        <xdr:cNvPr id="199" name="楕円 198"/>
        <xdr:cNvSpPr/>
      </xdr:nvSpPr>
      <xdr:spPr>
        <a:xfrm>
          <a:off x="3746500" y="132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8669</xdr:rowOff>
    </xdr:from>
    <xdr:ext cx="599010" cy="259045"/>
    <xdr:sp macro="" textlink="">
      <xdr:nvSpPr>
        <xdr:cNvPr id="200" name="テキスト ボックス 199"/>
        <xdr:cNvSpPr txBox="1"/>
      </xdr:nvSpPr>
      <xdr:spPr>
        <a:xfrm>
          <a:off x="3497795" y="133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4074</xdr:rowOff>
    </xdr:from>
    <xdr:to>
      <xdr:col>15</xdr:col>
      <xdr:colOff>101600</xdr:colOff>
      <xdr:row>77</xdr:row>
      <xdr:rowOff>105674</xdr:rowOff>
    </xdr:to>
    <xdr:sp macro="" textlink="">
      <xdr:nvSpPr>
        <xdr:cNvPr id="201" name="楕円 200"/>
        <xdr:cNvSpPr/>
      </xdr:nvSpPr>
      <xdr:spPr>
        <a:xfrm>
          <a:off x="2857500" y="132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96801</xdr:rowOff>
    </xdr:from>
    <xdr:ext cx="599010" cy="259045"/>
    <xdr:sp macro="" textlink="">
      <xdr:nvSpPr>
        <xdr:cNvPr id="202" name="テキスト ボックス 201"/>
        <xdr:cNvSpPr txBox="1"/>
      </xdr:nvSpPr>
      <xdr:spPr>
        <a:xfrm>
          <a:off x="2608795" y="132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83231</xdr:rowOff>
    </xdr:from>
    <xdr:to>
      <xdr:col>10</xdr:col>
      <xdr:colOff>165100</xdr:colOff>
      <xdr:row>78</xdr:row>
      <xdr:rowOff>13381</xdr:rowOff>
    </xdr:to>
    <xdr:sp macro="" textlink="">
      <xdr:nvSpPr>
        <xdr:cNvPr id="203" name="楕円 202"/>
        <xdr:cNvSpPr/>
      </xdr:nvSpPr>
      <xdr:spPr>
        <a:xfrm>
          <a:off x="1968500" y="132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4508</xdr:rowOff>
    </xdr:from>
    <xdr:ext cx="599010" cy="259045"/>
    <xdr:sp macro="" textlink="">
      <xdr:nvSpPr>
        <xdr:cNvPr id="204" name="テキスト ボックス 203"/>
        <xdr:cNvSpPr txBox="1"/>
      </xdr:nvSpPr>
      <xdr:spPr>
        <a:xfrm>
          <a:off x="1719795" y="1337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140998</xdr:rowOff>
    </xdr:from>
    <xdr:to>
      <xdr:col>6</xdr:col>
      <xdr:colOff>38100</xdr:colOff>
      <xdr:row>78</xdr:row>
      <xdr:rowOff>71148</xdr:rowOff>
    </xdr:to>
    <xdr:sp macro="" textlink="">
      <xdr:nvSpPr>
        <xdr:cNvPr id="205" name="楕円 204"/>
        <xdr:cNvSpPr/>
      </xdr:nvSpPr>
      <xdr:spPr>
        <a:xfrm>
          <a:off x="1079500" y="133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62275</xdr:rowOff>
    </xdr:from>
    <xdr:ext cx="599010" cy="259045"/>
    <xdr:sp macro="" textlink="">
      <xdr:nvSpPr>
        <xdr:cNvPr id="206" name="テキスト ボックス 205"/>
        <xdr:cNvSpPr txBox="1"/>
      </xdr:nvSpPr>
      <xdr:spPr>
        <a:xfrm>
          <a:off x="830795" y="134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169297</xdr:rowOff>
    </xdr:from>
    <xdr:to>
      <xdr:col>24</xdr:col>
      <xdr:colOff>63500</xdr:colOff>
      <xdr:row>98</xdr:row>
      <xdr:rowOff>19608</xdr:rowOff>
    </xdr:to>
    <xdr:cxnSp macro="">
      <xdr:nvCxnSpPr>
        <xdr:cNvPr id="235" name="直線コネクタ 234"/>
        <xdr:cNvCxnSpPr/>
      </xdr:nvCxnSpPr>
      <xdr:spPr>
        <a:xfrm>
          <a:off x="3797300" y="16799947"/>
          <a:ext cx="8382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169297</xdr:rowOff>
    </xdr:from>
    <xdr:to>
      <xdr:col>19</xdr:col>
      <xdr:colOff>177800</xdr:colOff>
      <xdr:row>98</xdr:row>
      <xdr:rowOff>1564</xdr:rowOff>
    </xdr:to>
    <xdr:cxnSp macro="">
      <xdr:nvCxnSpPr>
        <xdr:cNvPr id="238" name="直線コネクタ 237"/>
        <xdr:cNvCxnSpPr/>
      </xdr:nvCxnSpPr>
      <xdr:spPr>
        <a:xfrm flipV="1">
          <a:off x="2908300" y="16799947"/>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157569</xdr:rowOff>
    </xdr:from>
    <xdr:to>
      <xdr:col>15</xdr:col>
      <xdr:colOff>50800</xdr:colOff>
      <xdr:row>98</xdr:row>
      <xdr:rowOff>1564</xdr:rowOff>
    </xdr:to>
    <xdr:cxnSp macro="">
      <xdr:nvCxnSpPr>
        <xdr:cNvPr id="241" name="直線コネクタ 240"/>
        <xdr:cNvCxnSpPr/>
      </xdr:nvCxnSpPr>
      <xdr:spPr>
        <a:xfrm>
          <a:off x="2019300" y="16788219"/>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157569</xdr:rowOff>
    </xdr:from>
    <xdr:to>
      <xdr:col>10</xdr:col>
      <xdr:colOff>114300</xdr:colOff>
      <xdr:row>97</xdr:row>
      <xdr:rowOff>158094</xdr:rowOff>
    </xdr:to>
    <xdr:cxnSp macro="">
      <xdr:nvCxnSpPr>
        <xdr:cNvPr id="244" name="直線コネクタ 243"/>
        <xdr:cNvCxnSpPr/>
      </xdr:nvCxnSpPr>
      <xdr:spPr>
        <a:xfrm flipV="1">
          <a:off x="1130300" y="16788219"/>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140258</xdr:rowOff>
    </xdr:from>
    <xdr:to>
      <xdr:col>24</xdr:col>
      <xdr:colOff>114300</xdr:colOff>
      <xdr:row>98</xdr:row>
      <xdr:rowOff>70408</xdr:rowOff>
    </xdr:to>
    <xdr:sp macro="" textlink="">
      <xdr:nvSpPr>
        <xdr:cNvPr id="254" name="楕円 253"/>
        <xdr:cNvSpPr/>
      </xdr:nvSpPr>
      <xdr:spPr>
        <a:xfrm>
          <a:off x="4584700" y="167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55185</xdr:rowOff>
    </xdr:from>
    <xdr:ext cx="534377" cy="259045"/>
    <xdr:sp macro="" textlink="">
      <xdr:nvSpPr>
        <xdr:cNvPr id="255" name="衛生費該当値テキスト"/>
        <xdr:cNvSpPr txBox="1"/>
      </xdr:nvSpPr>
      <xdr:spPr>
        <a:xfrm>
          <a:off x="4686300" y="16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118497</xdr:rowOff>
    </xdr:from>
    <xdr:to>
      <xdr:col>20</xdr:col>
      <xdr:colOff>38100</xdr:colOff>
      <xdr:row>98</xdr:row>
      <xdr:rowOff>48647</xdr:rowOff>
    </xdr:to>
    <xdr:sp macro="" textlink="">
      <xdr:nvSpPr>
        <xdr:cNvPr id="256" name="楕円 255"/>
        <xdr:cNvSpPr/>
      </xdr:nvSpPr>
      <xdr:spPr>
        <a:xfrm>
          <a:off x="3746500" y="167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39774</xdr:rowOff>
    </xdr:from>
    <xdr:ext cx="534377" cy="259045"/>
    <xdr:sp macro="" textlink="">
      <xdr:nvSpPr>
        <xdr:cNvPr id="257" name="テキスト ボックス 256"/>
        <xdr:cNvSpPr txBox="1"/>
      </xdr:nvSpPr>
      <xdr:spPr>
        <a:xfrm>
          <a:off x="3530111" y="1684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122214</xdr:rowOff>
    </xdr:from>
    <xdr:to>
      <xdr:col>15</xdr:col>
      <xdr:colOff>101600</xdr:colOff>
      <xdr:row>98</xdr:row>
      <xdr:rowOff>52364</xdr:rowOff>
    </xdr:to>
    <xdr:sp macro="" textlink="">
      <xdr:nvSpPr>
        <xdr:cNvPr id="258" name="楕円 257"/>
        <xdr:cNvSpPr/>
      </xdr:nvSpPr>
      <xdr:spPr>
        <a:xfrm>
          <a:off x="2857500" y="167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43491</xdr:rowOff>
    </xdr:from>
    <xdr:ext cx="534377" cy="259045"/>
    <xdr:sp macro="" textlink="">
      <xdr:nvSpPr>
        <xdr:cNvPr id="259" name="テキスト ボックス 258"/>
        <xdr:cNvSpPr txBox="1"/>
      </xdr:nvSpPr>
      <xdr:spPr>
        <a:xfrm>
          <a:off x="2641111" y="168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106769</xdr:rowOff>
    </xdr:from>
    <xdr:to>
      <xdr:col>10</xdr:col>
      <xdr:colOff>165100</xdr:colOff>
      <xdr:row>98</xdr:row>
      <xdr:rowOff>36919</xdr:rowOff>
    </xdr:to>
    <xdr:sp macro="" textlink="">
      <xdr:nvSpPr>
        <xdr:cNvPr id="260" name="楕円 259"/>
        <xdr:cNvSpPr/>
      </xdr:nvSpPr>
      <xdr:spPr>
        <a:xfrm>
          <a:off x="1968500" y="167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28046</xdr:rowOff>
    </xdr:from>
    <xdr:ext cx="534377" cy="259045"/>
    <xdr:sp macro="" textlink="">
      <xdr:nvSpPr>
        <xdr:cNvPr id="261" name="テキスト ボックス 260"/>
        <xdr:cNvSpPr txBox="1"/>
      </xdr:nvSpPr>
      <xdr:spPr>
        <a:xfrm>
          <a:off x="1752111" y="168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107294</xdr:rowOff>
    </xdr:from>
    <xdr:to>
      <xdr:col>6</xdr:col>
      <xdr:colOff>38100</xdr:colOff>
      <xdr:row>98</xdr:row>
      <xdr:rowOff>37444</xdr:rowOff>
    </xdr:to>
    <xdr:sp macro="" textlink="">
      <xdr:nvSpPr>
        <xdr:cNvPr id="262" name="楕円 261"/>
        <xdr:cNvSpPr/>
      </xdr:nvSpPr>
      <xdr:spPr>
        <a:xfrm>
          <a:off x="1079500" y="167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28571</xdr:rowOff>
    </xdr:from>
    <xdr:ext cx="534377" cy="259045"/>
    <xdr:sp macro="" textlink="">
      <xdr:nvSpPr>
        <xdr:cNvPr id="263" name="テキスト ボックス 262"/>
        <xdr:cNvSpPr txBox="1"/>
      </xdr:nvSpPr>
      <xdr:spPr>
        <a:xfrm>
          <a:off x="863111" y="168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160655</xdr:rowOff>
    </xdr:from>
    <xdr:to>
      <xdr:col>55</xdr:col>
      <xdr:colOff>0</xdr:colOff>
      <xdr:row>38</xdr:row>
      <xdr:rowOff>161607</xdr:rowOff>
    </xdr:to>
    <xdr:cxnSp macro="">
      <xdr:nvCxnSpPr>
        <xdr:cNvPr id="292" name="直線コネクタ 291"/>
        <xdr:cNvCxnSpPr/>
      </xdr:nvCxnSpPr>
      <xdr:spPr>
        <a:xfrm flipV="1">
          <a:off x="9639300" y="667575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161607</xdr:rowOff>
    </xdr:from>
    <xdr:to>
      <xdr:col>50</xdr:col>
      <xdr:colOff>114300</xdr:colOff>
      <xdr:row>38</xdr:row>
      <xdr:rowOff>162560</xdr:rowOff>
    </xdr:to>
    <xdr:cxnSp macro="">
      <xdr:nvCxnSpPr>
        <xdr:cNvPr id="295" name="直線コネクタ 294"/>
        <xdr:cNvCxnSpPr/>
      </xdr:nvCxnSpPr>
      <xdr:spPr>
        <a:xfrm flipV="1">
          <a:off x="8750300" y="667670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162560</xdr:rowOff>
    </xdr:from>
    <xdr:to>
      <xdr:col>45</xdr:col>
      <xdr:colOff>177800</xdr:colOff>
      <xdr:row>38</xdr:row>
      <xdr:rowOff>162941</xdr:rowOff>
    </xdr:to>
    <xdr:cxnSp macro="">
      <xdr:nvCxnSpPr>
        <xdr:cNvPr id="298" name="直線コネクタ 297"/>
        <xdr:cNvCxnSpPr/>
      </xdr:nvCxnSpPr>
      <xdr:spPr>
        <a:xfrm flipV="1">
          <a:off x="7861300" y="66776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162941</xdr:rowOff>
    </xdr:from>
    <xdr:to>
      <xdr:col>41</xdr:col>
      <xdr:colOff>50800</xdr:colOff>
      <xdr:row>38</xdr:row>
      <xdr:rowOff>163703</xdr:rowOff>
    </xdr:to>
    <xdr:cxnSp macro="">
      <xdr:nvCxnSpPr>
        <xdr:cNvPr id="301" name="直線コネクタ 300"/>
        <xdr:cNvCxnSpPr/>
      </xdr:nvCxnSpPr>
      <xdr:spPr>
        <a:xfrm flipV="1">
          <a:off x="6972300" y="66780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109855</xdr:rowOff>
    </xdr:from>
    <xdr:to>
      <xdr:col>55</xdr:col>
      <xdr:colOff>50800</xdr:colOff>
      <xdr:row>39</xdr:row>
      <xdr:rowOff>40005</xdr:rowOff>
    </xdr:to>
    <xdr:sp macro="" textlink="">
      <xdr:nvSpPr>
        <xdr:cNvPr id="311" name="楕円 310"/>
        <xdr:cNvSpPr/>
      </xdr:nvSpPr>
      <xdr:spPr>
        <a:xfrm>
          <a:off x="104267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24782</xdr:rowOff>
    </xdr:from>
    <xdr:ext cx="378565" cy="259045"/>
    <xdr:sp macro="" textlink="">
      <xdr:nvSpPr>
        <xdr:cNvPr id="312" name="労働費該当値テキスト"/>
        <xdr:cNvSpPr txBox="1"/>
      </xdr:nvSpPr>
      <xdr:spPr>
        <a:xfrm>
          <a:off x="10528300" y="653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110807</xdr:rowOff>
    </xdr:from>
    <xdr:to>
      <xdr:col>50</xdr:col>
      <xdr:colOff>165100</xdr:colOff>
      <xdr:row>39</xdr:row>
      <xdr:rowOff>40957</xdr:rowOff>
    </xdr:to>
    <xdr:sp macro="" textlink="">
      <xdr:nvSpPr>
        <xdr:cNvPr id="313" name="楕円 312"/>
        <xdr:cNvSpPr/>
      </xdr:nvSpPr>
      <xdr:spPr>
        <a:xfrm>
          <a:off x="9588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32084</xdr:rowOff>
    </xdr:from>
    <xdr:ext cx="378565" cy="259045"/>
    <xdr:sp macro="" textlink="">
      <xdr:nvSpPr>
        <xdr:cNvPr id="314" name="テキスト ボックス 313"/>
        <xdr:cNvSpPr txBox="1"/>
      </xdr:nvSpPr>
      <xdr:spPr>
        <a:xfrm>
          <a:off x="9450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111760</xdr:rowOff>
    </xdr:from>
    <xdr:to>
      <xdr:col>46</xdr:col>
      <xdr:colOff>38100</xdr:colOff>
      <xdr:row>39</xdr:row>
      <xdr:rowOff>41910</xdr:rowOff>
    </xdr:to>
    <xdr:sp macro="" textlink="">
      <xdr:nvSpPr>
        <xdr:cNvPr id="315" name="楕円 314"/>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33037</xdr:rowOff>
    </xdr:from>
    <xdr:ext cx="378565" cy="259045"/>
    <xdr:sp macro="" textlink="">
      <xdr:nvSpPr>
        <xdr:cNvPr id="316" name="テキスト ボックス 315"/>
        <xdr:cNvSpPr txBox="1"/>
      </xdr:nvSpPr>
      <xdr:spPr>
        <a:xfrm>
          <a:off x="8561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112141</xdr:rowOff>
    </xdr:from>
    <xdr:to>
      <xdr:col>41</xdr:col>
      <xdr:colOff>101600</xdr:colOff>
      <xdr:row>39</xdr:row>
      <xdr:rowOff>42291</xdr:rowOff>
    </xdr:to>
    <xdr:sp macro="" textlink="">
      <xdr:nvSpPr>
        <xdr:cNvPr id="317" name="楕円 316"/>
        <xdr:cNvSpPr/>
      </xdr:nvSpPr>
      <xdr:spPr>
        <a:xfrm>
          <a:off x="7810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33418</xdr:rowOff>
    </xdr:from>
    <xdr:ext cx="378565" cy="259045"/>
    <xdr:sp macro="" textlink="">
      <xdr:nvSpPr>
        <xdr:cNvPr id="318" name="テキスト ボックス 317"/>
        <xdr:cNvSpPr txBox="1"/>
      </xdr:nvSpPr>
      <xdr:spPr>
        <a:xfrm>
          <a:off x="7672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112903</xdr:rowOff>
    </xdr:from>
    <xdr:to>
      <xdr:col>36</xdr:col>
      <xdr:colOff>165100</xdr:colOff>
      <xdr:row>39</xdr:row>
      <xdr:rowOff>43053</xdr:rowOff>
    </xdr:to>
    <xdr:sp macro="" textlink="">
      <xdr:nvSpPr>
        <xdr:cNvPr id="319" name="楕円 318"/>
        <xdr:cNvSpPr/>
      </xdr:nvSpPr>
      <xdr:spPr>
        <a:xfrm>
          <a:off x="6921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34180</xdr:rowOff>
    </xdr:from>
    <xdr:ext cx="378565" cy="259045"/>
    <xdr:sp macro="" textlink="">
      <xdr:nvSpPr>
        <xdr:cNvPr id="320" name="テキスト ボックス 319"/>
        <xdr:cNvSpPr txBox="1"/>
      </xdr:nvSpPr>
      <xdr:spPr>
        <a:xfrm>
          <a:off x="6783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113933</xdr:rowOff>
    </xdr:from>
    <xdr:to>
      <xdr:col>55</xdr:col>
      <xdr:colOff>0</xdr:colOff>
      <xdr:row>57</xdr:row>
      <xdr:rowOff>92673</xdr:rowOff>
    </xdr:to>
    <xdr:cxnSp macro="">
      <xdr:nvCxnSpPr>
        <xdr:cNvPr id="351" name="直線コネクタ 350"/>
        <xdr:cNvCxnSpPr/>
      </xdr:nvCxnSpPr>
      <xdr:spPr>
        <a:xfrm flipV="1">
          <a:off x="9639300" y="9372233"/>
          <a:ext cx="838200" cy="4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84379</xdr:rowOff>
    </xdr:from>
    <xdr:to>
      <xdr:col>50</xdr:col>
      <xdr:colOff>114300</xdr:colOff>
      <xdr:row>57</xdr:row>
      <xdr:rowOff>92673</xdr:rowOff>
    </xdr:to>
    <xdr:cxnSp macro="">
      <xdr:nvCxnSpPr>
        <xdr:cNvPr id="354" name="直線コネクタ 353"/>
        <xdr:cNvCxnSpPr/>
      </xdr:nvCxnSpPr>
      <xdr:spPr>
        <a:xfrm>
          <a:off x="8750300" y="9857029"/>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84379</xdr:rowOff>
    </xdr:from>
    <xdr:to>
      <xdr:col>45</xdr:col>
      <xdr:colOff>177800</xdr:colOff>
      <xdr:row>57</xdr:row>
      <xdr:rowOff>139831</xdr:rowOff>
    </xdr:to>
    <xdr:cxnSp macro="">
      <xdr:nvCxnSpPr>
        <xdr:cNvPr id="357" name="直線コネクタ 356"/>
        <xdr:cNvCxnSpPr/>
      </xdr:nvCxnSpPr>
      <xdr:spPr>
        <a:xfrm flipV="1">
          <a:off x="7861300" y="9857029"/>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139831</xdr:rowOff>
    </xdr:from>
    <xdr:to>
      <xdr:col>41</xdr:col>
      <xdr:colOff>50800</xdr:colOff>
      <xdr:row>57</xdr:row>
      <xdr:rowOff>144043</xdr:rowOff>
    </xdr:to>
    <xdr:cxnSp macro="">
      <xdr:nvCxnSpPr>
        <xdr:cNvPr id="360" name="直線コネクタ 359"/>
        <xdr:cNvCxnSpPr/>
      </xdr:nvCxnSpPr>
      <xdr:spPr>
        <a:xfrm flipV="1">
          <a:off x="6972300" y="9912481"/>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63133</xdr:rowOff>
    </xdr:from>
    <xdr:to>
      <xdr:col>55</xdr:col>
      <xdr:colOff>50800</xdr:colOff>
      <xdr:row>54</xdr:row>
      <xdr:rowOff>164733</xdr:rowOff>
    </xdr:to>
    <xdr:sp macro="" textlink="">
      <xdr:nvSpPr>
        <xdr:cNvPr id="370" name="楕円 369"/>
        <xdr:cNvSpPr/>
      </xdr:nvSpPr>
      <xdr:spPr>
        <a:xfrm>
          <a:off x="10426700" y="93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86010</xdr:rowOff>
    </xdr:from>
    <xdr:ext cx="534377" cy="259045"/>
    <xdr:sp macro="" textlink="">
      <xdr:nvSpPr>
        <xdr:cNvPr id="371" name="農林水産業費該当値テキスト"/>
        <xdr:cNvSpPr txBox="1"/>
      </xdr:nvSpPr>
      <xdr:spPr>
        <a:xfrm>
          <a:off x="10528300" y="917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41873</xdr:rowOff>
    </xdr:from>
    <xdr:to>
      <xdr:col>50</xdr:col>
      <xdr:colOff>165100</xdr:colOff>
      <xdr:row>57</xdr:row>
      <xdr:rowOff>143473</xdr:rowOff>
    </xdr:to>
    <xdr:sp macro="" textlink="">
      <xdr:nvSpPr>
        <xdr:cNvPr id="372" name="楕円 371"/>
        <xdr:cNvSpPr/>
      </xdr:nvSpPr>
      <xdr:spPr>
        <a:xfrm>
          <a:off x="9588500" y="9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134600</xdr:rowOff>
    </xdr:from>
    <xdr:ext cx="534377" cy="259045"/>
    <xdr:sp macro="" textlink="">
      <xdr:nvSpPr>
        <xdr:cNvPr id="373" name="テキスト ボックス 372"/>
        <xdr:cNvSpPr txBox="1"/>
      </xdr:nvSpPr>
      <xdr:spPr>
        <a:xfrm>
          <a:off x="9372111" y="99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33579</xdr:rowOff>
    </xdr:from>
    <xdr:to>
      <xdr:col>46</xdr:col>
      <xdr:colOff>38100</xdr:colOff>
      <xdr:row>57</xdr:row>
      <xdr:rowOff>135179</xdr:rowOff>
    </xdr:to>
    <xdr:sp macro="" textlink="">
      <xdr:nvSpPr>
        <xdr:cNvPr id="374" name="楕円 373"/>
        <xdr:cNvSpPr/>
      </xdr:nvSpPr>
      <xdr:spPr>
        <a:xfrm>
          <a:off x="8699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126306</xdr:rowOff>
    </xdr:from>
    <xdr:ext cx="534377" cy="259045"/>
    <xdr:sp macro="" textlink="">
      <xdr:nvSpPr>
        <xdr:cNvPr id="375" name="テキスト ボックス 374"/>
        <xdr:cNvSpPr txBox="1"/>
      </xdr:nvSpPr>
      <xdr:spPr>
        <a:xfrm>
          <a:off x="8483111" y="98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89031</xdr:rowOff>
    </xdr:from>
    <xdr:to>
      <xdr:col>41</xdr:col>
      <xdr:colOff>101600</xdr:colOff>
      <xdr:row>58</xdr:row>
      <xdr:rowOff>19181</xdr:rowOff>
    </xdr:to>
    <xdr:sp macro="" textlink="">
      <xdr:nvSpPr>
        <xdr:cNvPr id="376" name="楕円 375"/>
        <xdr:cNvSpPr/>
      </xdr:nvSpPr>
      <xdr:spPr>
        <a:xfrm>
          <a:off x="7810500" y="98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10308</xdr:rowOff>
    </xdr:from>
    <xdr:ext cx="534377" cy="259045"/>
    <xdr:sp macro="" textlink="">
      <xdr:nvSpPr>
        <xdr:cNvPr id="377" name="テキスト ボックス 376"/>
        <xdr:cNvSpPr txBox="1"/>
      </xdr:nvSpPr>
      <xdr:spPr>
        <a:xfrm>
          <a:off x="7594111" y="99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93243</xdr:rowOff>
    </xdr:from>
    <xdr:to>
      <xdr:col>36</xdr:col>
      <xdr:colOff>165100</xdr:colOff>
      <xdr:row>58</xdr:row>
      <xdr:rowOff>23393</xdr:rowOff>
    </xdr:to>
    <xdr:sp macro="" textlink="">
      <xdr:nvSpPr>
        <xdr:cNvPr id="378" name="楕円 377"/>
        <xdr:cNvSpPr/>
      </xdr:nvSpPr>
      <xdr:spPr>
        <a:xfrm>
          <a:off x="6921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14520</xdr:rowOff>
    </xdr:from>
    <xdr:ext cx="534377" cy="259045"/>
    <xdr:sp macro="" textlink="">
      <xdr:nvSpPr>
        <xdr:cNvPr id="379" name="テキスト ボックス 378"/>
        <xdr:cNvSpPr txBox="1"/>
      </xdr:nvSpPr>
      <xdr:spPr>
        <a:xfrm>
          <a:off x="6705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127744</xdr:rowOff>
    </xdr:from>
    <xdr:to>
      <xdr:col>55</xdr:col>
      <xdr:colOff>0</xdr:colOff>
      <xdr:row>74</xdr:row>
      <xdr:rowOff>28098</xdr:rowOff>
    </xdr:to>
    <xdr:cxnSp macro="">
      <xdr:nvCxnSpPr>
        <xdr:cNvPr id="406" name="直線コネクタ 405"/>
        <xdr:cNvCxnSpPr/>
      </xdr:nvCxnSpPr>
      <xdr:spPr>
        <a:xfrm flipV="1">
          <a:off x="9639300" y="12300694"/>
          <a:ext cx="838200" cy="4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28098</xdr:rowOff>
    </xdr:from>
    <xdr:to>
      <xdr:col>50</xdr:col>
      <xdr:colOff>114300</xdr:colOff>
      <xdr:row>77</xdr:row>
      <xdr:rowOff>11455</xdr:rowOff>
    </xdr:to>
    <xdr:cxnSp macro="">
      <xdr:nvCxnSpPr>
        <xdr:cNvPr id="409" name="直線コネクタ 408"/>
        <xdr:cNvCxnSpPr/>
      </xdr:nvCxnSpPr>
      <xdr:spPr>
        <a:xfrm flipV="1">
          <a:off x="8750300" y="12715398"/>
          <a:ext cx="889000" cy="49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11455</xdr:rowOff>
    </xdr:from>
    <xdr:to>
      <xdr:col>45</xdr:col>
      <xdr:colOff>177800</xdr:colOff>
      <xdr:row>77</xdr:row>
      <xdr:rowOff>60216</xdr:rowOff>
    </xdr:to>
    <xdr:cxnSp macro="">
      <xdr:nvCxnSpPr>
        <xdr:cNvPr id="412" name="直線コネクタ 411"/>
        <xdr:cNvCxnSpPr/>
      </xdr:nvCxnSpPr>
      <xdr:spPr>
        <a:xfrm flipV="1">
          <a:off x="7861300" y="13213105"/>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58364</xdr:rowOff>
    </xdr:from>
    <xdr:to>
      <xdr:col>41</xdr:col>
      <xdr:colOff>50800</xdr:colOff>
      <xdr:row>77</xdr:row>
      <xdr:rowOff>60216</xdr:rowOff>
    </xdr:to>
    <xdr:cxnSp macro="">
      <xdr:nvCxnSpPr>
        <xdr:cNvPr id="415" name="直線コネクタ 414"/>
        <xdr:cNvCxnSpPr/>
      </xdr:nvCxnSpPr>
      <xdr:spPr>
        <a:xfrm>
          <a:off x="6972300" y="13260014"/>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76944</xdr:rowOff>
    </xdr:from>
    <xdr:to>
      <xdr:col>55</xdr:col>
      <xdr:colOff>50800</xdr:colOff>
      <xdr:row>72</xdr:row>
      <xdr:rowOff>7094</xdr:rowOff>
    </xdr:to>
    <xdr:sp macro="" textlink="">
      <xdr:nvSpPr>
        <xdr:cNvPr id="425" name="楕円 424"/>
        <xdr:cNvSpPr/>
      </xdr:nvSpPr>
      <xdr:spPr>
        <a:xfrm>
          <a:off x="10426700" y="122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29971</xdr:rowOff>
    </xdr:from>
    <xdr:ext cx="534377" cy="259045"/>
    <xdr:sp macro="" textlink="">
      <xdr:nvSpPr>
        <xdr:cNvPr id="426" name="商工費該当値テキスト"/>
        <xdr:cNvSpPr txBox="1"/>
      </xdr:nvSpPr>
      <xdr:spPr>
        <a:xfrm>
          <a:off x="10528300" y="122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148748</xdr:rowOff>
    </xdr:from>
    <xdr:to>
      <xdr:col>50</xdr:col>
      <xdr:colOff>165100</xdr:colOff>
      <xdr:row>74</xdr:row>
      <xdr:rowOff>78898</xdr:rowOff>
    </xdr:to>
    <xdr:sp macro="" textlink="">
      <xdr:nvSpPr>
        <xdr:cNvPr id="427" name="楕円 426"/>
        <xdr:cNvSpPr/>
      </xdr:nvSpPr>
      <xdr:spPr>
        <a:xfrm>
          <a:off x="9588500" y="12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95425</xdr:rowOff>
    </xdr:from>
    <xdr:ext cx="534377" cy="259045"/>
    <xdr:sp macro="" textlink="">
      <xdr:nvSpPr>
        <xdr:cNvPr id="428" name="テキスト ボックス 427"/>
        <xdr:cNvSpPr txBox="1"/>
      </xdr:nvSpPr>
      <xdr:spPr>
        <a:xfrm>
          <a:off x="9372111" y="124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132105</xdr:rowOff>
    </xdr:from>
    <xdr:to>
      <xdr:col>46</xdr:col>
      <xdr:colOff>38100</xdr:colOff>
      <xdr:row>77</xdr:row>
      <xdr:rowOff>62255</xdr:rowOff>
    </xdr:to>
    <xdr:sp macro="" textlink="">
      <xdr:nvSpPr>
        <xdr:cNvPr id="429" name="楕円 428"/>
        <xdr:cNvSpPr/>
      </xdr:nvSpPr>
      <xdr:spPr>
        <a:xfrm>
          <a:off x="8699500" y="13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53382</xdr:rowOff>
    </xdr:from>
    <xdr:ext cx="534377" cy="259045"/>
    <xdr:sp macro="" textlink="">
      <xdr:nvSpPr>
        <xdr:cNvPr id="430" name="テキスト ボックス 429"/>
        <xdr:cNvSpPr txBox="1"/>
      </xdr:nvSpPr>
      <xdr:spPr>
        <a:xfrm>
          <a:off x="8483111" y="132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9416</xdr:rowOff>
    </xdr:from>
    <xdr:to>
      <xdr:col>41</xdr:col>
      <xdr:colOff>101600</xdr:colOff>
      <xdr:row>77</xdr:row>
      <xdr:rowOff>111016</xdr:rowOff>
    </xdr:to>
    <xdr:sp macro="" textlink="">
      <xdr:nvSpPr>
        <xdr:cNvPr id="431" name="楕円 430"/>
        <xdr:cNvSpPr/>
      </xdr:nvSpPr>
      <xdr:spPr>
        <a:xfrm>
          <a:off x="7810500" y="132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102143</xdr:rowOff>
    </xdr:from>
    <xdr:ext cx="534377" cy="259045"/>
    <xdr:sp macro="" textlink="">
      <xdr:nvSpPr>
        <xdr:cNvPr id="432" name="テキスト ボックス 431"/>
        <xdr:cNvSpPr txBox="1"/>
      </xdr:nvSpPr>
      <xdr:spPr>
        <a:xfrm>
          <a:off x="7594111" y="133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7564</xdr:rowOff>
    </xdr:from>
    <xdr:to>
      <xdr:col>36</xdr:col>
      <xdr:colOff>165100</xdr:colOff>
      <xdr:row>77</xdr:row>
      <xdr:rowOff>109164</xdr:rowOff>
    </xdr:to>
    <xdr:sp macro="" textlink="">
      <xdr:nvSpPr>
        <xdr:cNvPr id="433" name="楕円 432"/>
        <xdr:cNvSpPr/>
      </xdr:nvSpPr>
      <xdr:spPr>
        <a:xfrm>
          <a:off x="6921500" y="132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100291</xdr:rowOff>
    </xdr:from>
    <xdr:ext cx="534377" cy="259045"/>
    <xdr:sp macro="" textlink="">
      <xdr:nvSpPr>
        <xdr:cNvPr id="434" name="テキスト ボックス 433"/>
        <xdr:cNvSpPr txBox="1"/>
      </xdr:nvSpPr>
      <xdr:spPr>
        <a:xfrm>
          <a:off x="6705111" y="133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16494</xdr:rowOff>
    </xdr:from>
    <xdr:to>
      <xdr:col>55</xdr:col>
      <xdr:colOff>0</xdr:colOff>
      <xdr:row>98</xdr:row>
      <xdr:rowOff>30052</xdr:rowOff>
    </xdr:to>
    <xdr:cxnSp macro="">
      <xdr:nvCxnSpPr>
        <xdr:cNvPr id="461" name="直線コネクタ 460"/>
        <xdr:cNvCxnSpPr/>
      </xdr:nvCxnSpPr>
      <xdr:spPr>
        <a:xfrm>
          <a:off x="9639300" y="16818594"/>
          <a:ext cx="8382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9590</xdr:rowOff>
    </xdr:from>
    <xdr:to>
      <xdr:col>50</xdr:col>
      <xdr:colOff>114300</xdr:colOff>
      <xdr:row>98</xdr:row>
      <xdr:rowOff>16494</xdr:rowOff>
    </xdr:to>
    <xdr:cxnSp macro="">
      <xdr:nvCxnSpPr>
        <xdr:cNvPr id="464" name="直線コネクタ 463"/>
        <xdr:cNvCxnSpPr/>
      </xdr:nvCxnSpPr>
      <xdr:spPr>
        <a:xfrm>
          <a:off x="8750300" y="1681169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159652</xdr:rowOff>
    </xdr:from>
    <xdr:to>
      <xdr:col>45</xdr:col>
      <xdr:colOff>177800</xdr:colOff>
      <xdr:row>98</xdr:row>
      <xdr:rowOff>9590</xdr:rowOff>
    </xdr:to>
    <xdr:cxnSp macro="">
      <xdr:nvCxnSpPr>
        <xdr:cNvPr id="467" name="直線コネクタ 466"/>
        <xdr:cNvCxnSpPr/>
      </xdr:nvCxnSpPr>
      <xdr:spPr>
        <a:xfrm>
          <a:off x="7861300" y="16790302"/>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159652</xdr:rowOff>
    </xdr:from>
    <xdr:to>
      <xdr:col>41</xdr:col>
      <xdr:colOff>50800</xdr:colOff>
      <xdr:row>98</xdr:row>
      <xdr:rowOff>5877</xdr:rowOff>
    </xdr:to>
    <xdr:cxnSp macro="">
      <xdr:nvCxnSpPr>
        <xdr:cNvPr id="470" name="直線コネクタ 469"/>
        <xdr:cNvCxnSpPr/>
      </xdr:nvCxnSpPr>
      <xdr:spPr>
        <a:xfrm flipV="1">
          <a:off x="6972300" y="16790302"/>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150702</xdr:rowOff>
    </xdr:from>
    <xdr:to>
      <xdr:col>55</xdr:col>
      <xdr:colOff>50800</xdr:colOff>
      <xdr:row>98</xdr:row>
      <xdr:rowOff>80852</xdr:rowOff>
    </xdr:to>
    <xdr:sp macro="" textlink="">
      <xdr:nvSpPr>
        <xdr:cNvPr id="480" name="楕円 479"/>
        <xdr:cNvSpPr/>
      </xdr:nvSpPr>
      <xdr:spPr>
        <a:xfrm>
          <a:off x="10426700" y="167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137144</xdr:rowOff>
    </xdr:from>
    <xdr:to>
      <xdr:col>50</xdr:col>
      <xdr:colOff>165100</xdr:colOff>
      <xdr:row>98</xdr:row>
      <xdr:rowOff>67294</xdr:rowOff>
    </xdr:to>
    <xdr:sp macro="" textlink="">
      <xdr:nvSpPr>
        <xdr:cNvPr id="482" name="楕円 481"/>
        <xdr:cNvSpPr/>
      </xdr:nvSpPr>
      <xdr:spPr>
        <a:xfrm>
          <a:off x="9588500" y="167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58421</xdr:rowOff>
    </xdr:from>
    <xdr:ext cx="534377" cy="259045"/>
    <xdr:sp macro="" textlink="">
      <xdr:nvSpPr>
        <xdr:cNvPr id="483" name="テキスト ボックス 482"/>
        <xdr:cNvSpPr txBox="1"/>
      </xdr:nvSpPr>
      <xdr:spPr>
        <a:xfrm>
          <a:off x="9372111" y="1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130240</xdr:rowOff>
    </xdr:from>
    <xdr:to>
      <xdr:col>46</xdr:col>
      <xdr:colOff>38100</xdr:colOff>
      <xdr:row>98</xdr:row>
      <xdr:rowOff>60390</xdr:rowOff>
    </xdr:to>
    <xdr:sp macro="" textlink="">
      <xdr:nvSpPr>
        <xdr:cNvPr id="484" name="楕円 483"/>
        <xdr:cNvSpPr/>
      </xdr:nvSpPr>
      <xdr:spPr>
        <a:xfrm>
          <a:off x="8699500" y="167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51517</xdr:rowOff>
    </xdr:from>
    <xdr:ext cx="534377" cy="259045"/>
    <xdr:sp macro="" textlink="">
      <xdr:nvSpPr>
        <xdr:cNvPr id="485" name="テキスト ボックス 484"/>
        <xdr:cNvSpPr txBox="1"/>
      </xdr:nvSpPr>
      <xdr:spPr>
        <a:xfrm>
          <a:off x="8483111" y="168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108852</xdr:rowOff>
    </xdr:from>
    <xdr:to>
      <xdr:col>41</xdr:col>
      <xdr:colOff>101600</xdr:colOff>
      <xdr:row>98</xdr:row>
      <xdr:rowOff>39002</xdr:rowOff>
    </xdr:to>
    <xdr:sp macro="" textlink="">
      <xdr:nvSpPr>
        <xdr:cNvPr id="486" name="楕円 485"/>
        <xdr:cNvSpPr/>
      </xdr:nvSpPr>
      <xdr:spPr>
        <a:xfrm>
          <a:off x="78105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55529</xdr:rowOff>
    </xdr:from>
    <xdr:ext cx="534377" cy="259045"/>
    <xdr:sp macro="" textlink="">
      <xdr:nvSpPr>
        <xdr:cNvPr id="487" name="テキスト ボックス 486"/>
        <xdr:cNvSpPr txBox="1"/>
      </xdr:nvSpPr>
      <xdr:spPr>
        <a:xfrm>
          <a:off x="7594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126527</xdr:rowOff>
    </xdr:from>
    <xdr:to>
      <xdr:col>36</xdr:col>
      <xdr:colOff>165100</xdr:colOff>
      <xdr:row>98</xdr:row>
      <xdr:rowOff>56677</xdr:rowOff>
    </xdr:to>
    <xdr:sp macro="" textlink="">
      <xdr:nvSpPr>
        <xdr:cNvPr id="488" name="楕円 487"/>
        <xdr:cNvSpPr/>
      </xdr:nvSpPr>
      <xdr:spPr>
        <a:xfrm>
          <a:off x="6921500" y="167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47804</xdr:rowOff>
    </xdr:from>
    <xdr:ext cx="534377" cy="259045"/>
    <xdr:sp macro="" textlink="">
      <xdr:nvSpPr>
        <xdr:cNvPr id="489" name="テキスト ボックス 488"/>
        <xdr:cNvSpPr txBox="1"/>
      </xdr:nvSpPr>
      <xdr:spPr>
        <a:xfrm>
          <a:off x="6705111" y="168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146457</xdr:rowOff>
    </xdr:from>
    <xdr:to>
      <xdr:col>85</xdr:col>
      <xdr:colOff>127000</xdr:colOff>
      <xdr:row>37</xdr:row>
      <xdr:rowOff>148133</xdr:rowOff>
    </xdr:to>
    <xdr:cxnSp macro="">
      <xdr:nvCxnSpPr>
        <xdr:cNvPr id="518" name="直線コネクタ 517"/>
        <xdr:cNvCxnSpPr/>
      </xdr:nvCxnSpPr>
      <xdr:spPr>
        <a:xfrm flipV="1">
          <a:off x="15481300" y="649010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148133</xdr:rowOff>
    </xdr:from>
    <xdr:to>
      <xdr:col>81</xdr:col>
      <xdr:colOff>50800</xdr:colOff>
      <xdr:row>37</xdr:row>
      <xdr:rowOff>165900</xdr:rowOff>
    </xdr:to>
    <xdr:cxnSp macro="">
      <xdr:nvCxnSpPr>
        <xdr:cNvPr id="521" name="直線コネクタ 520"/>
        <xdr:cNvCxnSpPr/>
      </xdr:nvCxnSpPr>
      <xdr:spPr>
        <a:xfrm flipV="1">
          <a:off x="14592300" y="6491783"/>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64122</xdr:rowOff>
    </xdr:from>
    <xdr:to>
      <xdr:col>76</xdr:col>
      <xdr:colOff>114300</xdr:colOff>
      <xdr:row>37</xdr:row>
      <xdr:rowOff>165900</xdr:rowOff>
    </xdr:to>
    <xdr:cxnSp macro="">
      <xdr:nvCxnSpPr>
        <xdr:cNvPr id="524" name="直線コネクタ 523"/>
        <xdr:cNvCxnSpPr/>
      </xdr:nvCxnSpPr>
      <xdr:spPr>
        <a:xfrm>
          <a:off x="13703300" y="6407772"/>
          <a:ext cx="889000" cy="1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64122</xdr:rowOff>
    </xdr:from>
    <xdr:to>
      <xdr:col>71</xdr:col>
      <xdr:colOff>177800</xdr:colOff>
      <xdr:row>37</xdr:row>
      <xdr:rowOff>75832</xdr:rowOff>
    </xdr:to>
    <xdr:cxnSp macro="">
      <xdr:nvCxnSpPr>
        <xdr:cNvPr id="527" name="直線コネクタ 526"/>
        <xdr:cNvCxnSpPr/>
      </xdr:nvCxnSpPr>
      <xdr:spPr>
        <a:xfrm flipV="1">
          <a:off x="12814300" y="6407772"/>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95657</xdr:rowOff>
    </xdr:from>
    <xdr:to>
      <xdr:col>85</xdr:col>
      <xdr:colOff>177800</xdr:colOff>
      <xdr:row>38</xdr:row>
      <xdr:rowOff>25806</xdr:rowOff>
    </xdr:to>
    <xdr:sp macro="" textlink="">
      <xdr:nvSpPr>
        <xdr:cNvPr id="537" name="楕円 536"/>
        <xdr:cNvSpPr/>
      </xdr:nvSpPr>
      <xdr:spPr>
        <a:xfrm>
          <a:off x="16268700" y="64393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10584</xdr:rowOff>
    </xdr:from>
    <xdr:ext cx="534377" cy="259045"/>
    <xdr:sp macro="" textlink="">
      <xdr:nvSpPr>
        <xdr:cNvPr id="538" name="消防費該当値テキスト"/>
        <xdr:cNvSpPr txBox="1"/>
      </xdr:nvSpPr>
      <xdr:spPr>
        <a:xfrm>
          <a:off x="16370300" y="63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97333</xdr:rowOff>
    </xdr:from>
    <xdr:to>
      <xdr:col>81</xdr:col>
      <xdr:colOff>101600</xdr:colOff>
      <xdr:row>38</xdr:row>
      <xdr:rowOff>27483</xdr:rowOff>
    </xdr:to>
    <xdr:sp macro="" textlink="">
      <xdr:nvSpPr>
        <xdr:cNvPr id="539" name="楕円 538"/>
        <xdr:cNvSpPr/>
      </xdr:nvSpPr>
      <xdr:spPr>
        <a:xfrm>
          <a:off x="15430500" y="64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18610</xdr:rowOff>
    </xdr:from>
    <xdr:ext cx="534377" cy="259045"/>
    <xdr:sp macro="" textlink="">
      <xdr:nvSpPr>
        <xdr:cNvPr id="540" name="テキスト ボックス 539"/>
        <xdr:cNvSpPr txBox="1"/>
      </xdr:nvSpPr>
      <xdr:spPr>
        <a:xfrm>
          <a:off x="15214111" y="65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115100</xdr:rowOff>
    </xdr:from>
    <xdr:to>
      <xdr:col>76</xdr:col>
      <xdr:colOff>165100</xdr:colOff>
      <xdr:row>38</xdr:row>
      <xdr:rowOff>45250</xdr:rowOff>
    </xdr:to>
    <xdr:sp macro="" textlink="">
      <xdr:nvSpPr>
        <xdr:cNvPr id="541" name="楕円 540"/>
        <xdr:cNvSpPr/>
      </xdr:nvSpPr>
      <xdr:spPr>
        <a:xfrm>
          <a:off x="14541500" y="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36377</xdr:rowOff>
    </xdr:from>
    <xdr:ext cx="534377" cy="259045"/>
    <xdr:sp macro="" textlink="">
      <xdr:nvSpPr>
        <xdr:cNvPr id="542" name="テキスト ボックス 541"/>
        <xdr:cNvSpPr txBox="1"/>
      </xdr:nvSpPr>
      <xdr:spPr>
        <a:xfrm>
          <a:off x="14325111" y="65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13322</xdr:rowOff>
    </xdr:from>
    <xdr:to>
      <xdr:col>72</xdr:col>
      <xdr:colOff>38100</xdr:colOff>
      <xdr:row>37</xdr:row>
      <xdr:rowOff>114922</xdr:rowOff>
    </xdr:to>
    <xdr:sp macro="" textlink="">
      <xdr:nvSpPr>
        <xdr:cNvPr id="543" name="楕円 542"/>
        <xdr:cNvSpPr/>
      </xdr:nvSpPr>
      <xdr:spPr>
        <a:xfrm>
          <a:off x="13652500" y="63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106049</xdr:rowOff>
    </xdr:from>
    <xdr:ext cx="534377" cy="259045"/>
    <xdr:sp macro="" textlink="">
      <xdr:nvSpPr>
        <xdr:cNvPr id="544" name="テキスト ボックス 543"/>
        <xdr:cNvSpPr txBox="1"/>
      </xdr:nvSpPr>
      <xdr:spPr>
        <a:xfrm>
          <a:off x="13436111" y="64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25032</xdr:rowOff>
    </xdr:from>
    <xdr:to>
      <xdr:col>67</xdr:col>
      <xdr:colOff>101600</xdr:colOff>
      <xdr:row>37</xdr:row>
      <xdr:rowOff>126632</xdr:rowOff>
    </xdr:to>
    <xdr:sp macro="" textlink="">
      <xdr:nvSpPr>
        <xdr:cNvPr id="545" name="楕円 544"/>
        <xdr:cNvSpPr/>
      </xdr:nvSpPr>
      <xdr:spPr>
        <a:xfrm>
          <a:off x="12763500" y="63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143159</xdr:rowOff>
    </xdr:from>
    <xdr:ext cx="534377" cy="259045"/>
    <xdr:sp macro="" textlink="">
      <xdr:nvSpPr>
        <xdr:cNvPr id="546" name="テキスト ボックス 545"/>
        <xdr:cNvSpPr txBox="1"/>
      </xdr:nvSpPr>
      <xdr:spPr>
        <a:xfrm>
          <a:off x="12547111" y="61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124673</xdr:rowOff>
    </xdr:from>
    <xdr:to>
      <xdr:col>85</xdr:col>
      <xdr:colOff>127000</xdr:colOff>
      <xdr:row>57</xdr:row>
      <xdr:rowOff>35771</xdr:rowOff>
    </xdr:to>
    <xdr:cxnSp macro="">
      <xdr:nvCxnSpPr>
        <xdr:cNvPr id="575" name="直線コネクタ 574"/>
        <xdr:cNvCxnSpPr/>
      </xdr:nvCxnSpPr>
      <xdr:spPr>
        <a:xfrm flipV="1">
          <a:off x="15481300" y="9725873"/>
          <a:ext cx="838200" cy="8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35771</xdr:rowOff>
    </xdr:from>
    <xdr:to>
      <xdr:col>81</xdr:col>
      <xdr:colOff>50800</xdr:colOff>
      <xdr:row>57</xdr:row>
      <xdr:rowOff>91671</xdr:rowOff>
    </xdr:to>
    <xdr:cxnSp macro="">
      <xdr:nvCxnSpPr>
        <xdr:cNvPr id="578" name="直線コネクタ 577"/>
        <xdr:cNvCxnSpPr/>
      </xdr:nvCxnSpPr>
      <xdr:spPr>
        <a:xfrm flipV="1">
          <a:off x="14592300" y="9808421"/>
          <a:ext cx="8890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163063</xdr:rowOff>
    </xdr:from>
    <xdr:to>
      <xdr:col>76</xdr:col>
      <xdr:colOff>114300</xdr:colOff>
      <xdr:row>57</xdr:row>
      <xdr:rowOff>91671</xdr:rowOff>
    </xdr:to>
    <xdr:cxnSp macro="">
      <xdr:nvCxnSpPr>
        <xdr:cNvPr id="581" name="直線コネクタ 580"/>
        <xdr:cNvCxnSpPr/>
      </xdr:nvCxnSpPr>
      <xdr:spPr>
        <a:xfrm>
          <a:off x="13703300" y="9421363"/>
          <a:ext cx="889000" cy="4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163063</xdr:rowOff>
    </xdr:from>
    <xdr:to>
      <xdr:col>71</xdr:col>
      <xdr:colOff>177800</xdr:colOff>
      <xdr:row>57</xdr:row>
      <xdr:rowOff>99664</xdr:rowOff>
    </xdr:to>
    <xdr:cxnSp macro="">
      <xdr:nvCxnSpPr>
        <xdr:cNvPr id="584" name="直線コネクタ 583"/>
        <xdr:cNvCxnSpPr/>
      </xdr:nvCxnSpPr>
      <xdr:spPr>
        <a:xfrm flipV="1">
          <a:off x="12814300" y="9421363"/>
          <a:ext cx="889000" cy="4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73873</xdr:rowOff>
    </xdr:from>
    <xdr:to>
      <xdr:col>85</xdr:col>
      <xdr:colOff>177800</xdr:colOff>
      <xdr:row>57</xdr:row>
      <xdr:rowOff>4023</xdr:rowOff>
    </xdr:to>
    <xdr:sp macro="" textlink="">
      <xdr:nvSpPr>
        <xdr:cNvPr id="594" name="楕円 593"/>
        <xdr:cNvSpPr/>
      </xdr:nvSpPr>
      <xdr:spPr>
        <a:xfrm>
          <a:off x="16268700" y="96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52300</xdr:rowOff>
    </xdr:from>
    <xdr:ext cx="534377" cy="259045"/>
    <xdr:sp macro="" textlink="">
      <xdr:nvSpPr>
        <xdr:cNvPr id="595" name="教育費該当値テキスト"/>
        <xdr:cNvSpPr txBox="1"/>
      </xdr:nvSpPr>
      <xdr:spPr>
        <a:xfrm>
          <a:off x="16370300" y="96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156421</xdr:rowOff>
    </xdr:from>
    <xdr:to>
      <xdr:col>81</xdr:col>
      <xdr:colOff>101600</xdr:colOff>
      <xdr:row>57</xdr:row>
      <xdr:rowOff>86571</xdr:rowOff>
    </xdr:to>
    <xdr:sp macro="" textlink="">
      <xdr:nvSpPr>
        <xdr:cNvPr id="596" name="楕円 595"/>
        <xdr:cNvSpPr/>
      </xdr:nvSpPr>
      <xdr:spPr>
        <a:xfrm>
          <a:off x="15430500" y="97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77698</xdr:rowOff>
    </xdr:from>
    <xdr:ext cx="534377" cy="259045"/>
    <xdr:sp macro="" textlink="">
      <xdr:nvSpPr>
        <xdr:cNvPr id="597" name="テキスト ボックス 596"/>
        <xdr:cNvSpPr txBox="1"/>
      </xdr:nvSpPr>
      <xdr:spPr>
        <a:xfrm>
          <a:off x="15214111" y="98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40871</xdr:rowOff>
    </xdr:from>
    <xdr:to>
      <xdr:col>76</xdr:col>
      <xdr:colOff>165100</xdr:colOff>
      <xdr:row>57</xdr:row>
      <xdr:rowOff>142471</xdr:rowOff>
    </xdr:to>
    <xdr:sp macro="" textlink="">
      <xdr:nvSpPr>
        <xdr:cNvPr id="598" name="楕円 597"/>
        <xdr:cNvSpPr/>
      </xdr:nvSpPr>
      <xdr:spPr>
        <a:xfrm>
          <a:off x="14541500" y="98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133598</xdr:rowOff>
    </xdr:from>
    <xdr:ext cx="534377" cy="259045"/>
    <xdr:sp macro="" textlink="">
      <xdr:nvSpPr>
        <xdr:cNvPr id="599" name="テキスト ボックス 598"/>
        <xdr:cNvSpPr txBox="1"/>
      </xdr:nvSpPr>
      <xdr:spPr>
        <a:xfrm>
          <a:off x="14325111" y="99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112263</xdr:rowOff>
    </xdr:from>
    <xdr:to>
      <xdr:col>72</xdr:col>
      <xdr:colOff>38100</xdr:colOff>
      <xdr:row>55</xdr:row>
      <xdr:rowOff>42413</xdr:rowOff>
    </xdr:to>
    <xdr:sp macro="" textlink="">
      <xdr:nvSpPr>
        <xdr:cNvPr id="600" name="楕円 599"/>
        <xdr:cNvSpPr/>
      </xdr:nvSpPr>
      <xdr:spPr>
        <a:xfrm>
          <a:off x="13652500" y="93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58940</xdr:rowOff>
    </xdr:from>
    <xdr:ext cx="534377" cy="259045"/>
    <xdr:sp macro="" textlink="">
      <xdr:nvSpPr>
        <xdr:cNvPr id="601" name="テキスト ボックス 600"/>
        <xdr:cNvSpPr txBox="1"/>
      </xdr:nvSpPr>
      <xdr:spPr>
        <a:xfrm>
          <a:off x="13436111" y="91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48864</xdr:rowOff>
    </xdr:from>
    <xdr:to>
      <xdr:col>67</xdr:col>
      <xdr:colOff>101600</xdr:colOff>
      <xdr:row>57</xdr:row>
      <xdr:rowOff>150464</xdr:rowOff>
    </xdr:to>
    <xdr:sp macro="" textlink="">
      <xdr:nvSpPr>
        <xdr:cNvPr id="602" name="楕円 601"/>
        <xdr:cNvSpPr/>
      </xdr:nvSpPr>
      <xdr:spPr>
        <a:xfrm>
          <a:off x="12763500" y="98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141591</xdr:rowOff>
    </xdr:from>
    <xdr:ext cx="534377" cy="259045"/>
    <xdr:sp macro="" textlink="">
      <xdr:nvSpPr>
        <xdr:cNvPr id="603" name="テキスト ボックス 602"/>
        <xdr:cNvSpPr txBox="1"/>
      </xdr:nvSpPr>
      <xdr:spPr>
        <a:xfrm>
          <a:off x="12547111" y="99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64193</xdr:rowOff>
    </xdr:from>
    <xdr:to>
      <xdr:col>85</xdr:col>
      <xdr:colOff>127000</xdr:colOff>
      <xdr:row>97</xdr:row>
      <xdr:rowOff>80691</xdr:rowOff>
    </xdr:to>
    <xdr:cxnSp macro="">
      <xdr:nvCxnSpPr>
        <xdr:cNvPr id="689" name="直線コネクタ 688"/>
        <xdr:cNvCxnSpPr/>
      </xdr:nvCxnSpPr>
      <xdr:spPr>
        <a:xfrm>
          <a:off x="15481300" y="16694843"/>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164633</xdr:rowOff>
    </xdr:from>
    <xdr:to>
      <xdr:col>81</xdr:col>
      <xdr:colOff>50800</xdr:colOff>
      <xdr:row>97</xdr:row>
      <xdr:rowOff>64193</xdr:rowOff>
    </xdr:to>
    <xdr:cxnSp macro="">
      <xdr:nvCxnSpPr>
        <xdr:cNvPr id="692" name="直線コネクタ 691"/>
        <xdr:cNvCxnSpPr/>
      </xdr:nvCxnSpPr>
      <xdr:spPr>
        <a:xfrm>
          <a:off x="14592300" y="16623833"/>
          <a:ext cx="8890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110020</xdr:rowOff>
    </xdr:from>
    <xdr:to>
      <xdr:col>76</xdr:col>
      <xdr:colOff>114300</xdr:colOff>
      <xdr:row>96</xdr:row>
      <xdr:rowOff>164633</xdr:rowOff>
    </xdr:to>
    <xdr:cxnSp macro="">
      <xdr:nvCxnSpPr>
        <xdr:cNvPr id="695" name="直線コネクタ 694"/>
        <xdr:cNvCxnSpPr/>
      </xdr:nvCxnSpPr>
      <xdr:spPr>
        <a:xfrm>
          <a:off x="13703300" y="16569220"/>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110020</xdr:rowOff>
    </xdr:from>
    <xdr:to>
      <xdr:col>71</xdr:col>
      <xdr:colOff>177800</xdr:colOff>
      <xdr:row>96</xdr:row>
      <xdr:rowOff>116543</xdr:rowOff>
    </xdr:to>
    <xdr:cxnSp macro="">
      <xdr:nvCxnSpPr>
        <xdr:cNvPr id="698" name="直線コネクタ 697"/>
        <xdr:cNvCxnSpPr/>
      </xdr:nvCxnSpPr>
      <xdr:spPr>
        <a:xfrm flipV="1">
          <a:off x="12814300" y="16569220"/>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29891</xdr:rowOff>
    </xdr:from>
    <xdr:to>
      <xdr:col>85</xdr:col>
      <xdr:colOff>177800</xdr:colOff>
      <xdr:row>97</xdr:row>
      <xdr:rowOff>131491</xdr:rowOff>
    </xdr:to>
    <xdr:sp macro="" textlink="">
      <xdr:nvSpPr>
        <xdr:cNvPr id="708" name="楕円 707"/>
        <xdr:cNvSpPr/>
      </xdr:nvSpPr>
      <xdr:spPr>
        <a:xfrm>
          <a:off x="16268700" y="1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116268</xdr:rowOff>
    </xdr:from>
    <xdr:ext cx="534377" cy="259045"/>
    <xdr:sp macro="" textlink="">
      <xdr:nvSpPr>
        <xdr:cNvPr id="709" name="公債費該当値テキスト"/>
        <xdr:cNvSpPr txBox="1"/>
      </xdr:nvSpPr>
      <xdr:spPr>
        <a:xfrm>
          <a:off x="16370300" y="165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13393</xdr:rowOff>
    </xdr:from>
    <xdr:to>
      <xdr:col>81</xdr:col>
      <xdr:colOff>101600</xdr:colOff>
      <xdr:row>97</xdr:row>
      <xdr:rowOff>114993</xdr:rowOff>
    </xdr:to>
    <xdr:sp macro="" textlink="">
      <xdr:nvSpPr>
        <xdr:cNvPr id="710" name="楕円 709"/>
        <xdr:cNvSpPr/>
      </xdr:nvSpPr>
      <xdr:spPr>
        <a:xfrm>
          <a:off x="15430500" y="166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106120</xdr:rowOff>
    </xdr:from>
    <xdr:ext cx="534377" cy="259045"/>
    <xdr:sp macro="" textlink="">
      <xdr:nvSpPr>
        <xdr:cNvPr id="711" name="テキスト ボックス 710"/>
        <xdr:cNvSpPr txBox="1"/>
      </xdr:nvSpPr>
      <xdr:spPr>
        <a:xfrm>
          <a:off x="15214111" y="1673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113833</xdr:rowOff>
    </xdr:from>
    <xdr:to>
      <xdr:col>76</xdr:col>
      <xdr:colOff>165100</xdr:colOff>
      <xdr:row>97</xdr:row>
      <xdr:rowOff>43983</xdr:rowOff>
    </xdr:to>
    <xdr:sp macro="" textlink="">
      <xdr:nvSpPr>
        <xdr:cNvPr id="712" name="楕円 711"/>
        <xdr:cNvSpPr/>
      </xdr:nvSpPr>
      <xdr:spPr>
        <a:xfrm>
          <a:off x="14541500" y="165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35110</xdr:rowOff>
    </xdr:from>
    <xdr:ext cx="534377" cy="259045"/>
    <xdr:sp macro="" textlink="">
      <xdr:nvSpPr>
        <xdr:cNvPr id="713" name="テキスト ボックス 712"/>
        <xdr:cNvSpPr txBox="1"/>
      </xdr:nvSpPr>
      <xdr:spPr>
        <a:xfrm>
          <a:off x="14325111" y="166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59220</xdr:rowOff>
    </xdr:from>
    <xdr:to>
      <xdr:col>72</xdr:col>
      <xdr:colOff>38100</xdr:colOff>
      <xdr:row>96</xdr:row>
      <xdr:rowOff>160820</xdr:rowOff>
    </xdr:to>
    <xdr:sp macro="" textlink="">
      <xdr:nvSpPr>
        <xdr:cNvPr id="714" name="楕円 713"/>
        <xdr:cNvSpPr/>
      </xdr:nvSpPr>
      <xdr:spPr>
        <a:xfrm>
          <a:off x="13652500" y="165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151947</xdr:rowOff>
    </xdr:from>
    <xdr:ext cx="534377" cy="259045"/>
    <xdr:sp macro="" textlink="">
      <xdr:nvSpPr>
        <xdr:cNvPr id="715" name="テキスト ボックス 714"/>
        <xdr:cNvSpPr txBox="1"/>
      </xdr:nvSpPr>
      <xdr:spPr>
        <a:xfrm>
          <a:off x="13436111" y="16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65743</xdr:rowOff>
    </xdr:from>
    <xdr:to>
      <xdr:col>67</xdr:col>
      <xdr:colOff>101600</xdr:colOff>
      <xdr:row>96</xdr:row>
      <xdr:rowOff>167343</xdr:rowOff>
    </xdr:to>
    <xdr:sp macro="" textlink="">
      <xdr:nvSpPr>
        <xdr:cNvPr id="716" name="楕円 715"/>
        <xdr:cNvSpPr/>
      </xdr:nvSpPr>
      <xdr:spPr>
        <a:xfrm>
          <a:off x="12763500" y="1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12420</xdr:rowOff>
    </xdr:from>
    <xdr:ext cx="534377" cy="259045"/>
    <xdr:sp macro="" textlink="">
      <xdr:nvSpPr>
        <xdr:cNvPr id="717" name="テキスト ボックス 716"/>
        <xdr:cNvSpPr txBox="1"/>
      </xdr:nvSpPr>
      <xdr:spPr>
        <a:xfrm>
          <a:off x="12547111" y="163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40,244</a:t>
          </a:r>
          <a:r>
            <a:rPr kumimoji="1" lang="ja-JP" altLang="en-US" sz="1300">
              <a:latin typeface="ＭＳ Ｐゴシック" panose="020B0600070205080204" pitchFamily="50" charset="-128"/>
              <a:ea typeface="ＭＳ Ｐゴシック" panose="020B0600070205080204" pitchFamily="50" charset="-128"/>
            </a:rPr>
            <a:t>円で、類似団体平均</a:t>
          </a:r>
          <a:r>
            <a:rPr kumimoji="1" lang="en-US" altLang="ja-JP" sz="1300">
              <a:latin typeface="ＭＳ Ｐゴシック" panose="020B0600070205080204" pitchFamily="50" charset="-128"/>
              <a:ea typeface="ＭＳ Ｐゴシック" panose="020B0600070205080204" pitchFamily="50" charset="-128"/>
            </a:rPr>
            <a:t>60,152</a:t>
          </a:r>
          <a:r>
            <a:rPr kumimoji="1" lang="ja-JP" altLang="en-US" sz="1300">
              <a:latin typeface="ＭＳ Ｐゴシック" panose="020B0600070205080204" pitchFamily="50" charset="-128"/>
              <a:ea typeface="ＭＳ Ｐゴシック" panose="020B0600070205080204" pitchFamily="50" charset="-128"/>
            </a:rPr>
            <a:t>円を下回った。</a:t>
          </a:r>
        </a:p>
        <a:p>
          <a:r>
            <a:rPr kumimoji="1" lang="ja-JP" altLang="en-US" sz="1300">
              <a:latin typeface="ＭＳ Ｐゴシック" panose="020B0600070205080204" pitchFamily="50" charset="-128"/>
              <a:ea typeface="ＭＳ Ｐゴシック" panose="020B0600070205080204" pitchFamily="50" charset="-128"/>
            </a:rPr>
            <a:t>　商工費</a:t>
          </a:r>
          <a:r>
            <a:rPr kumimoji="1" lang="en-US" altLang="ja-JP" sz="1300">
              <a:latin typeface="ＭＳ Ｐゴシック" panose="020B0600070205080204" pitchFamily="50" charset="-128"/>
              <a:ea typeface="ＭＳ Ｐゴシック" panose="020B0600070205080204" pitchFamily="50" charset="-128"/>
            </a:rPr>
            <a:t>53,023</a:t>
          </a:r>
          <a:r>
            <a:rPr kumimoji="1" lang="ja-JP" altLang="en-US" sz="1300">
              <a:latin typeface="ＭＳ Ｐゴシック" panose="020B0600070205080204" pitchFamily="50" charset="-128"/>
              <a:ea typeface="ＭＳ Ｐゴシック" panose="020B0600070205080204" pitchFamily="50" charset="-128"/>
            </a:rPr>
            <a:t>円について、昨年度比</a:t>
          </a:r>
          <a:r>
            <a:rPr kumimoji="1" lang="en-US" altLang="ja-JP" sz="1300">
              <a:latin typeface="ＭＳ Ｐゴシック" panose="020B0600070205080204" pitchFamily="50" charset="-128"/>
              <a:ea typeface="ＭＳ Ｐゴシック" panose="020B0600070205080204" pitchFamily="50" charset="-128"/>
            </a:rPr>
            <a:t>18,141</a:t>
          </a:r>
          <a:r>
            <a:rPr kumimoji="1" lang="ja-JP" altLang="en-US" sz="1300">
              <a:latin typeface="ＭＳ Ｐゴシック" panose="020B0600070205080204" pitchFamily="50" charset="-128"/>
              <a:ea typeface="ＭＳ Ｐゴシック" panose="020B0600070205080204" pitchFamily="50" charset="-128"/>
            </a:rPr>
            <a:t>円の増と大幅に増加しているが、平成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年度から開始した工業団地等整備事業（造成費用等）が要因となっている。工業団地等整備事業は令和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年度より特別会計へ移管見込み。</a:t>
          </a:r>
        </a:p>
        <a:p>
          <a:r>
            <a:rPr kumimoji="1" lang="ja-JP" altLang="en-US" sz="1300">
              <a:latin typeface="ＭＳ Ｐゴシック" panose="020B0600070205080204" pitchFamily="50" charset="-128"/>
              <a:ea typeface="ＭＳ Ｐゴシック" panose="020B0600070205080204" pitchFamily="50" charset="-128"/>
            </a:rPr>
            <a:t>　農林水産業費</a:t>
          </a:r>
          <a:r>
            <a:rPr kumimoji="1" lang="en-US" altLang="ja-JP" sz="1300">
              <a:latin typeface="ＭＳ Ｐゴシック" panose="020B0600070205080204" pitchFamily="50" charset="-128"/>
              <a:ea typeface="ＭＳ Ｐゴシック" panose="020B0600070205080204" pitchFamily="50" charset="-128"/>
            </a:rPr>
            <a:t>77,367</a:t>
          </a:r>
          <a:r>
            <a:rPr kumimoji="1" lang="ja-JP" altLang="en-US" sz="1300">
              <a:latin typeface="ＭＳ Ｐゴシック" panose="020B0600070205080204" pitchFamily="50" charset="-128"/>
              <a:ea typeface="ＭＳ Ｐゴシック" panose="020B0600070205080204" pitchFamily="50" charset="-128"/>
            </a:rPr>
            <a:t>円について、昨年度比</a:t>
          </a:r>
          <a:r>
            <a:rPr kumimoji="1" lang="en-US" altLang="ja-JP" sz="1300">
              <a:latin typeface="ＭＳ Ｐゴシック" panose="020B0600070205080204" pitchFamily="50" charset="-128"/>
              <a:ea typeface="ＭＳ Ｐゴシック" panose="020B0600070205080204" pitchFamily="50" charset="-128"/>
            </a:rPr>
            <a:t>45,297</a:t>
          </a:r>
          <a:r>
            <a:rPr kumimoji="1" lang="ja-JP" altLang="en-US" sz="1300">
              <a:latin typeface="ＭＳ Ｐゴシック" panose="020B0600070205080204" pitchFamily="50" charset="-128"/>
              <a:ea typeface="ＭＳ Ｐゴシック" panose="020B0600070205080204" pitchFamily="50" charset="-128"/>
            </a:rPr>
            <a:t>円の増と大幅に増加しているが、県の強い農業づくり交付金事業が要因となっている。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a:t>
          </a:r>
          <a:r>
            <a:rPr kumimoji="1" lang="en-US" altLang="ja-JP" sz="1300">
              <a:latin typeface="ＭＳ Ｐゴシック" panose="020B0600070205080204" pitchFamily="50" charset="-128"/>
              <a:ea typeface="ＭＳ Ｐゴシック" panose="020B0600070205080204" pitchFamily="50" charset="-128"/>
            </a:rPr>
            <a:t>56,972</a:t>
          </a:r>
          <a:r>
            <a:rPr kumimoji="1" lang="ja-JP" altLang="en-US" sz="1300">
              <a:latin typeface="ＭＳ Ｐゴシック" panose="020B0600070205080204" pitchFamily="50" charset="-128"/>
              <a:ea typeface="ＭＳ Ｐゴシック" panose="020B0600070205080204" pitchFamily="50" charset="-128"/>
            </a:rPr>
            <a:t>円は、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年度に学校給食センターの建設に伴い</a:t>
          </a:r>
          <a:r>
            <a:rPr kumimoji="1" lang="en-US" altLang="ja-JP" sz="1300">
              <a:latin typeface="ＭＳ Ｐゴシック" panose="020B0600070205080204" pitchFamily="50" charset="-128"/>
              <a:ea typeface="ＭＳ Ｐゴシック" panose="020B0600070205080204" pitchFamily="50" charset="-128"/>
            </a:rPr>
            <a:t>96,934</a:t>
          </a:r>
          <a:r>
            <a:rPr kumimoji="1" lang="ja-JP" altLang="en-US" sz="1300">
              <a:latin typeface="ＭＳ Ｐゴシック" panose="020B0600070205080204" pitchFamily="50" charset="-128"/>
              <a:ea typeface="ＭＳ Ｐゴシック" panose="020B0600070205080204" pitchFamily="50" charset="-128"/>
            </a:rPr>
            <a:t>円と一時的に大きく増加したが、その後は類似団体と比較しても低い水準となっている。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　その他の費目については、類似団体と比較し低い水準で推移している。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財政調整基金残高は、類似団体と比較し少ない傾向にある。平成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工業団地整備事業へ繰出したことにより、基金残高は減額したものの、計画的な積み増しにより、標準財政規模に対し増額傾向で推移している。今後は、財政収支を改善するとともに基金の充実による将来財源の確保を図り、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り、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7865839</v>
      </c>
      <c r="BO4" s="462"/>
      <c r="BP4" s="462"/>
      <c r="BQ4" s="462"/>
      <c r="BR4" s="462"/>
      <c r="BS4" s="462"/>
      <c r="BT4" s="462"/>
      <c r="BU4" s="463"/>
      <c r="BV4" s="461">
        <v>7079954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15.2</v>
      </c>
      <c r="CU4" s="646"/>
      <c r="CV4" s="646"/>
      <c r="CW4" s="646"/>
      <c r="CX4" s="646"/>
      <c r="CY4" s="646"/>
      <c r="CZ4" s="646"/>
      <c r="DA4" s="647"/>
      <c r="DB4" s="645">
        <v>12.6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7252192</v>
      </c>
      <c r="BO5" s="467"/>
      <c r="BP5" s="467"/>
      <c r="BQ5" s="467"/>
      <c r="BR5" s="467"/>
      <c r="BS5" s="467"/>
      <c r="BT5" s="467"/>
      <c r="BU5" s="468"/>
      <c r="BV5" s="466">
        <v>6573035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81.2</v>
      </c>
      <c r="CU5" s="437"/>
      <c r="CV5" s="437"/>
      <c r="CW5" s="437"/>
      <c r="CX5" s="437"/>
      <c r="CY5" s="437"/>
      <c r="CZ5" s="437"/>
      <c r="DA5" s="438"/>
      <c r="DB5" s="436">
        <v>83.6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613647</v>
      </c>
      <c r="BO6" s="467"/>
      <c r="BP6" s="467"/>
      <c r="BQ6" s="467"/>
      <c r="BR6" s="467"/>
      <c r="BS6" s="467"/>
      <c r="BT6" s="467"/>
      <c r="BU6" s="468"/>
      <c r="BV6" s="466">
        <v>506919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84.4</v>
      </c>
      <c r="CU6" s="620"/>
      <c r="CV6" s="620"/>
      <c r="CW6" s="620"/>
      <c r="CX6" s="620"/>
      <c r="CY6" s="620"/>
      <c r="CZ6" s="620"/>
      <c r="DA6" s="621"/>
      <c r="DB6" s="619">
        <v>88.1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15598</v>
      </c>
      <c r="BO7" s="467"/>
      <c r="BP7" s="467"/>
      <c r="BQ7" s="467"/>
      <c r="BR7" s="467"/>
      <c r="BS7" s="467"/>
      <c r="BT7" s="467"/>
      <c r="BU7" s="468"/>
      <c r="BV7" s="466">
        <v>15215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3926222</v>
      </c>
      <c r="CU7" s="467"/>
      <c r="CV7" s="467"/>
      <c r="CW7" s="467"/>
      <c r="CX7" s="467"/>
      <c r="CY7" s="467"/>
      <c r="CZ7" s="467"/>
      <c r="DA7" s="468"/>
      <c r="DB7" s="466">
        <v>3912789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598049</v>
      </c>
      <c r="BO8" s="467"/>
      <c r="BP8" s="467"/>
      <c r="BQ8" s="467"/>
      <c r="BR8" s="467"/>
      <c r="BS8" s="467"/>
      <c r="BT8" s="467"/>
      <c r="BU8" s="468"/>
      <c r="BV8" s="466">
        <v>491704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0.41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13080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106345</v>
      </c>
      <c r="BO9" s="467"/>
      <c r="BP9" s="467"/>
      <c r="BQ9" s="467"/>
      <c r="BR9" s="467"/>
      <c r="BS9" s="467"/>
      <c r="BT9" s="467"/>
      <c r="BU9" s="468"/>
      <c r="BV9" s="466">
        <v>15703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10.3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13216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131770</v>
      </c>
      <c r="BO10" s="467"/>
      <c r="BP10" s="467"/>
      <c r="BQ10" s="467"/>
      <c r="BR10" s="467"/>
      <c r="BS10" s="467"/>
      <c r="BT10" s="467"/>
      <c r="BU10" s="468"/>
      <c r="BV10" s="466">
        <v>62076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13030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116</v>
      </c>
      <c r="AV12" s="524"/>
      <c r="AW12" s="524"/>
      <c r="AX12" s="524"/>
      <c r="AY12" s="446" t="s">
        <v>134</v>
      </c>
      <c r="AZ12" s="447"/>
      <c r="BA12" s="447"/>
      <c r="BB12" s="447"/>
      <c r="BC12" s="447"/>
      <c r="BD12" s="447"/>
      <c r="BE12" s="447"/>
      <c r="BF12" s="447"/>
      <c r="BG12" s="447"/>
      <c r="BH12" s="447"/>
      <c r="BI12" s="447"/>
      <c r="BJ12" s="447"/>
      <c r="BK12" s="447"/>
      <c r="BL12" s="447"/>
      <c r="BM12" s="448"/>
      <c r="BN12" s="466">
        <v>83296</v>
      </c>
      <c r="BO12" s="467"/>
      <c r="BP12" s="467"/>
      <c r="BQ12" s="467"/>
      <c r="BR12" s="467"/>
      <c r="BS12" s="467"/>
      <c r="BT12" s="467"/>
      <c r="BU12" s="468"/>
      <c r="BV12" s="466">
        <v>126625</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12874</v>
      </c>
      <c r="S13" s="570"/>
      <c r="T13" s="570"/>
      <c r="U13" s="570"/>
      <c r="V13" s="571"/>
      <c r="W13" s="557" t="s">
        <v>139</v>
      </c>
      <c r="X13" s="479"/>
      <c r="Y13" s="479"/>
      <c r="Z13" s="479"/>
      <c r="AA13" s="479"/>
      <c r="AB13" s="480"/>
      <c r="AC13" s="442">
        <v>1212</v>
      </c>
      <c r="AD13" s="443"/>
      <c r="AE13" s="443"/>
      <c r="AF13" s="443"/>
      <c r="AG13" s="444"/>
      <c r="AH13" s="442">
        <v>1257</v>
      </c>
      <c r="AI13" s="443"/>
      <c r="AJ13" s="443"/>
      <c r="AK13" s="443"/>
      <c r="AL13" s="445"/>
      <c r="AM13" s="535" t="s">
        <v>140</v>
      </c>
      <c r="AN13" s="440"/>
      <c r="AO13" s="440"/>
      <c r="AP13" s="440"/>
      <c r="AQ13" s="440"/>
      <c r="AR13" s="440"/>
      <c r="AS13" s="440"/>
      <c r="AT13" s="441"/>
      <c r="AU13" s="523" t="s">
        <v>116</v>
      </c>
      <c r="AV13" s="524"/>
      <c r="AW13" s="524"/>
      <c r="AX13" s="524"/>
      <c r="AY13" s="446" t="s">
        <v>141</v>
      </c>
      <c r="AZ13" s="447"/>
      <c r="BA13" s="447"/>
      <c r="BB13" s="447"/>
      <c r="BC13" s="447"/>
      <c r="BD13" s="447"/>
      <c r="BE13" s="447"/>
      <c r="BF13" s="447"/>
      <c r="BG13" s="447"/>
      <c r="BH13" s="447"/>
      <c r="BI13" s="447"/>
      <c r="BJ13" s="447"/>
      <c r="BK13" s="447"/>
      <c r="BL13" s="447"/>
      <c r="BM13" s="448"/>
      <c r="BN13" s="466">
        <v>154819</v>
      </c>
      <c r="BO13" s="467"/>
      <c r="BP13" s="467"/>
      <c r="BQ13" s="467"/>
      <c r="BR13" s="467"/>
      <c r="BS13" s="467"/>
      <c r="BT13" s="467"/>
      <c r="BU13" s="468"/>
      <c r="BV13" s="466">
        <v>-48846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13148</v>
      </c>
      <c r="S14" s="570"/>
      <c r="T14" s="570"/>
      <c r="U14" s="570"/>
      <c r="V14" s="571"/>
      <c r="W14" s="572"/>
      <c r="X14" s="482"/>
      <c r="Y14" s="482"/>
      <c r="Z14" s="482"/>
      <c r="AA14" s="482"/>
      <c r="AB14" s="483"/>
      <c r="AC14" s="562">
        <v>17.3</v>
      </c>
      <c r="AD14" s="563"/>
      <c r="AE14" s="563"/>
      <c r="AF14" s="563"/>
      <c r="AG14" s="564"/>
      <c r="AH14" s="562">
        <v>17.7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64</v>
      </c>
      <c r="CU14" s="574"/>
      <c r="CV14" s="574"/>
      <c r="CW14" s="574"/>
      <c r="CX14" s="574"/>
      <c r="CY14" s="574"/>
      <c r="CZ14" s="574"/>
      <c r="DA14" s="575"/>
      <c r="DB14" s="573">
        <v>79.400000000000006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13013</v>
      </c>
      <c r="S15" s="570"/>
      <c r="T15" s="570"/>
      <c r="U15" s="570"/>
      <c r="V15" s="571"/>
      <c r="W15" s="557" t="s">
        <v>146</v>
      </c>
      <c r="X15" s="479"/>
      <c r="Y15" s="479"/>
      <c r="Z15" s="479"/>
      <c r="AA15" s="479"/>
      <c r="AB15" s="480"/>
      <c r="AC15" s="442">
        <v>2094</v>
      </c>
      <c r="AD15" s="443"/>
      <c r="AE15" s="443"/>
      <c r="AF15" s="443"/>
      <c r="AG15" s="444"/>
      <c r="AH15" s="442">
        <v>2138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1440695</v>
      </c>
      <c r="BO15" s="462"/>
      <c r="BP15" s="462"/>
      <c r="BQ15" s="462"/>
      <c r="BR15" s="462"/>
      <c r="BS15" s="462"/>
      <c r="BT15" s="462"/>
      <c r="BU15" s="463"/>
      <c r="BV15" s="461">
        <v>1384539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30</v>
      </c>
      <c r="AD16" s="563"/>
      <c r="AE16" s="563"/>
      <c r="AF16" s="563"/>
      <c r="AG16" s="564"/>
      <c r="AH16" s="562">
        <v>30.1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3399014</v>
      </c>
      <c r="BO16" s="467"/>
      <c r="BP16" s="467"/>
      <c r="BQ16" s="467"/>
      <c r="BR16" s="467"/>
      <c r="BS16" s="467"/>
      <c r="BT16" s="467"/>
      <c r="BU16" s="468"/>
      <c r="BV16" s="466">
        <v>3352804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3684</v>
      </c>
      <c r="AD17" s="443"/>
      <c r="AE17" s="443"/>
      <c r="AF17" s="443"/>
      <c r="AG17" s="444"/>
      <c r="AH17" s="442">
        <v>3700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1817368</v>
      </c>
      <c r="BO17" s="467"/>
      <c r="BP17" s="467"/>
      <c r="BQ17" s="467"/>
      <c r="BR17" s="467"/>
      <c r="BS17" s="467"/>
      <c r="BT17" s="467"/>
      <c r="BU17" s="468"/>
      <c r="BV17" s="466">
        <v>1742471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45.36</v>
      </c>
      <c r="M18" s="531"/>
      <c r="N18" s="531"/>
      <c r="O18" s="531"/>
      <c r="P18" s="531"/>
      <c r="Q18" s="531"/>
      <c r="R18" s="532"/>
      <c r="S18" s="532"/>
      <c r="T18" s="532"/>
      <c r="U18" s="532"/>
      <c r="V18" s="533"/>
      <c r="W18" s="547"/>
      <c r="X18" s="548"/>
      <c r="Y18" s="548"/>
      <c r="Z18" s="548"/>
      <c r="AA18" s="548"/>
      <c r="AB18" s="558"/>
      <c r="AC18" s="430">
        <v>52.7</v>
      </c>
      <c r="AD18" s="431"/>
      <c r="AE18" s="431"/>
      <c r="AF18" s="431"/>
      <c r="AG18" s="534"/>
      <c r="AH18" s="430">
        <v>52.1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3218516</v>
      </c>
      <c r="BO18" s="467"/>
      <c r="BP18" s="467"/>
      <c r="BQ18" s="467"/>
      <c r="BR18" s="467"/>
      <c r="BS18" s="467"/>
      <c r="BT18" s="467"/>
      <c r="BU18" s="468"/>
      <c r="BV18" s="466">
        <v>3330277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288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5491024</v>
      </c>
      <c r="BO19" s="467"/>
      <c r="BP19" s="467"/>
      <c r="BQ19" s="467"/>
      <c r="BR19" s="467"/>
      <c r="BS19" s="467"/>
      <c r="BT19" s="467"/>
      <c r="BU19" s="468"/>
      <c r="BV19" s="466">
        <v>5398765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4247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5863333</v>
      </c>
      <c r="BO23" s="467"/>
      <c r="BP23" s="467"/>
      <c r="BQ23" s="467"/>
      <c r="BR23" s="467"/>
      <c r="BS23" s="467"/>
      <c r="BT23" s="467"/>
      <c r="BU23" s="468"/>
      <c r="BV23" s="466">
        <v>5909646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5144</v>
      </c>
      <c r="R24" s="443"/>
      <c r="S24" s="443"/>
      <c r="T24" s="443"/>
      <c r="U24" s="443"/>
      <c r="V24" s="444"/>
      <c r="W24" s="508"/>
      <c r="X24" s="499"/>
      <c r="Y24" s="500"/>
      <c r="Z24" s="439" t="s">
        <v>170</v>
      </c>
      <c r="AA24" s="440"/>
      <c r="AB24" s="440"/>
      <c r="AC24" s="440"/>
      <c r="AD24" s="440"/>
      <c r="AE24" s="440"/>
      <c r="AF24" s="440"/>
      <c r="AG24" s="441"/>
      <c r="AH24" s="442">
        <v>91</v>
      </c>
      <c r="AI24" s="443"/>
      <c r="AJ24" s="443"/>
      <c r="AK24" s="443"/>
      <c r="AL24" s="444"/>
      <c r="AM24" s="442">
        <v>268268</v>
      </c>
      <c r="AN24" s="443"/>
      <c r="AO24" s="443"/>
      <c r="AP24" s="443"/>
      <c r="AQ24" s="443"/>
      <c r="AR24" s="444"/>
      <c r="AS24" s="442">
        <v>2948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1470091</v>
      </c>
      <c r="BO24" s="467"/>
      <c r="BP24" s="467"/>
      <c r="BQ24" s="467"/>
      <c r="BR24" s="467"/>
      <c r="BS24" s="467"/>
      <c r="BT24" s="467"/>
      <c r="BU24" s="468"/>
      <c r="BV24" s="466">
        <v>1408849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5790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136</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83031</v>
      </c>
      <c r="BO25" s="462"/>
      <c r="BP25" s="462"/>
      <c r="BQ25" s="462"/>
      <c r="BR25" s="462"/>
      <c r="BS25" s="462"/>
      <c r="BT25" s="462"/>
      <c r="BU25" s="463"/>
      <c r="BV25" s="461">
        <v>109491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4572</v>
      </c>
      <c r="R26" s="443"/>
      <c r="S26" s="443"/>
      <c r="T26" s="443"/>
      <c r="U26" s="443"/>
      <c r="V26" s="444"/>
      <c r="W26" s="508"/>
      <c r="X26" s="499"/>
      <c r="Y26" s="500"/>
      <c r="Z26" s="439" t="s">
        <v>176</v>
      </c>
      <c r="AA26" s="521"/>
      <c r="AB26" s="521"/>
      <c r="AC26" s="521"/>
      <c r="AD26" s="521"/>
      <c r="AE26" s="521"/>
      <c r="AF26" s="521"/>
      <c r="AG26" s="522"/>
      <c r="AH26" s="442" t="s">
        <v>137</v>
      </c>
      <c r="AI26" s="443"/>
      <c r="AJ26" s="443"/>
      <c r="AK26" s="443"/>
      <c r="AL26" s="444"/>
      <c r="AM26" s="442" t="s">
        <v>177</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2703</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136</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2047</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614699</v>
      </c>
      <c r="BO28" s="462"/>
      <c r="BP28" s="462"/>
      <c r="BQ28" s="462"/>
      <c r="BR28" s="462"/>
      <c r="BS28" s="462"/>
      <c r="BT28" s="462"/>
      <c r="BU28" s="463"/>
      <c r="BV28" s="461">
        <v>566225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13</v>
      </c>
      <c r="M29" s="443"/>
      <c r="N29" s="443"/>
      <c r="O29" s="443"/>
      <c r="P29" s="444"/>
      <c r="Q29" s="442">
        <v>1853</v>
      </c>
      <c r="R29" s="443"/>
      <c r="S29" s="443"/>
      <c r="T29" s="443"/>
      <c r="U29" s="443"/>
      <c r="V29" s="444"/>
      <c r="W29" s="509"/>
      <c r="X29" s="510"/>
      <c r="Y29" s="511"/>
      <c r="Z29" s="439" t="s">
        <v>186</v>
      </c>
      <c r="AA29" s="440"/>
      <c r="AB29" s="440"/>
      <c r="AC29" s="440"/>
      <c r="AD29" s="440"/>
      <c r="AE29" s="440"/>
      <c r="AF29" s="440"/>
      <c r="AG29" s="441"/>
      <c r="AH29" s="442">
        <v>91</v>
      </c>
      <c r="AI29" s="443"/>
      <c r="AJ29" s="443"/>
      <c r="AK29" s="443"/>
      <c r="AL29" s="444"/>
      <c r="AM29" s="442">
        <v>268268</v>
      </c>
      <c r="AN29" s="443"/>
      <c r="AO29" s="443"/>
      <c r="AP29" s="443"/>
      <c r="AQ29" s="443"/>
      <c r="AR29" s="444"/>
      <c r="AS29" s="442">
        <v>2948</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11106</v>
      </c>
      <c r="BO29" s="467"/>
      <c r="BP29" s="467"/>
      <c r="BQ29" s="467"/>
      <c r="BR29" s="467"/>
      <c r="BS29" s="467"/>
      <c r="BT29" s="467"/>
      <c r="BU29" s="468"/>
      <c r="BV29" s="466">
        <v>11071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1081316</v>
      </c>
      <c r="BO30" s="470"/>
      <c r="BP30" s="470"/>
      <c r="BQ30" s="470"/>
      <c r="BR30" s="470"/>
      <c r="BS30" s="470"/>
      <c r="BT30" s="470"/>
      <c r="BU30" s="471"/>
      <c r="BV30" s="469">
        <v>1027065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198</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高森町まちづくり振興公社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下伊那郡町村総合事務組合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下伊那自治センター組合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下伊那郡土木技術センター組合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南信地域町村交通災害共済事務組合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長野県市町村総合事務組合（一般会計）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長野県市町村総合事務組合（非常勤職員公務災害補償特別会計）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VtNEApchjrTv1oKbzc0P5vu4bJDaWNdNJfQ+8iJaocN7P/t+TGiGAKCBJAjEBkBuLtlnos+0bGrUPVqGDMxgw==" saltValue="cUjOV8JSPlzADa2bIq2u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2" t="s">
        <v>565</v>
      </c>
      <c r="D34" s="1252"/>
      <c r="E34" s="1253"/>
      <c r="F34" s="32">
        <v>24.74</v>
      </c>
      <c r="G34" s="33">
        <v>28.51</v>
      </c>
      <c r="H34" s="33">
        <v>31.09</v>
      </c>
      <c r="I34" s="33">
        <v>34.08</v>
      </c>
      <c r="J34" s="34">
        <v>20.38</v>
      </c>
      <c r="K34" s="22"/>
      <c r="L34" s="22"/>
      <c r="M34" s="22"/>
      <c r="N34" s="22"/>
      <c r="O34" s="22"/>
      <c r="P34" s="22"/>
    </row>
    <row r="35" spans="1:16" ht="39" customHeight="1" x14ac:dyDescent="0.15">
      <c r="A35" s="22"/>
      <c r="B35" s="35"/>
      <c r="C35" s="1246" t="s">
        <v>566</v>
      </c>
      <c r="D35" s="1247"/>
      <c r="E35" s="1248"/>
      <c r="F35" s="36">
        <v>9.65</v>
      </c>
      <c r="G35" s="37">
        <v>9.8000000000000007</v>
      </c>
      <c r="H35" s="37">
        <v>12.12</v>
      </c>
      <c r="I35" s="37">
        <v>12.56</v>
      </c>
      <c r="J35" s="38">
        <v>15.23</v>
      </c>
      <c r="K35" s="22"/>
      <c r="L35" s="22"/>
      <c r="M35" s="22"/>
      <c r="N35" s="22"/>
      <c r="O35" s="22"/>
      <c r="P35" s="22"/>
    </row>
    <row r="36" spans="1:16" ht="39" customHeight="1" x14ac:dyDescent="0.15">
      <c r="A36" s="22"/>
      <c r="B36" s="35"/>
      <c r="C36" s="1246" t="s">
        <v>567</v>
      </c>
      <c r="D36" s="1247"/>
      <c r="E36" s="1248"/>
      <c r="F36" s="36">
        <v>1.77</v>
      </c>
      <c r="G36" s="37">
        <v>2.75</v>
      </c>
      <c r="H36" s="37">
        <v>2.36</v>
      </c>
      <c r="I36" s="37">
        <v>3.49</v>
      </c>
      <c r="J36" s="38">
        <v>4</v>
      </c>
      <c r="K36" s="22"/>
      <c r="L36" s="22"/>
      <c r="M36" s="22"/>
      <c r="N36" s="22"/>
      <c r="O36" s="22"/>
      <c r="P36" s="22"/>
    </row>
    <row r="37" spans="1:16" ht="39" customHeight="1" x14ac:dyDescent="0.15">
      <c r="A37" s="22"/>
      <c r="B37" s="35"/>
      <c r="C37" s="1246" t="s">
        <v>568</v>
      </c>
      <c r="D37" s="1247"/>
      <c r="E37" s="1248"/>
      <c r="F37" s="36">
        <v>0.79</v>
      </c>
      <c r="G37" s="37">
        <v>0.31</v>
      </c>
      <c r="H37" s="37">
        <v>0.41</v>
      </c>
      <c r="I37" s="37">
        <v>0.77</v>
      </c>
      <c r="J37" s="38">
        <v>1.08</v>
      </c>
      <c r="K37" s="22"/>
      <c r="L37" s="22"/>
      <c r="M37" s="22"/>
      <c r="N37" s="22"/>
      <c r="O37" s="22"/>
      <c r="P37" s="22"/>
    </row>
    <row r="38" spans="1:16" ht="39" customHeight="1" x14ac:dyDescent="0.15">
      <c r="A38" s="22"/>
      <c r="B38" s="35"/>
      <c r="C38" s="1246" t="s">
        <v>569</v>
      </c>
      <c r="D38" s="1247"/>
      <c r="E38" s="1248"/>
      <c r="F38" s="36">
        <v>1.5</v>
      </c>
      <c r="G38" s="37">
        <v>2.96</v>
      </c>
      <c r="H38" s="37">
        <v>2.61</v>
      </c>
      <c r="I38" s="37">
        <v>0.85</v>
      </c>
      <c r="J38" s="38">
        <v>0.52</v>
      </c>
      <c r="K38" s="22"/>
      <c r="L38" s="22"/>
      <c r="M38" s="22"/>
      <c r="N38" s="22"/>
      <c r="O38" s="22"/>
      <c r="P38" s="22"/>
    </row>
    <row r="39" spans="1:16" ht="39" customHeight="1" x14ac:dyDescent="0.15">
      <c r="A39" s="22"/>
      <c r="B39" s="35"/>
      <c r="C39" s="1246" t="s">
        <v>570</v>
      </c>
      <c r="D39" s="1247"/>
      <c r="E39" s="1248"/>
      <c r="F39" s="36">
        <v>0.51</v>
      </c>
      <c r="G39" s="37">
        <v>0.44</v>
      </c>
      <c r="H39" s="37">
        <v>0.82</v>
      </c>
      <c r="I39" s="37">
        <v>0.49</v>
      </c>
      <c r="J39" s="38">
        <v>0.42</v>
      </c>
      <c r="K39" s="22"/>
      <c r="L39" s="22"/>
      <c r="M39" s="22"/>
      <c r="N39" s="22"/>
      <c r="O39" s="22"/>
      <c r="P39" s="22"/>
    </row>
    <row r="40" spans="1:16" ht="39" customHeight="1" x14ac:dyDescent="0.15">
      <c r="A40" s="22"/>
      <c r="B40" s="35"/>
      <c r="C40" s="1246" t="s">
        <v>571</v>
      </c>
      <c r="D40" s="1247"/>
      <c r="E40" s="1248"/>
      <c r="F40" s="36">
        <v>0.05</v>
      </c>
      <c r="G40" s="37">
        <v>0</v>
      </c>
      <c r="H40" s="37">
        <v>0</v>
      </c>
      <c r="I40" s="37">
        <v>0</v>
      </c>
      <c r="J40" s="38">
        <v>0</v>
      </c>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572</v>
      </c>
      <c r="D42" s="1247"/>
      <c r="E42" s="1248"/>
      <c r="F42" s="36" t="s">
        <v>517</v>
      </c>
      <c r="G42" s="37" t="s">
        <v>517</v>
      </c>
      <c r="H42" s="37" t="s">
        <v>517</v>
      </c>
      <c r="I42" s="37" t="s">
        <v>517</v>
      </c>
      <c r="J42" s="38" t="s">
        <v>517</v>
      </c>
      <c r="K42" s="22"/>
      <c r="L42" s="22"/>
      <c r="M42" s="22"/>
      <c r="N42" s="22"/>
      <c r="O42" s="22"/>
      <c r="P42" s="22"/>
    </row>
    <row r="43" spans="1:16" ht="39" customHeight="1" thickBot="1" x14ac:dyDescent="0.2">
      <c r="A43" s="22"/>
      <c r="B43" s="40"/>
      <c r="C43" s="1249" t="s">
        <v>573</v>
      </c>
      <c r="D43" s="1250"/>
      <c r="E43" s="1251"/>
      <c r="F43" s="41">
        <v>0.19</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scD8iBynFf4otofW/18sTtBIJV/Bihwu/4RFCYK6qDLRl1T4+ixGAhAO2pc2Vp4a/iOU4aoYtmUI6KttC9U5A==" saltValue="1QqDle14CIWjEmDIfX9b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839</v>
      </c>
      <c r="L45" s="60">
        <v>834</v>
      </c>
      <c r="M45" s="60">
        <v>696</v>
      </c>
      <c r="N45" s="60">
        <v>558</v>
      </c>
      <c r="O45" s="61">
        <v>524</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517</v>
      </c>
      <c r="L46" s="64" t="s">
        <v>517</v>
      </c>
      <c r="M46" s="64" t="s">
        <v>517</v>
      </c>
      <c r="N46" s="64" t="s">
        <v>517</v>
      </c>
      <c r="O46" s="65" t="s">
        <v>517</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517</v>
      </c>
      <c r="L47" s="64" t="s">
        <v>517</v>
      </c>
      <c r="M47" s="64" t="s">
        <v>517</v>
      </c>
      <c r="N47" s="64" t="s">
        <v>517</v>
      </c>
      <c r="O47" s="65" t="s">
        <v>517</v>
      </c>
      <c r="P47" s="48"/>
      <c r="Q47" s="48"/>
      <c r="R47" s="48"/>
      <c r="S47" s="48"/>
      <c r="T47" s="48"/>
      <c r="U47" s="48"/>
    </row>
    <row r="48" spans="1:21" ht="30.75" customHeight="1" x14ac:dyDescent="0.15">
      <c r="A48" s="48"/>
      <c r="B48" s="1274"/>
      <c r="C48" s="1275"/>
      <c r="D48" s="62"/>
      <c r="E48" s="1256" t="s">
        <v>15</v>
      </c>
      <c r="F48" s="1256"/>
      <c r="G48" s="1256"/>
      <c r="H48" s="1256"/>
      <c r="I48" s="1256"/>
      <c r="J48" s="1257"/>
      <c r="K48" s="63">
        <v>447</v>
      </c>
      <c r="L48" s="64">
        <v>458</v>
      </c>
      <c r="M48" s="64">
        <v>467</v>
      </c>
      <c r="N48" s="64">
        <v>447</v>
      </c>
      <c r="O48" s="65">
        <v>376</v>
      </c>
      <c r="P48" s="48"/>
      <c r="Q48" s="48"/>
      <c r="R48" s="48"/>
      <c r="S48" s="48"/>
      <c r="T48" s="48"/>
      <c r="U48" s="48"/>
    </row>
    <row r="49" spans="1:21" ht="30.75" customHeight="1" x14ac:dyDescent="0.15">
      <c r="A49" s="48"/>
      <c r="B49" s="1274"/>
      <c r="C49" s="1275"/>
      <c r="D49" s="62"/>
      <c r="E49" s="1256" t="s">
        <v>16</v>
      </c>
      <c r="F49" s="1256"/>
      <c r="G49" s="1256"/>
      <c r="H49" s="1256"/>
      <c r="I49" s="1256"/>
      <c r="J49" s="1257"/>
      <c r="K49" s="63">
        <v>12</v>
      </c>
      <c r="L49" s="64">
        <v>12</v>
      </c>
      <c r="M49" s="64">
        <v>13</v>
      </c>
      <c r="N49" s="64">
        <v>6</v>
      </c>
      <c r="O49" s="65">
        <v>5</v>
      </c>
      <c r="P49" s="48"/>
      <c r="Q49" s="48"/>
      <c r="R49" s="48"/>
      <c r="S49" s="48"/>
      <c r="T49" s="48"/>
      <c r="U49" s="48"/>
    </row>
    <row r="50" spans="1:21" ht="30.75" customHeight="1" x14ac:dyDescent="0.15">
      <c r="A50" s="48"/>
      <c r="B50" s="1274"/>
      <c r="C50" s="1275"/>
      <c r="D50" s="62"/>
      <c r="E50" s="1256" t="s">
        <v>17</v>
      </c>
      <c r="F50" s="1256"/>
      <c r="G50" s="1256"/>
      <c r="H50" s="1256"/>
      <c r="I50" s="1256"/>
      <c r="J50" s="1257"/>
      <c r="K50" s="63">
        <v>40</v>
      </c>
      <c r="L50" s="64">
        <v>40</v>
      </c>
      <c r="M50" s="64">
        <v>39</v>
      </c>
      <c r="N50" s="64">
        <v>39</v>
      </c>
      <c r="O50" s="65">
        <v>39</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517</v>
      </c>
      <c r="L51" s="64" t="s">
        <v>517</v>
      </c>
      <c r="M51" s="64" t="s">
        <v>517</v>
      </c>
      <c r="N51" s="64" t="s">
        <v>517</v>
      </c>
      <c r="O51" s="65" t="s">
        <v>517</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873</v>
      </c>
      <c r="L52" s="64">
        <v>848</v>
      </c>
      <c r="M52" s="64">
        <v>791</v>
      </c>
      <c r="N52" s="64">
        <v>758</v>
      </c>
      <c r="O52" s="65">
        <v>718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465</v>
      </c>
      <c r="L53" s="69">
        <v>496</v>
      </c>
      <c r="M53" s="69">
        <v>424</v>
      </c>
      <c r="N53" s="69">
        <v>292</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603</v>
      </c>
      <c r="L57" s="84" t="s">
        <v>603</v>
      </c>
      <c r="M57" s="84" t="s">
        <v>603</v>
      </c>
      <c r="N57" s="84" t="s">
        <v>603</v>
      </c>
      <c r="O57" s="85" t="s">
        <v>603</v>
      </c>
    </row>
    <row r="58" spans="1:21" ht="31.5" customHeight="1" thickBot="1" x14ac:dyDescent="0.2">
      <c r="B58" s="1264"/>
      <c r="C58" s="1265"/>
      <c r="D58" s="1269" t="s">
        <v>27</v>
      </c>
      <c r="E58" s="1270"/>
      <c r="F58" s="1270"/>
      <c r="G58" s="1270"/>
      <c r="H58" s="1270"/>
      <c r="I58" s="1270"/>
      <c r="J58" s="1271"/>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z+OsDQuo2T+jSBCI2OREKWr+BHiPvxzx/g7CYxbqYIbB1mrelXin7eG1ANC62qlCYMpC4ZYpY+MDp8MHcjA==" saltValue="ffKRRQbb7LgzH/YIRIN3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2" t="s">
        <v>30</v>
      </c>
      <c r="C41" s="1293"/>
      <c r="D41" s="102"/>
      <c r="E41" s="1294" t="s">
        <v>31</v>
      </c>
      <c r="F41" s="1294"/>
      <c r="G41" s="1294"/>
      <c r="H41" s="1295"/>
      <c r="I41" s="103">
        <v>6113</v>
      </c>
      <c r="J41" s="104">
        <v>6303</v>
      </c>
      <c r="K41" s="104">
        <v>6082</v>
      </c>
      <c r="L41" s="104">
        <v>5910</v>
      </c>
      <c r="M41" s="105">
        <v>5863</v>
      </c>
    </row>
    <row r="42" spans="2:13" ht="27.75" customHeight="1" x14ac:dyDescent="0.15">
      <c r="B42" s="1282"/>
      <c r="C42" s="1283"/>
      <c r="D42" s="106"/>
      <c r="E42" s="1286" t="s">
        <v>32</v>
      </c>
      <c r="F42" s="1286"/>
      <c r="G42" s="1286"/>
      <c r="H42" s="1287"/>
      <c r="I42" s="107">
        <v>205</v>
      </c>
      <c r="J42" s="108">
        <v>168</v>
      </c>
      <c r="K42" s="108">
        <v>131</v>
      </c>
      <c r="L42" s="108">
        <v>94</v>
      </c>
      <c r="M42" s="109">
        <v>56</v>
      </c>
    </row>
    <row r="43" spans="2:13" ht="27.75" customHeight="1" x14ac:dyDescent="0.15">
      <c r="B43" s="1282"/>
      <c r="C43" s="1283"/>
      <c r="D43" s="106"/>
      <c r="E43" s="1286" t="s">
        <v>33</v>
      </c>
      <c r="F43" s="1286"/>
      <c r="G43" s="1286"/>
      <c r="H43" s="1287"/>
      <c r="I43" s="107">
        <v>6068</v>
      </c>
      <c r="J43" s="108">
        <v>5712</v>
      </c>
      <c r="K43" s="108">
        <v>5325</v>
      </c>
      <c r="L43" s="108">
        <v>4862</v>
      </c>
      <c r="M43" s="109">
        <v>4262</v>
      </c>
    </row>
    <row r="44" spans="2:13" ht="27.75" customHeight="1" x14ac:dyDescent="0.15">
      <c r="B44" s="1282"/>
      <c r="C44" s="1283"/>
      <c r="D44" s="106"/>
      <c r="E44" s="1286" t="s">
        <v>34</v>
      </c>
      <c r="F44" s="1286"/>
      <c r="G44" s="1286"/>
      <c r="H44" s="1287"/>
      <c r="I44" s="107">
        <v>65</v>
      </c>
      <c r="J44" s="108">
        <v>156</v>
      </c>
      <c r="K44" s="108">
        <v>326</v>
      </c>
      <c r="L44" s="108">
        <v>258</v>
      </c>
      <c r="M44" s="109">
        <v>253</v>
      </c>
    </row>
    <row r="45" spans="2:13" ht="27.75" customHeight="1" x14ac:dyDescent="0.15">
      <c r="B45" s="1282"/>
      <c r="C45" s="1283"/>
      <c r="D45" s="106"/>
      <c r="E45" s="1286" t="s">
        <v>35</v>
      </c>
      <c r="F45" s="1286"/>
      <c r="G45" s="1286"/>
      <c r="H45" s="1287"/>
      <c r="I45" s="107">
        <v>715</v>
      </c>
      <c r="J45" s="108">
        <v>659</v>
      </c>
      <c r="K45" s="108">
        <v>691</v>
      </c>
      <c r="L45" s="108">
        <v>589</v>
      </c>
      <c r="M45" s="109">
        <v>581</v>
      </c>
    </row>
    <row r="46" spans="2:13" ht="27.75" customHeight="1" x14ac:dyDescent="0.15">
      <c r="B46" s="1282"/>
      <c r="C46" s="1283"/>
      <c r="D46" s="110"/>
      <c r="E46" s="1286" t="s">
        <v>36</v>
      </c>
      <c r="F46" s="1286"/>
      <c r="G46" s="1286"/>
      <c r="H46" s="1287"/>
      <c r="I46" s="107" t="s">
        <v>517</v>
      </c>
      <c r="J46" s="108" t="s">
        <v>517</v>
      </c>
      <c r="K46" s="108" t="s">
        <v>517</v>
      </c>
      <c r="L46" s="108" t="s">
        <v>517</v>
      </c>
      <c r="M46" s="109" t="s">
        <v>517</v>
      </c>
    </row>
    <row r="47" spans="2:13" ht="27.75" customHeight="1" x14ac:dyDescent="0.15">
      <c r="B47" s="1282"/>
      <c r="C47" s="1283"/>
      <c r="D47" s="111"/>
      <c r="E47" s="1296" t="s">
        <v>37</v>
      </c>
      <c r="F47" s="1297"/>
      <c r="G47" s="1297"/>
      <c r="H47" s="1298"/>
      <c r="I47" s="107" t="s">
        <v>517</v>
      </c>
      <c r="J47" s="108" t="s">
        <v>517</v>
      </c>
      <c r="K47" s="108" t="s">
        <v>517</v>
      </c>
      <c r="L47" s="108" t="s">
        <v>517</v>
      </c>
      <c r="M47" s="109" t="s">
        <v>517</v>
      </c>
    </row>
    <row r="48" spans="2:13" ht="27.75" customHeight="1" x14ac:dyDescent="0.15">
      <c r="B48" s="1282"/>
      <c r="C48" s="1283"/>
      <c r="D48" s="106"/>
      <c r="E48" s="1286" t="s">
        <v>38</v>
      </c>
      <c r="F48" s="1286"/>
      <c r="G48" s="1286"/>
      <c r="H48" s="1287"/>
      <c r="I48" s="107" t="s">
        <v>517</v>
      </c>
      <c r="J48" s="108" t="s">
        <v>517</v>
      </c>
      <c r="K48" s="108" t="s">
        <v>517</v>
      </c>
      <c r="L48" s="108" t="s">
        <v>517</v>
      </c>
      <c r="M48" s="109" t="s">
        <v>517</v>
      </c>
    </row>
    <row r="49" spans="2:13" ht="27.75" customHeight="1" x14ac:dyDescent="0.15">
      <c r="B49" s="1284"/>
      <c r="C49" s="1285"/>
      <c r="D49" s="106"/>
      <c r="E49" s="1286" t="s">
        <v>39</v>
      </c>
      <c r="F49" s="1286"/>
      <c r="G49" s="1286"/>
      <c r="H49" s="1287"/>
      <c r="I49" s="107" t="s">
        <v>517</v>
      </c>
      <c r="J49" s="108" t="s">
        <v>517</v>
      </c>
      <c r="K49" s="108" t="s">
        <v>517</v>
      </c>
      <c r="L49" s="108" t="s">
        <v>517</v>
      </c>
      <c r="M49" s="109" t="s">
        <v>517</v>
      </c>
    </row>
    <row r="50" spans="2:13" ht="27.75" customHeight="1" x14ac:dyDescent="0.15">
      <c r="B50" s="1280" t="s">
        <v>40</v>
      </c>
      <c r="C50" s="1281"/>
      <c r="D50" s="112"/>
      <c r="E50" s="1286" t="s">
        <v>41</v>
      </c>
      <c r="F50" s="1286"/>
      <c r="G50" s="1286"/>
      <c r="H50" s="1287"/>
      <c r="I50" s="107">
        <v>1108</v>
      </c>
      <c r="J50" s="108">
        <v>1240</v>
      </c>
      <c r="K50" s="108">
        <v>1658</v>
      </c>
      <c r="L50" s="108">
        <v>1879</v>
      </c>
      <c r="M50" s="109">
        <v>1983</v>
      </c>
    </row>
    <row r="51" spans="2:13" ht="27.75" customHeight="1" x14ac:dyDescent="0.15">
      <c r="B51" s="1282"/>
      <c r="C51" s="1283"/>
      <c r="D51" s="106"/>
      <c r="E51" s="1286" t="s">
        <v>42</v>
      </c>
      <c r="F51" s="1286"/>
      <c r="G51" s="1286"/>
      <c r="H51" s="1287"/>
      <c r="I51" s="107">
        <v>4</v>
      </c>
      <c r="J51" s="108" t="s">
        <v>517</v>
      </c>
      <c r="K51" s="108" t="s">
        <v>517</v>
      </c>
      <c r="L51" s="108" t="s">
        <v>517</v>
      </c>
      <c r="M51" s="109" t="s">
        <v>517</v>
      </c>
    </row>
    <row r="52" spans="2:13" ht="27.75" customHeight="1" x14ac:dyDescent="0.15">
      <c r="B52" s="1284"/>
      <c r="C52" s="1285"/>
      <c r="D52" s="106"/>
      <c r="E52" s="1286" t="s">
        <v>43</v>
      </c>
      <c r="F52" s="1286"/>
      <c r="G52" s="1286"/>
      <c r="H52" s="1287"/>
      <c r="I52" s="107">
        <v>8414</v>
      </c>
      <c r="J52" s="108">
        <v>8072</v>
      </c>
      <c r="K52" s="108">
        <v>7685</v>
      </c>
      <c r="L52" s="108">
        <v>7325</v>
      </c>
      <c r="M52" s="109">
        <v>6980</v>
      </c>
    </row>
    <row r="53" spans="2:13" ht="27.75" customHeight="1" thickBot="1" x14ac:dyDescent="0.2">
      <c r="B53" s="1288" t="s">
        <v>44</v>
      </c>
      <c r="C53" s="1289"/>
      <c r="D53" s="113"/>
      <c r="E53" s="1290" t="s">
        <v>45</v>
      </c>
      <c r="F53" s="1290"/>
      <c r="G53" s="1290"/>
      <c r="H53" s="1291"/>
      <c r="I53" s="114">
        <v>3639</v>
      </c>
      <c r="J53" s="115">
        <v>3686</v>
      </c>
      <c r="K53" s="115">
        <v>3213</v>
      </c>
      <c r="L53" s="115">
        <v>2507</v>
      </c>
      <c r="M53" s="116">
        <v>2054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bfwRw8eLHcj1V/EwCM2c1O8S8XR4cjpWizqOQPTqbJRUafnO+i9eRJESEDmBQ52ZldQIP+H2YNn/ErBbNMnSQ==" saltValue="2BRCD/eN6W4Dcf/k4YLU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7" t="s">
        <v>48</v>
      </c>
      <c r="D55" s="1307"/>
      <c r="E55" s="1308"/>
      <c r="F55" s="128">
        <v>631</v>
      </c>
      <c r="G55" s="128">
        <v>566</v>
      </c>
      <c r="H55" s="129">
        <v>615</v>
      </c>
    </row>
    <row r="56" spans="2:8" ht="52.5" customHeight="1" x14ac:dyDescent="0.15">
      <c r="B56" s="130"/>
      <c r="C56" s="1309" t="s">
        <v>49</v>
      </c>
      <c r="D56" s="1309"/>
      <c r="E56" s="1310"/>
      <c r="F56" s="131">
        <v>11</v>
      </c>
      <c r="G56" s="131">
        <v>11</v>
      </c>
      <c r="H56" s="132">
        <v>11</v>
      </c>
    </row>
    <row r="57" spans="2:8" ht="53.25" customHeight="1" x14ac:dyDescent="0.15">
      <c r="B57" s="130"/>
      <c r="C57" s="1311" t="s">
        <v>50</v>
      </c>
      <c r="D57" s="1311"/>
      <c r="E57" s="1312"/>
      <c r="F57" s="133">
        <v>811</v>
      </c>
      <c r="G57" s="133">
        <v>1027</v>
      </c>
      <c r="H57" s="134">
        <v>1081</v>
      </c>
    </row>
    <row r="58" spans="2:8" ht="45.75" customHeight="1" x14ac:dyDescent="0.15">
      <c r="B58" s="135"/>
      <c r="C58" s="1299" t="s">
        <v>582</v>
      </c>
      <c r="D58" s="1300"/>
      <c r="E58" s="1301"/>
      <c r="F58" s="136">
        <v>478</v>
      </c>
      <c r="G58" s="136">
        <v>540</v>
      </c>
      <c r="H58" s="137">
        <v>601</v>
      </c>
    </row>
    <row r="59" spans="2:8" ht="45.75" customHeight="1" x14ac:dyDescent="0.15">
      <c r="B59" s="135"/>
      <c r="C59" s="1299" t="s">
        <v>583</v>
      </c>
      <c r="D59" s="1300"/>
      <c r="E59" s="1301"/>
      <c r="F59" s="136">
        <v>247</v>
      </c>
      <c r="G59" s="136">
        <v>389</v>
      </c>
      <c r="H59" s="137">
        <v>373</v>
      </c>
    </row>
    <row r="60" spans="2:8" ht="45.75" customHeight="1" x14ac:dyDescent="0.15">
      <c r="B60" s="135"/>
      <c r="C60" s="1299" t="s">
        <v>584</v>
      </c>
      <c r="D60" s="1300"/>
      <c r="E60" s="1301"/>
      <c r="F60" s="136">
        <v>69</v>
      </c>
      <c r="G60" s="136">
        <v>71</v>
      </c>
      <c r="H60" s="137">
        <v>73</v>
      </c>
    </row>
    <row r="61" spans="2:8" ht="45.75" customHeight="1" x14ac:dyDescent="0.15">
      <c r="B61" s="135"/>
      <c r="C61" s="1299" t="s">
        <v>585</v>
      </c>
      <c r="D61" s="1300"/>
      <c r="E61" s="1301"/>
      <c r="F61" s="136">
        <v>17</v>
      </c>
      <c r="G61" s="136">
        <v>27</v>
      </c>
      <c r="H61" s="137">
        <v>32</v>
      </c>
    </row>
    <row r="62" spans="2:8" ht="45.75" customHeight="1" thickBot="1" x14ac:dyDescent="0.2">
      <c r="B62" s="138"/>
      <c r="C62" s="1302" t="s">
        <v>586</v>
      </c>
      <c r="D62" s="1303"/>
      <c r="E62" s="1304"/>
      <c r="F62" s="139">
        <v>1</v>
      </c>
      <c r="G62" s="139">
        <v>1</v>
      </c>
      <c r="H62" s="140">
        <v>1</v>
      </c>
    </row>
    <row r="63" spans="2:8" ht="52.5" customHeight="1" thickBot="1" x14ac:dyDescent="0.2">
      <c r="B63" s="141"/>
      <c r="C63" s="1305" t="s">
        <v>51</v>
      </c>
      <c r="D63" s="1305"/>
      <c r="E63" s="1306"/>
      <c r="F63" s="142">
        <v>1453</v>
      </c>
      <c r="G63" s="142">
        <v>1604</v>
      </c>
      <c r="H63" s="143">
        <v>1707</v>
      </c>
    </row>
    <row r="64" spans="2:8" ht="15" customHeight="1" x14ac:dyDescent="0.15"/>
  </sheetData>
  <sheetProtection algorithmName="SHA-512" hashValue="7DSIM4y+QXLOb9ipgYG/VsCPKbvMlNUYm9AQxZO5p6xo9tXSFfgf7E7k1qb8XHTNQirZiCSDdE4z70xvk7Nmvg==" saltValue="aWiqUm/tRqbPRAYixWLv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90" zoomScaleNormal="9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617</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9"/>
      <c r="H50" s="1319"/>
      <c r="I50" s="1319"/>
      <c r="J50" s="1319"/>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15">
      <c r="B51" s="395"/>
      <c r="G51" s="1321"/>
      <c r="H51" s="1321"/>
      <c r="I51" s="1335"/>
      <c r="J51" s="1335"/>
      <c r="K51" s="1320"/>
      <c r="L51" s="1320"/>
      <c r="M51" s="1320"/>
      <c r="N51" s="1320"/>
      <c r="AM51" s="404"/>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25"/>
      <c r="BQ51" s="1313"/>
      <c r="BR51" s="1313"/>
      <c r="BS51" s="1313"/>
      <c r="BT51" s="1313"/>
      <c r="BU51" s="1313"/>
      <c r="BV51" s="1313"/>
      <c r="BW51" s="1313"/>
      <c r="BX51" s="1313">
        <v>118.4</v>
      </c>
      <c r="BY51" s="1313"/>
      <c r="BZ51" s="1313"/>
      <c r="CA51" s="1313"/>
      <c r="CB51" s="1313"/>
      <c r="CC51" s="1313"/>
      <c r="CD51" s="1313"/>
      <c r="CE51" s="1313"/>
      <c r="CF51" s="1313">
        <v>102.4</v>
      </c>
      <c r="CG51" s="1313"/>
      <c r="CH51" s="1313"/>
      <c r="CI51" s="1313"/>
      <c r="CJ51" s="1313"/>
      <c r="CK51" s="1313"/>
      <c r="CL51" s="1313"/>
      <c r="CM51" s="1313"/>
      <c r="CN51" s="1313">
        <v>79.400000000000006</v>
      </c>
      <c r="CO51" s="1313"/>
      <c r="CP51" s="1313"/>
      <c r="CQ51" s="1313"/>
      <c r="CR51" s="1313"/>
      <c r="CS51" s="1313"/>
      <c r="CT51" s="1313"/>
      <c r="CU51" s="1313"/>
      <c r="CV51" s="1313">
        <v>64</v>
      </c>
      <c r="CW51" s="1313"/>
      <c r="CX51" s="1313"/>
      <c r="CY51" s="1313"/>
      <c r="CZ51" s="1313"/>
      <c r="DA51" s="1313"/>
      <c r="DB51" s="1313"/>
      <c r="DC51" s="1313"/>
    </row>
    <row r="52" spans="1:109" x14ac:dyDescent="0.15">
      <c r="B52" s="395"/>
      <c r="G52" s="1321"/>
      <c r="H52" s="1321"/>
      <c r="I52" s="1335"/>
      <c r="J52" s="1335"/>
      <c r="K52" s="1320"/>
      <c r="L52" s="1320"/>
      <c r="M52" s="1320"/>
      <c r="N52" s="1320"/>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1"/>
      <c r="H53" s="1321"/>
      <c r="I53" s="1319"/>
      <c r="J53" s="1319"/>
      <c r="K53" s="1320"/>
      <c r="L53" s="1320"/>
      <c r="M53" s="1320"/>
      <c r="N53" s="1320"/>
      <c r="AM53" s="404"/>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25"/>
      <c r="BQ53" s="1313"/>
      <c r="BR53" s="1313"/>
      <c r="BS53" s="1313"/>
      <c r="BT53" s="1313"/>
      <c r="BU53" s="1313"/>
      <c r="BV53" s="1313"/>
      <c r="BW53" s="1313"/>
      <c r="BX53" s="1313">
        <v>49.8</v>
      </c>
      <c r="BY53" s="1313"/>
      <c r="BZ53" s="1313"/>
      <c r="CA53" s="1313"/>
      <c r="CB53" s="1313"/>
      <c r="CC53" s="1313"/>
      <c r="CD53" s="1313"/>
      <c r="CE53" s="1313"/>
      <c r="CF53" s="1313">
        <v>51.5</v>
      </c>
      <c r="CG53" s="1313"/>
      <c r="CH53" s="1313"/>
      <c r="CI53" s="1313"/>
      <c r="CJ53" s="1313"/>
      <c r="CK53" s="1313"/>
      <c r="CL53" s="1313"/>
      <c r="CM53" s="1313"/>
      <c r="CN53" s="1313">
        <v>53.5</v>
      </c>
      <c r="CO53" s="1313"/>
      <c r="CP53" s="1313"/>
      <c r="CQ53" s="1313"/>
      <c r="CR53" s="1313"/>
      <c r="CS53" s="1313"/>
      <c r="CT53" s="1313"/>
      <c r="CU53" s="1313"/>
      <c r="CV53" s="1313">
        <v>54.9</v>
      </c>
      <c r="CW53" s="1313"/>
      <c r="CX53" s="1313"/>
      <c r="CY53" s="1313"/>
      <c r="CZ53" s="1313"/>
      <c r="DA53" s="1313"/>
      <c r="DB53" s="1313"/>
      <c r="DC53" s="1313"/>
    </row>
    <row r="54" spans="1:109" x14ac:dyDescent="0.15">
      <c r="A54" s="403"/>
      <c r="B54" s="395"/>
      <c r="G54" s="1321"/>
      <c r="H54" s="1321"/>
      <c r="I54" s="1319"/>
      <c r="J54" s="1319"/>
      <c r="K54" s="1320"/>
      <c r="L54" s="1320"/>
      <c r="M54" s="1320"/>
      <c r="N54" s="1320"/>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9"/>
      <c r="H55" s="1319"/>
      <c r="I55" s="1319"/>
      <c r="J55" s="1319"/>
      <c r="K55" s="1320"/>
      <c r="L55" s="1320"/>
      <c r="M55" s="1320"/>
      <c r="N55" s="1320"/>
      <c r="AN55" s="1318" t="s">
        <v>611</v>
      </c>
      <c r="AO55" s="1318"/>
      <c r="AP55" s="1318"/>
      <c r="AQ55" s="1318"/>
      <c r="AR55" s="1318"/>
      <c r="AS55" s="1318"/>
      <c r="AT55" s="1318"/>
      <c r="AU55" s="1318"/>
      <c r="AV55" s="1318"/>
      <c r="AW55" s="1318"/>
      <c r="AX55" s="1318"/>
      <c r="AY55" s="1318"/>
      <c r="AZ55" s="1318"/>
      <c r="BA55" s="1318"/>
      <c r="BB55" s="1316" t="s">
        <v>612</v>
      </c>
      <c r="BC55" s="1316"/>
      <c r="BD55" s="1316"/>
      <c r="BE55" s="1316"/>
      <c r="BF55" s="1316"/>
      <c r="BG55" s="1316"/>
      <c r="BH55" s="1316"/>
      <c r="BI55" s="1316"/>
      <c r="BJ55" s="1316"/>
      <c r="BK55" s="1316"/>
      <c r="BL55" s="1316"/>
      <c r="BM55" s="1316"/>
      <c r="BN55" s="1316"/>
      <c r="BO55" s="1316"/>
      <c r="BP55" s="1325"/>
      <c r="BQ55" s="1313"/>
      <c r="BR55" s="1313"/>
      <c r="BS55" s="1313"/>
      <c r="BT55" s="1313"/>
      <c r="BU55" s="1313"/>
      <c r="BV55" s="1313"/>
      <c r="BW55" s="1313"/>
      <c r="BX55" s="1313">
        <v>38.5</v>
      </c>
      <c r="BY55" s="1313"/>
      <c r="BZ55" s="1313"/>
      <c r="CA55" s="1313"/>
      <c r="CB55" s="1313"/>
      <c r="CC55" s="1313"/>
      <c r="CD55" s="1313"/>
      <c r="CE55" s="1313"/>
      <c r="CF55" s="1313">
        <v>32.799999999999997</v>
      </c>
      <c r="CG55" s="1313"/>
      <c r="CH55" s="1313"/>
      <c r="CI55" s="1313"/>
      <c r="CJ55" s="1313"/>
      <c r="CK55" s="1313"/>
      <c r="CL55" s="1313"/>
      <c r="CM55" s="1313"/>
      <c r="CN55" s="1313">
        <v>20.9</v>
      </c>
      <c r="CO55" s="1313"/>
      <c r="CP55" s="1313"/>
      <c r="CQ55" s="1313"/>
      <c r="CR55" s="1313"/>
      <c r="CS55" s="1313"/>
      <c r="CT55" s="1313"/>
      <c r="CU55" s="1313"/>
      <c r="CV55" s="1313">
        <v>21</v>
      </c>
      <c r="CW55" s="1313"/>
      <c r="CX55" s="1313"/>
      <c r="CY55" s="1313"/>
      <c r="CZ55" s="1313"/>
      <c r="DA55" s="1313"/>
      <c r="DB55" s="1313"/>
      <c r="DC55" s="1313"/>
    </row>
    <row r="56" spans="1:109" x14ac:dyDescent="0.15">
      <c r="A56" s="403"/>
      <c r="B56" s="395"/>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610</v>
      </c>
      <c r="BC57" s="1316"/>
      <c r="BD57" s="1316"/>
      <c r="BE57" s="1316"/>
      <c r="BF57" s="1316"/>
      <c r="BG57" s="1316"/>
      <c r="BH57" s="1316"/>
      <c r="BI57" s="1316"/>
      <c r="BJ57" s="1316"/>
      <c r="BK57" s="1316"/>
      <c r="BL57" s="1316"/>
      <c r="BM57" s="1316"/>
      <c r="BN57" s="1316"/>
      <c r="BO57" s="1316"/>
      <c r="BP57" s="1325"/>
      <c r="BQ57" s="1313"/>
      <c r="BR57" s="1313"/>
      <c r="BS57" s="1313"/>
      <c r="BT57" s="1313"/>
      <c r="BU57" s="1313"/>
      <c r="BV57" s="1313"/>
      <c r="BW57" s="1313"/>
      <c r="BX57" s="1313">
        <v>57.6</v>
      </c>
      <c r="BY57" s="1313"/>
      <c r="BZ57" s="1313"/>
      <c r="CA57" s="1313"/>
      <c r="CB57" s="1313"/>
      <c r="CC57" s="1313"/>
      <c r="CD57" s="1313"/>
      <c r="CE57" s="1313"/>
      <c r="CF57" s="1313">
        <v>58.9</v>
      </c>
      <c r="CG57" s="1313"/>
      <c r="CH57" s="1313"/>
      <c r="CI57" s="1313"/>
      <c r="CJ57" s="1313"/>
      <c r="CK57" s="1313"/>
      <c r="CL57" s="1313"/>
      <c r="CM57" s="1313"/>
      <c r="CN57" s="1313">
        <v>60.5</v>
      </c>
      <c r="CO57" s="1313"/>
      <c r="CP57" s="1313"/>
      <c r="CQ57" s="1313"/>
      <c r="CR57" s="1313"/>
      <c r="CS57" s="1313"/>
      <c r="CT57" s="1313"/>
      <c r="CU57" s="1313"/>
      <c r="CV57" s="1313">
        <v>61.2</v>
      </c>
      <c r="CW57" s="1313"/>
      <c r="CX57" s="1313"/>
      <c r="CY57" s="1313"/>
      <c r="CZ57" s="1313"/>
      <c r="DA57" s="1313"/>
      <c r="DB57" s="1313"/>
      <c r="DC57" s="1313"/>
      <c r="DD57" s="408"/>
      <c r="DE57" s="407"/>
    </row>
    <row r="58" spans="1:109" s="403" customFormat="1" x14ac:dyDescent="0.15">
      <c r="A58" s="388"/>
      <c r="B58" s="407"/>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616</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9"/>
      <c r="H72" s="1319"/>
      <c r="I72" s="1319"/>
      <c r="J72" s="1319"/>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x14ac:dyDescent="0.15">
      <c r="B73" s="395"/>
      <c r="G73" s="1321"/>
      <c r="H73" s="1321"/>
      <c r="I73" s="1321"/>
      <c r="J73" s="1321"/>
      <c r="K73" s="1317"/>
      <c r="L73" s="1317"/>
      <c r="M73" s="1317"/>
      <c r="N73" s="1317"/>
      <c r="AM73" s="404"/>
      <c r="AN73" s="1316" t="s">
        <v>608</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114.8</v>
      </c>
      <c r="BQ73" s="1313"/>
      <c r="BR73" s="1313"/>
      <c r="BS73" s="1313"/>
      <c r="BT73" s="1313"/>
      <c r="BU73" s="1313"/>
      <c r="BV73" s="1313"/>
      <c r="BW73" s="1313"/>
      <c r="BX73" s="1313">
        <v>118.4</v>
      </c>
      <c r="BY73" s="1313"/>
      <c r="BZ73" s="1313"/>
      <c r="CA73" s="1313"/>
      <c r="CB73" s="1313"/>
      <c r="CC73" s="1313"/>
      <c r="CD73" s="1313"/>
      <c r="CE73" s="1313"/>
      <c r="CF73" s="1313">
        <v>102.4</v>
      </c>
      <c r="CG73" s="1313"/>
      <c r="CH73" s="1313"/>
      <c r="CI73" s="1313"/>
      <c r="CJ73" s="1313"/>
      <c r="CK73" s="1313"/>
      <c r="CL73" s="1313"/>
      <c r="CM73" s="1313"/>
      <c r="CN73" s="1313">
        <v>79.400000000000006</v>
      </c>
      <c r="CO73" s="1313"/>
      <c r="CP73" s="1313"/>
      <c r="CQ73" s="1313"/>
      <c r="CR73" s="1313"/>
      <c r="CS73" s="1313"/>
      <c r="CT73" s="1313"/>
      <c r="CU73" s="1313"/>
      <c r="CV73" s="1313">
        <v>64</v>
      </c>
      <c r="CW73" s="1313"/>
      <c r="CX73" s="1313"/>
      <c r="CY73" s="1313"/>
      <c r="CZ73" s="1313"/>
      <c r="DA73" s="1313"/>
      <c r="DB73" s="1313"/>
      <c r="DC73" s="1313"/>
    </row>
    <row r="74" spans="2:107" x14ac:dyDescent="0.15">
      <c r="B74" s="395"/>
      <c r="G74" s="1321"/>
      <c r="H74" s="1321"/>
      <c r="I74" s="1321"/>
      <c r="J74" s="1321"/>
      <c r="K74" s="1317"/>
      <c r="L74" s="1317"/>
      <c r="M74" s="1317"/>
      <c r="N74" s="1317"/>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1"/>
      <c r="H75" s="1321"/>
      <c r="I75" s="1319"/>
      <c r="J75" s="1319"/>
      <c r="K75" s="1320"/>
      <c r="L75" s="1320"/>
      <c r="M75" s="1320"/>
      <c r="N75" s="1320"/>
      <c r="AM75" s="404"/>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15.8</v>
      </c>
      <c r="BQ75" s="1313"/>
      <c r="BR75" s="1313"/>
      <c r="BS75" s="1313"/>
      <c r="BT75" s="1313"/>
      <c r="BU75" s="1313"/>
      <c r="BV75" s="1313"/>
      <c r="BW75" s="1313"/>
      <c r="BX75" s="1313">
        <v>15</v>
      </c>
      <c r="BY75" s="1313"/>
      <c r="BZ75" s="1313"/>
      <c r="CA75" s="1313"/>
      <c r="CB75" s="1313"/>
      <c r="CC75" s="1313"/>
      <c r="CD75" s="1313"/>
      <c r="CE75" s="1313"/>
      <c r="CF75" s="1313">
        <v>14.7</v>
      </c>
      <c r="CG75" s="1313"/>
      <c r="CH75" s="1313"/>
      <c r="CI75" s="1313"/>
      <c r="CJ75" s="1313"/>
      <c r="CK75" s="1313"/>
      <c r="CL75" s="1313"/>
      <c r="CM75" s="1313"/>
      <c r="CN75" s="1313">
        <v>12.9</v>
      </c>
      <c r="CO75" s="1313"/>
      <c r="CP75" s="1313"/>
      <c r="CQ75" s="1313"/>
      <c r="CR75" s="1313"/>
      <c r="CS75" s="1313"/>
      <c r="CT75" s="1313"/>
      <c r="CU75" s="1313"/>
      <c r="CV75" s="1313">
        <v>9.9</v>
      </c>
      <c r="CW75" s="1313"/>
      <c r="CX75" s="1313"/>
      <c r="CY75" s="1313"/>
      <c r="CZ75" s="1313"/>
      <c r="DA75" s="1313"/>
      <c r="DB75" s="1313"/>
      <c r="DC75" s="1313"/>
    </row>
    <row r="76" spans="2:107" x14ac:dyDescent="0.15">
      <c r="B76" s="395"/>
      <c r="G76" s="1321"/>
      <c r="H76" s="1321"/>
      <c r="I76" s="1319"/>
      <c r="J76" s="1319"/>
      <c r="K76" s="1320"/>
      <c r="L76" s="1320"/>
      <c r="M76" s="1320"/>
      <c r="N76" s="1320"/>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9"/>
      <c r="H77" s="1319"/>
      <c r="I77" s="1319"/>
      <c r="J77" s="1319"/>
      <c r="K77" s="1317"/>
      <c r="L77" s="1317"/>
      <c r="M77" s="1317"/>
      <c r="N77" s="1317"/>
      <c r="AN77" s="1318" t="s">
        <v>611</v>
      </c>
      <c r="AO77" s="1318"/>
      <c r="AP77" s="1318"/>
      <c r="AQ77" s="1318"/>
      <c r="AR77" s="1318"/>
      <c r="AS77" s="1318"/>
      <c r="AT77" s="1318"/>
      <c r="AU77" s="1318"/>
      <c r="AV77" s="1318"/>
      <c r="AW77" s="1318"/>
      <c r="AX77" s="1318"/>
      <c r="AY77" s="1318"/>
      <c r="AZ77" s="1318"/>
      <c r="BA77" s="1318"/>
      <c r="BB77" s="1316" t="s">
        <v>612</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38.5</v>
      </c>
      <c r="BY77" s="1313"/>
      <c r="BZ77" s="1313"/>
      <c r="CA77" s="1313"/>
      <c r="CB77" s="1313"/>
      <c r="CC77" s="1313"/>
      <c r="CD77" s="1313"/>
      <c r="CE77" s="1313"/>
      <c r="CF77" s="1313">
        <v>32.799999999999997</v>
      </c>
      <c r="CG77" s="1313"/>
      <c r="CH77" s="1313"/>
      <c r="CI77" s="1313"/>
      <c r="CJ77" s="1313"/>
      <c r="CK77" s="1313"/>
      <c r="CL77" s="1313"/>
      <c r="CM77" s="1313"/>
      <c r="CN77" s="1313">
        <v>20.9</v>
      </c>
      <c r="CO77" s="1313"/>
      <c r="CP77" s="1313"/>
      <c r="CQ77" s="1313"/>
      <c r="CR77" s="1313"/>
      <c r="CS77" s="1313"/>
      <c r="CT77" s="1313"/>
      <c r="CU77" s="1313"/>
      <c r="CV77" s="1313">
        <v>21</v>
      </c>
      <c r="CW77" s="1313"/>
      <c r="CX77" s="1313"/>
      <c r="CY77" s="1313"/>
      <c r="CZ77" s="1313"/>
      <c r="DA77" s="1313"/>
      <c r="DB77" s="1313"/>
      <c r="DC77" s="1313"/>
    </row>
    <row r="78" spans="2:107" x14ac:dyDescent="0.15">
      <c r="B78" s="395"/>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614</v>
      </c>
      <c r="BC79" s="1316"/>
      <c r="BD79" s="1316"/>
      <c r="BE79" s="1316"/>
      <c r="BF79" s="1316"/>
      <c r="BG79" s="1316"/>
      <c r="BH79" s="1316"/>
      <c r="BI79" s="1316"/>
      <c r="BJ79" s="1316"/>
      <c r="BK79" s="1316"/>
      <c r="BL79" s="1316"/>
      <c r="BM79" s="1316"/>
      <c r="BN79" s="1316"/>
      <c r="BO79" s="1316"/>
      <c r="BP79" s="1313">
        <v>9.3000000000000007</v>
      </c>
      <c r="BQ79" s="1313"/>
      <c r="BR79" s="1313"/>
      <c r="BS79" s="1313"/>
      <c r="BT79" s="1313"/>
      <c r="BU79" s="1313"/>
      <c r="BV79" s="1313"/>
      <c r="BW79" s="1313"/>
      <c r="BX79" s="1313">
        <v>9.1999999999999993</v>
      </c>
      <c r="BY79" s="1313"/>
      <c r="BZ79" s="1313"/>
      <c r="CA79" s="1313"/>
      <c r="CB79" s="1313"/>
      <c r="CC79" s="1313"/>
      <c r="CD79" s="1313"/>
      <c r="CE79" s="1313"/>
      <c r="CF79" s="1313">
        <v>9.1</v>
      </c>
      <c r="CG79" s="1313"/>
      <c r="CH79" s="1313"/>
      <c r="CI79" s="1313"/>
      <c r="CJ79" s="1313"/>
      <c r="CK79" s="1313"/>
      <c r="CL79" s="1313"/>
      <c r="CM79" s="1313"/>
      <c r="CN79" s="1313">
        <v>9.1</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5"/>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0681nl7Dk4NWsifuyOL8cxmwsjFnj/yn+aPvFHtvyK21Fm3qERzImcuPmkK9ABEMsbF6dmImfNV6Y0KfZ3c6A==" saltValue="v4oCWH6si3ywWK8pD2x3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wYoXYUPXutsDTKNOkptagAsncm7NgnUg9xm8XGy1Zx2WWbAsShBo3QtRpSZhehSQfCHHDXiKtSHcL6mvO5XOmg==" saltValue="NwUlB4+pkuWykHNcTrw1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58bjyZTcYFSdHNN1OfKB2xX+lMn20wScs91AZRW8u74zf6veVrWaOrtpj248yCUeecpNHJrsHMKlxb3+X30vCg==" saltValue="UPZNBgFF0qeE9LGfCx8o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60511</v>
      </c>
      <c r="E3" s="162"/>
      <c r="F3" s="163">
        <v>106092</v>
      </c>
      <c r="G3" s="164"/>
      <c r="H3" s="165"/>
    </row>
    <row r="4" spans="1:8" x14ac:dyDescent="0.15">
      <c r="A4" s="166"/>
      <c r="B4" s="167"/>
      <c r="C4" s="168"/>
      <c r="D4" s="169">
        <v>27454</v>
      </c>
      <c r="E4" s="170"/>
      <c r="F4" s="171">
        <v>44299</v>
      </c>
      <c r="G4" s="172"/>
      <c r="H4" s="173"/>
    </row>
    <row r="5" spans="1:8" x14ac:dyDescent="0.15">
      <c r="A5" s="154" t="s">
        <v>551</v>
      </c>
      <c r="B5" s="159"/>
      <c r="C5" s="160"/>
      <c r="D5" s="161">
        <v>122268</v>
      </c>
      <c r="E5" s="162"/>
      <c r="F5" s="163">
        <v>78903</v>
      </c>
      <c r="G5" s="164"/>
      <c r="H5" s="165"/>
    </row>
    <row r="6" spans="1:8" x14ac:dyDescent="0.15">
      <c r="A6" s="166"/>
      <c r="B6" s="167"/>
      <c r="C6" s="168"/>
      <c r="D6" s="169">
        <v>67860</v>
      </c>
      <c r="E6" s="170"/>
      <c r="F6" s="171">
        <v>49201</v>
      </c>
      <c r="G6" s="172"/>
      <c r="H6" s="173"/>
    </row>
    <row r="7" spans="1:8" x14ac:dyDescent="0.15">
      <c r="A7" s="154" t="s">
        <v>552</v>
      </c>
      <c r="B7" s="159"/>
      <c r="C7" s="160"/>
      <c r="D7" s="161">
        <v>60945</v>
      </c>
      <c r="E7" s="162"/>
      <c r="F7" s="163">
        <v>82993</v>
      </c>
      <c r="G7" s="164"/>
      <c r="H7" s="165"/>
    </row>
    <row r="8" spans="1:8" x14ac:dyDescent="0.15">
      <c r="A8" s="166"/>
      <c r="B8" s="167"/>
      <c r="C8" s="168"/>
      <c r="D8" s="169">
        <v>18625</v>
      </c>
      <c r="E8" s="170"/>
      <c r="F8" s="171">
        <v>46787</v>
      </c>
      <c r="G8" s="172"/>
      <c r="H8" s="173"/>
    </row>
    <row r="9" spans="1:8" x14ac:dyDescent="0.15">
      <c r="A9" s="154" t="s">
        <v>553</v>
      </c>
      <c r="B9" s="159"/>
      <c r="C9" s="160"/>
      <c r="D9" s="161">
        <v>73084</v>
      </c>
      <c r="E9" s="162"/>
      <c r="F9" s="163">
        <v>108252</v>
      </c>
      <c r="G9" s="164"/>
      <c r="H9" s="165"/>
    </row>
    <row r="10" spans="1:8" x14ac:dyDescent="0.15">
      <c r="A10" s="166"/>
      <c r="B10" s="167"/>
      <c r="C10" s="168"/>
      <c r="D10" s="169">
        <v>27652</v>
      </c>
      <c r="E10" s="170"/>
      <c r="F10" s="171">
        <v>50321</v>
      </c>
      <c r="G10" s="172"/>
      <c r="H10" s="173"/>
    </row>
    <row r="11" spans="1:8" x14ac:dyDescent="0.15">
      <c r="A11" s="154" t="s">
        <v>554</v>
      </c>
      <c r="B11" s="159"/>
      <c r="C11" s="160"/>
      <c r="D11" s="161">
        <v>96940</v>
      </c>
      <c r="E11" s="162"/>
      <c r="F11" s="163">
        <v>93492</v>
      </c>
      <c r="G11" s="164"/>
      <c r="H11" s="165"/>
    </row>
    <row r="12" spans="1:8" x14ac:dyDescent="0.15">
      <c r="A12" s="166"/>
      <c r="B12" s="167"/>
      <c r="C12" s="174"/>
      <c r="D12" s="169">
        <v>67151</v>
      </c>
      <c r="E12" s="170"/>
      <c r="F12" s="171">
        <v>53316</v>
      </c>
      <c r="G12" s="172"/>
      <c r="H12" s="173"/>
    </row>
    <row r="13" spans="1:8" x14ac:dyDescent="0.15">
      <c r="A13" s="154"/>
      <c r="B13" s="159"/>
      <c r="C13" s="175"/>
      <c r="D13" s="176">
        <v>82750</v>
      </c>
      <c r="E13" s="177"/>
      <c r="F13" s="178">
        <v>93946</v>
      </c>
      <c r="G13" s="179"/>
      <c r="H13" s="165"/>
    </row>
    <row r="14" spans="1:8" x14ac:dyDescent="0.15">
      <c r="A14" s="166"/>
      <c r="B14" s="167"/>
      <c r="C14" s="168"/>
      <c r="D14" s="169">
        <v>41748</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9.84</v>
      </c>
      <c r="C19" s="180">
        <f>ROUND(VALUE(SUBSTITUTE(実質収支比率等に係る経年分析!G$48,"▲","-")),2)</f>
        <v>9.81</v>
      </c>
      <c r="D19" s="180">
        <f>ROUND(VALUE(SUBSTITUTE(実質収支比率等に係る経年分析!H$48,"▲","-")),2)</f>
        <v>12.12</v>
      </c>
      <c r="E19" s="180">
        <f>ROUND(VALUE(SUBSTITUTE(実質収支比率等に係る経年分析!I$48,"▲","-")),2)</f>
        <v>12.57</v>
      </c>
      <c r="F19" s="180">
        <f>ROUND(VALUE(SUBSTITUTE(実質収支比率等に係る経年分析!J$48,"▲","-")),2)</f>
        <v>15.23</v>
      </c>
    </row>
    <row r="20" spans="1:11" x14ac:dyDescent="0.15">
      <c r="A20" s="180" t="s">
        <v>55</v>
      </c>
      <c r="B20" s="180">
        <f>ROUND(VALUE(SUBSTITUTE(実質収支比率等に係る経年分析!F$47,"▲","-")),2)</f>
        <v>14.04</v>
      </c>
      <c r="C20" s="180">
        <f>ROUND(VALUE(SUBSTITUTE(実質収支比率等に係る経年分析!G$47,"▲","-")),2)</f>
        <v>15.14</v>
      </c>
      <c r="D20" s="180">
        <f>ROUND(VALUE(SUBSTITUTE(実質収支比率等に係る経年分析!H$47,"▲","-")),2)</f>
        <v>16.059999999999999</v>
      </c>
      <c r="E20" s="180">
        <f>ROUND(VALUE(SUBSTITUTE(実質収支比率等に係る経年分析!I$47,"▲","-")),2)</f>
        <v>14.47</v>
      </c>
      <c r="F20" s="180">
        <f>ROUND(VALUE(SUBSTITUTE(実質収支比率等に係る経年分析!J$47,"▲","-")),2)</f>
        <v>15.66</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0.57999999999999996</v>
      </c>
      <c r="D21" s="180">
        <f>IF(ISNUMBER(VALUE(SUBSTITUTE(実質収支比率等に係る経年分析!H$49,"▲","-"))),ROUND(VALUE(SUBSTITUTE(実質収支比率等に係る経年分析!H$49,"▲","-")),2),NA())</f>
        <v>3.06</v>
      </c>
      <c r="E21" s="180">
        <f>IF(ISNUMBER(VALUE(SUBSTITUTE(実質収支比率等に係る経年分析!I$49,"▲","-"))),ROUND(VALUE(SUBSTITUTE(実質収支比率等に係る経年分析!I$49,"▲","-")),2),NA())</f>
        <v>-1.25</v>
      </c>
      <c r="F21" s="180">
        <f>IF(ISNUMBER(VALUE(SUBSTITUTE(実質収支比率等に係る経年分析!J$49,"▲","-"))),ROUND(VALUE(SUBSTITUTE(実質収支比率等に係る経年分析!J$49,"▲","-")),2),NA())</f>
        <v>3.94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873</v>
      </c>
      <c r="E42" s="182"/>
      <c r="F42" s="182"/>
      <c r="G42" s="182">
        <f>'実質公債費比率（分子）の構造'!L$52</f>
        <v>848</v>
      </c>
      <c r="H42" s="182"/>
      <c r="I42" s="182"/>
      <c r="J42" s="182">
        <f>'実質公債費比率（分子）の構造'!M$52</f>
        <v>791</v>
      </c>
      <c r="K42" s="182"/>
      <c r="L42" s="182"/>
      <c r="M42" s="182">
        <f>'実質公債費比率（分子）の構造'!N$52</f>
        <v>758</v>
      </c>
      <c r="N42" s="182"/>
      <c r="O42" s="182"/>
      <c r="P42" s="182">
        <f>'実質公債費比率（分子）の構造'!O$52</f>
        <v>718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40</v>
      </c>
      <c r="F44" s="182"/>
      <c r="G44" s="182"/>
      <c r="H44" s="182">
        <f>'実質公債費比率（分子）の構造'!M$50</f>
        <v>39</v>
      </c>
      <c r="I44" s="182"/>
      <c r="J44" s="182"/>
      <c r="K44" s="182">
        <f>'実質公債費比率（分子）の構造'!N$50</f>
        <v>39</v>
      </c>
      <c r="L44" s="182"/>
      <c r="M44" s="182"/>
      <c r="N44" s="182">
        <f>'実質公債費比率（分子）の構造'!O$50</f>
        <v>39</v>
      </c>
      <c r="O44" s="182"/>
      <c r="P44" s="182"/>
    </row>
    <row r="45" spans="1:16" x14ac:dyDescent="0.15">
      <c r="A45" s="182" t="s">
        <v>66</v>
      </c>
      <c r="B45" s="182">
        <f>'実質公債費比率（分子）の構造'!K$49</f>
        <v>12</v>
      </c>
      <c r="C45" s="182"/>
      <c r="D45" s="182"/>
      <c r="E45" s="182">
        <f>'実質公債費比率（分子）の構造'!L$49</f>
        <v>12</v>
      </c>
      <c r="F45" s="182"/>
      <c r="G45" s="182"/>
      <c r="H45" s="182">
        <f>'実質公債費比率（分子）の構造'!M$49</f>
        <v>13</v>
      </c>
      <c r="I45" s="182"/>
      <c r="J45" s="182"/>
      <c r="K45" s="182">
        <f>'実質公債費比率（分子）の構造'!N$49</f>
        <v>6</v>
      </c>
      <c r="L45" s="182"/>
      <c r="M45" s="182"/>
      <c r="N45" s="182">
        <f>'実質公債費比率（分子）の構造'!O$49</f>
        <v>5</v>
      </c>
      <c r="O45" s="182"/>
      <c r="P45" s="182"/>
    </row>
    <row r="46" spans="1:16" x14ac:dyDescent="0.15">
      <c r="A46" s="182" t="s">
        <v>67</v>
      </c>
      <c r="B46" s="182">
        <f>'実質公債費比率（分子）の構造'!K$48</f>
        <v>447</v>
      </c>
      <c r="C46" s="182"/>
      <c r="D46" s="182"/>
      <c r="E46" s="182">
        <f>'実質公債費比率（分子）の構造'!L$48</f>
        <v>458</v>
      </c>
      <c r="F46" s="182"/>
      <c r="G46" s="182"/>
      <c r="H46" s="182">
        <f>'実質公債費比率（分子）の構造'!M$48</f>
        <v>467</v>
      </c>
      <c r="I46" s="182"/>
      <c r="J46" s="182"/>
      <c r="K46" s="182">
        <f>'実質公債費比率（分子）の構造'!N$48</f>
        <v>447</v>
      </c>
      <c r="L46" s="182"/>
      <c r="M46" s="182"/>
      <c r="N46" s="182">
        <f>'実質公債費比率（分子）の構造'!O$48</f>
        <v>376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839</v>
      </c>
      <c r="C49" s="182"/>
      <c r="D49" s="182"/>
      <c r="E49" s="182">
        <f>'実質公債費比率（分子）の構造'!L$45</f>
        <v>834</v>
      </c>
      <c r="F49" s="182"/>
      <c r="G49" s="182"/>
      <c r="H49" s="182">
        <f>'実質公債費比率（分子）の構造'!M$45</f>
        <v>696</v>
      </c>
      <c r="I49" s="182"/>
      <c r="J49" s="182"/>
      <c r="K49" s="182">
        <f>'実質公債費比率（分子）の構造'!N$45</f>
        <v>558</v>
      </c>
      <c r="L49" s="182"/>
      <c r="M49" s="182"/>
      <c r="N49" s="182">
        <f>'実質公債費比率（分子）の構造'!O$45</f>
        <v>524</v>
      </c>
      <c r="O49" s="182"/>
      <c r="P49" s="182"/>
    </row>
    <row r="50" spans="1:16" x14ac:dyDescent="0.15">
      <c r="A50" s="182" t="s">
        <v>71</v>
      </c>
      <c r="B50" s="182" t="e">
        <f>NA()</f>
        <v>#N/A</v>
      </c>
      <c r="C50" s="182">
        <f>IF(ISNUMBER('実質公債費比率（分子）の構造'!K$53),'実質公債費比率（分子）の構造'!K$53,NA())</f>
        <v>465</v>
      </c>
      <c r="D50" s="182" t="e">
        <f>NA()</f>
        <v>#N/A</v>
      </c>
      <c r="E50" s="182" t="e">
        <f>NA()</f>
        <v>#N/A</v>
      </c>
      <c r="F50" s="182">
        <f>IF(ISNUMBER('実質公債費比率（分子）の構造'!L$53),'実質公債費比率（分子）の構造'!L$53,NA())</f>
        <v>496</v>
      </c>
      <c r="G50" s="182" t="e">
        <f>NA()</f>
        <v>#N/A</v>
      </c>
      <c r="H50" s="182" t="e">
        <f>NA()</f>
        <v>#N/A</v>
      </c>
      <c r="I50" s="182">
        <f>IF(ISNUMBER('実質公債費比率（分子）の構造'!M$53),'実質公債費比率（分子）の構造'!M$53,NA())</f>
        <v>424</v>
      </c>
      <c r="J50" s="182" t="e">
        <f>NA()</f>
        <v>#N/A</v>
      </c>
      <c r="K50" s="182" t="e">
        <f>NA()</f>
        <v>#N/A</v>
      </c>
      <c r="L50" s="182">
        <f>IF(ISNUMBER('実質公債費比率（分子）の構造'!N$53),'実質公債費比率（分子）の構造'!N$53,NA())</f>
        <v>292</v>
      </c>
      <c r="M50" s="182" t="e">
        <f>NA()</f>
        <v>#N/A</v>
      </c>
      <c r="N50" s="182" t="e">
        <f>NA()</f>
        <v>#N/A</v>
      </c>
      <c r="O50" s="182">
        <f>IF(ISNUMBER('実質公債費比率（分子）の構造'!O$53),'実質公債費比率（分子）の構造'!O$53,NA())</f>
        <v>226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8414</v>
      </c>
      <c r="E56" s="181"/>
      <c r="F56" s="181"/>
      <c r="G56" s="181">
        <f>'将来負担比率（分子）の構造'!J$52</f>
        <v>8072</v>
      </c>
      <c r="H56" s="181"/>
      <c r="I56" s="181"/>
      <c r="J56" s="181">
        <f>'将来負担比率（分子）の構造'!K$52</f>
        <v>7685</v>
      </c>
      <c r="K56" s="181"/>
      <c r="L56" s="181"/>
      <c r="M56" s="181">
        <f>'将来負担比率（分子）の構造'!L$52</f>
        <v>7325</v>
      </c>
      <c r="N56" s="181"/>
      <c r="O56" s="181"/>
      <c r="P56" s="181">
        <f>'将来負担比率（分子）の構造'!M$52</f>
        <v>6980</v>
      </c>
    </row>
    <row r="57" spans="1:16" x14ac:dyDescent="0.15">
      <c r="A57" s="181" t="s">
        <v>42</v>
      </c>
      <c r="B57" s="181"/>
      <c r="C57" s="181"/>
      <c r="D57" s="181">
        <f>'将来負担比率（分子）の構造'!I$51</f>
        <v>4</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1108</v>
      </c>
      <c r="E58" s="181"/>
      <c r="F58" s="181"/>
      <c r="G58" s="181">
        <f>'将来負担比率（分子）の構造'!J$50</f>
        <v>1240</v>
      </c>
      <c r="H58" s="181"/>
      <c r="I58" s="181"/>
      <c r="J58" s="181">
        <f>'将来負担比率（分子）の構造'!K$50</f>
        <v>1658</v>
      </c>
      <c r="K58" s="181"/>
      <c r="L58" s="181"/>
      <c r="M58" s="181">
        <f>'将来負担比率（分子）の構造'!L$50</f>
        <v>1879</v>
      </c>
      <c r="N58" s="181"/>
      <c r="O58" s="181"/>
      <c r="P58" s="181">
        <f>'将来負担比率（分子）の構造'!M$50</f>
        <v>1983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715</v>
      </c>
      <c r="C62" s="181"/>
      <c r="D62" s="181"/>
      <c r="E62" s="181">
        <f>'将来負担比率（分子）の構造'!J$45</f>
        <v>659</v>
      </c>
      <c r="F62" s="181"/>
      <c r="G62" s="181"/>
      <c r="H62" s="181">
        <f>'将来負担比率（分子）の構造'!K$45</f>
        <v>691</v>
      </c>
      <c r="I62" s="181"/>
      <c r="J62" s="181"/>
      <c r="K62" s="181">
        <f>'将来負担比率（分子）の構造'!L$45</f>
        <v>589</v>
      </c>
      <c r="L62" s="181"/>
      <c r="M62" s="181"/>
      <c r="N62" s="181">
        <f>'将来負担比率（分子）の構造'!M$45</f>
        <v>581</v>
      </c>
      <c r="O62" s="181"/>
      <c r="P62" s="181"/>
    </row>
    <row r="63" spans="1:16" x14ac:dyDescent="0.15">
      <c r="A63" s="181" t="s">
        <v>34</v>
      </c>
      <c r="B63" s="181">
        <f>'将来負担比率（分子）の構造'!I$44</f>
        <v>65</v>
      </c>
      <c r="C63" s="181"/>
      <c r="D63" s="181"/>
      <c r="E63" s="181">
        <f>'将来負担比率（分子）の構造'!J$44</f>
        <v>156</v>
      </c>
      <c r="F63" s="181"/>
      <c r="G63" s="181"/>
      <c r="H63" s="181">
        <f>'将来負担比率（分子）の構造'!K$44</f>
        <v>326</v>
      </c>
      <c r="I63" s="181"/>
      <c r="J63" s="181"/>
      <c r="K63" s="181">
        <f>'将来負担比率（分子）の構造'!L$44</f>
        <v>258</v>
      </c>
      <c r="L63" s="181"/>
      <c r="M63" s="181"/>
      <c r="N63" s="181">
        <f>'将来負担比率（分子）の構造'!M$44</f>
        <v>253</v>
      </c>
      <c r="O63" s="181"/>
      <c r="P63" s="181"/>
    </row>
    <row r="64" spans="1:16" x14ac:dyDescent="0.15">
      <c r="A64" s="181" t="s">
        <v>33</v>
      </c>
      <c r="B64" s="181">
        <f>'将来負担比率（分子）の構造'!I$43</f>
        <v>6068</v>
      </c>
      <c r="C64" s="181"/>
      <c r="D64" s="181"/>
      <c r="E64" s="181">
        <f>'将来負担比率（分子）の構造'!J$43</f>
        <v>5712</v>
      </c>
      <c r="F64" s="181"/>
      <c r="G64" s="181"/>
      <c r="H64" s="181">
        <f>'将来負担比率（分子）の構造'!K$43</f>
        <v>5325</v>
      </c>
      <c r="I64" s="181"/>
      <c r="J64" s="181"/>
      <c r="K64" s="181">
        <f>'将来負担比率（分子）の構造'!L$43</f>
        <v>4862</v>
      </c>
      <c r="L64" s="181"/>
      <c r="M64" s="181"/>
      <c r="N64" s="181">
        <f>'将来負担比率（分子）の構造'!M$43</f>
        <v>4262</v>
      </c>
      <c r="O64" s="181"/>
      <c r="P64" s="181"/>
    </row>
    <row r="65" spans="1:16" x14ac:dyDescent="0.15">
      <c r="A65" s="181" t="s">
        <v>32</v>
      </c>
      <c r="B65" s="181">
        <f>'将来負担比率（分子）の構造'!I$42</f>
        <v>205</v>
      </c>
      <c r="C65" s="181"/>
      <c r="D65" s="181"/>
      <c r="E65" s="181">
        <f>'将来負担比率（分子）の構造'!J$42</f>
        <v>168</v>
      </c>
      <c r="F65" s="181"/>
      <c r="G65" s="181"/>
      <c r="H65" s="181">
        <f>'将来負担比率（分子）の構造'!K$42</f>
        <v>131</v>
      </c>
      <c r="I65" s="181"/>
      <c r="J65" s="181"/>
      <c r="K65" s="181">
        <f>'将来負担比率（分子）の構造'!L$42</f>
        <v>94</v>
      </c>
      <c r="L65" s="181"/>
      <c r="M65" s="181"/>
      <c r="N65" s="181">
        <f>'将来負担比率（分子）の構造'!M$42</f>
        <v>56</v>
      </c>
      <c r="O65" s="181"/>
      <c r="P65" s="181"/>
    </row>
    <row r="66" spans="1:16" x14ac:dyDescent="0.15">
      <c r="A66" s="181" t="s">
        <v>31</v>
      </c>
      <c r="B66" s="181">
        <f>'将来負担比率（分子）の構造'!I$41</f>
        <v>6113</v>
      </c>
      <c r="C66" s="181"/>
      <c r="D66" s="181"/>
      <c r="E66" s="181">
        <f>'将来負担比率（分子）の構造'!J$41</f>
        <v>6303</v>
      </c>
      <c r="F66" s="181"/>
      <c r="G66" s="181"/>
      <c r="H66" s="181">
        <f>'将来負担比率（分子）の構造'!K$41</f>
        <v>6082</v>
      </c>
      <c r="I66" s="181"/>
      <c r="J66" s="181"/>
      <c r="K66" s="181">
        <f>'将来負担比率（分子）の構造'!L$41</f>
        <v>5910</v>
      </c>
      <c r="L66" s="181"/>
      <c r="M66" s="181"/>
      <c r="N66" s="181">
        <f>'将来負担比率（分子）の構造'!M$41</f>
        <v>5863</v>
      </c>
      <c r="O66" s="181"/>
      <c r="P66" s="181"/>
    </row>
    <row r="67" spans="1:16" x14ac:dyDescent="0.15">
      <c r="A67" s="181" t="s">
        <v>75</v>
      </c>
      <c r="B67" s="181" t="e">
        <f>NA()</f>
        <v>#N/A</v>
      </c>
      <c r="C67" s="181">
        <f>IF(ISNUMBER('将来負担比率（分子）の構造'!I$53), IF('将来負担比率（分子）の構造'!I$53 &lt; 0, 0, '将来負担比率（分子）の構造'!I$53), NA())</f>
        <v>3639</v>
      </c>
      <c r="D67" s="181" t="e">
        <f>NA()</f>
        <v>#N/A</v>
      </c>
      <c r="E67" s="181" t="e">
        <f>NA()</f>
        <v>#N/A</v>
      </c>
      <c r="F67" s="181">
        <f>IF(ISNUMBER('将来負担比率（分子）の構造'!J$53), IF('将来負担比率（分子）の構造'!J$53 &lt; 0, 0, '将来負担比率（分子）の構造'!J$53), NA())</f>
        <v>3686</v>
      </c>
      <c r="G67" s="181" t="e">
        <f>NA()</f>
        <v>#N/A</v>
      </c>
      <c r="H67" s="181" t="e">
        <f>NA()</f>
        <v>#N/A</v>
      </c>
      <c r="I67" s="181">
        <f>IF(ISNUMBER('将来負担比率（分子）の構造'!K$53), IF('将来負担比率（分子）の構造'!K$53 &lt; 0, 0, '将来負担比率（分子）の構造'!K$53), NA())</f>
        <v>3213</v>
      </c>
      <c r="J67" s="181" t="e">
        <f>NA()</f>
        <v>#N/A</v>
      </c>
      <c r="K67" s="181" t="e">
        <f>NA()</f>
        <v>#N/A</v>
      </c>
      <c r="L67" s="181">
        <f>IF(ISNUMBER('将来負担比率（分子）の構造'!L$53), IF('将来負担比率（分子）の構造'!L$53 &lt; 0, 0, '将来負担比率（分子）の構造'!L$53), NA())</f>
        <v>2507</v>
      </c>
      <c r="M67" s="181" t="e">
        <f>NA()</f>
        <v>#N/A</v>
      </c>
      <c r="N67" s="181" t="e">
        <f>NA()</f>
        <v>#N/A</v>
      </c>
      <c r="O67" s="181">
        <f>IF(ISNUMBER('将来負担比率（分子）の構造'!M$53), IF('将来負担比率（分子）の構造'!M$53 &lt; 0, 0, '将来負担比率（分子）の構造'!M$53), NA())</f>
        <v>2054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631</v>
      </c>
      <c r="C72" s="185">
        <f>基金残高に係る経年分析!G55</f>
        <v>566</v>
      </c>
      <c r="D72" s="185">
        <f>基金残高に係る経年分析!H55</f>
        <v>615</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811</v>
      </c>
      <c r="C74" s="185">
        <f>基金残高に係る経年分析!G57</f>
        <v>1027</v>
      </c>
      <c r="D74" s="185">
        <f>基金残高に係る経年分析!H57</f>
        <v>1081</v>
      </c>
    </row>
  </sheetData>
  <sheetProtection algorithmName="SHA-512" hashValue="9OPn+ncVsew1FYQJHRWlnA87GIIr4V5DGLdG0LAfBvB43AP/rUuwkb3ZkogJ91eKPgsd3tusmw5WSuhzPBQnfw==" saltValue="BVH3MfSNBDD6MK70hAIx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1437220</v>
      </c>
      <c r="S5" s="734"/>
      <c r="T5" s="734"/>
      <c r="U5" s="734"/>
      <c r="V5" s="734"/>
      <c r="W5" s="734"/>
      <c r="X5" s="734"/>
      <c r="Y5" s="777"/>
      <c r="Z5" s="795">
        <v>18.3</v>
      </c>
      <c r="AA5" s="795"/>
      <c r="AB5" s="795"/>
      <c r="AC5" s="795"/>
      <c r="AD5" s="796">
        <v>1437220</v>
      </c>
      <c r="AE5" s="796"/>
      <c r="AF5" s="796"/>
      <c r="AG5" s="796"/>
      <c r="AH5" s="796"/>
      <c r="AI5" s="796"/>
      <c r="AJ5" s="796"/>
      <c r="AK5" s="796"/>
      <c r="AL5" s="778">
        <v>37.700000000000003</v>
      </c>
      <c r="AM5" s="749"/>
      <c r="AN5" s="749"/>
      <c r="AO5" s="779"/>
      <c r="AP5" s="744" t="s">
        <v>227</v>
      </c>
      <c r="AQ5" s="745"/>
      <c r="AR5" s="745"/>
      <c r="AS5" s="745"/>
      <c r="AT5" s="745"/>
      <c r="AU5" s="745"/>
      <c r="AV5" s="745"/>
      <c r="AW5" s="745"/>
      <c r="AX5" s="745"/>
      <c r="AY5" s="745"/>
      <c r="AZ5" s="745"/>
      <c r="BA5" s="745"/>
      <c r="BB5" s="745"/>
      <c r="BC5" s="745"/>
      <c r="BD5" s="745"/>
      <c r="BE5" s="745"/>
      <c r="BF5" s="746"/>
      <c r="BG5" s="678">
        <v>1417640</v>
      </c>
      <c r="BH5" s="679"/>
      <c r="BI5" s="679"/>
      <c r="BJ5" s="679"/>
      <c r="BK5" s="679"/>
      <c r="BL5" s="679"/>
      <c r="BM5" s="679"/>
      <c r="BN5" s="680"/>
      <c r="BO5" s="715">
        <v>98.6</v>
      </c>
      <c r="BP5" s="715"/>
      <c r="BQ5" s="715"/>
      <c r="BR5" s="715"/>
      <c r="BS5" s="716" t="s">
        <v>228</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76741</v>
      </c>
      <c r="S6" s="679"/>
      <c r="T6" s="679"/>
      <c r="U6" s="679"/>
      <c r="V6" s="679"/>
      <c r="W6" s="679"/>
      <c r="X6" s="679"/>
      <c r="Y6" s="680"/>
      <c r="Z6" s="715">
        <v>1</v>
      </c>
      <c r="AA6" s="715"/>
      <c r="AB6" s="715"/>
      <c r="AC6" s="715"/>
      <c r="AD6" s="716">
        <v>76741</v>
      </c>
      <c r="AE6" s="716"/>
      <c r="AF6" s="716"/>
      <c r="AG6" s="716"/>
      <c r="AH6" s="716"/>
      <c r="AI6" s="716"/>
      <c r="AJ6" s="716"/>
      <c r="AK6" s="716"/>
      <c r="AL6" s="681">
        <v>2</v>
      </c>
      <c r="AM6" s="682"/>
      <c r="AN6" s="682"/>
      <c r="AO6" s="717"/>
      <c r="AP6" s="675" t="s">
        <v>233</v>
      </c>
      <c r="AQ6" s="676"/>
      <c r="AR6" s="676"/>
      <c r="AS6" s="676"/>
      <c r="AT6" s="676"/>
      <c r="AU6" s="676"/>
      <c r="AV6" s="676"/>
      <c r="AW6" s="676"/>
      <c r="AX6" s="676"/>
      <c r="AY6" s="676"/>
      <c r="AZ6" s="676"/>
      <c r="BA6" s="676"/>
      <c r="BB6" s="676"/>
      <c r="BC6" s="676"/>
      <c r="BD6" s="676"/>
      <c r="BE6" s="676"/>
      <c r="BF6" s="677"/>
      <c r="BG6" s="678">
        <v>1417640</v>
      </c>
      <c r="BH6" s="679"/>
      <c r="BI6" s="679"/>
      <c r="BJ6" s="679"/>
      <c r="BK6" s="679"/>
      <c r="BL6" s="679"/>
      <c r="BM6" s="679"/>
      <c r="BN6" s="680"/>
      <c r="BO6" s="715">
        <v>98.6</v>
      </c>
      <c r="BP6" s="715"/>
      <c r="BQ6" s="715"/>
      <c r="BR6" s="715"/>
      <c r="BS6" s="716" t="s">
        <v>128</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70823</v>
      </c>
      <c r="CS6" s="679"/>
      <c r="CT6" s="679"/>
      <c r="CU6" s="679"/>
      <c r="CV6" s="679"/>
      <c r="CW6" s="679"/>
      <c r="CX6" s="679"/>
      <c r="CY6" s="680"/>
      <c r="CZ6" s="778">
        <v>1</v>
      </c>
      <c r="DA6" s="749"/>
      <c r="DB6" s="749"/>
      <c r="DC6" s="781"/>
      <c r="DD6" s="684" t="s">
        <v>128</v>
      </c>
      <c r="DE6" s="679"/>
      <c r="DF6" s="679"/>
      <c r="DG6" s="679"/>
      <c r="DH6" s="679"/>
      <c r="DI6" s="679"/>
      <c r="DJ6" s="679"/>
      <c r="DK6" s="679"/>
      <c r="DL6" s="679"/>
      <c r="DM6" s="679"/>
      <c r="DN6" s="679"/>
      <c r="DO6" s="679"/>
      <c r="DP6" s="680"/>
      <c r="DQ6" s="684">
        <v>70823</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1314</v>
      </c>
      <c r="S7" s="679"/>
      <c r="T7" s="679"/>
      <c r="U7" s="679"/>
      <c r="V7" s="679"/>
      <c r="W7" s="679"/>
      <c r="X7" s="679"/>
      <c r="Y7" s="680"/>
      <c r="Z7" s="715">
        <v>0</v>
      </c>
      <c r="AA7" s="715"/>
      <c r="AB7" s="715"/>
      <c r="AC7" s="715"/>
      <c r="AD7" s="716">
        <v>1314</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649159</v>
      </c>
      <c r="BH7" s="679"/>
      <c r="BI7" s="679"/>
      <c r="BJ7" s="679"/>
      <c r="BK7" s="679"/>
      <c r="BL7" s="679"/>
      <c r="BM7" s="679"/>
      <c r="BN7" s="680"/>
      <c r="BO7" s="715">
        <v>45.2</v>
      </c>
      <c r="BP7" s="715"/>
      <c r="BQ7" s="715"/>
      <c r="BR7" s="715"/>
      <c r="BS7" s="716" t="s">
        <v>228</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1188928</v>
      </c>
      <c r="CS7" s="679"/>
      <c r="CT7" s="679"/>
      <c r="CU7" s="679"/>
      <c r="CV7" s="679"/>
      <c r="CW7" s="679"/>
      <c r="CX7" s="679"/>
      <c r="CY7" s="680"/>
      <c r="CZ7" s="715">
        <v>16.399999999999999</v>
      </c>
      <c r="DA7" s="715"/>
      <c r="DB7" s="715"/>
      <c r="DC7" s="715"/>
      <c r="DD7" s="684">
        <v>41353</v>
      </c>
      <c r="DE7" s="679"/>
      <c r="DF7" s="679"/>
      <c r="DG7" s="679"/>
      <c r="DH7" s="679"/>
      <c r="DI7" s="679"/>
      <c r="DJ7" s="679"/>
      <c r="DK7" s="679"/>
      <c r="DL7" s="679"/>
      <c r="DM7" s="679"/>
      <c r="DN7" s="679"/>
      <c r="DO7" s="679"/>
      <c r="DP7" s="680"/>
      <c r="DQ7" s="684">
        <v>1010622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5788</v>
      </c>
      <c r="S8" s="679"/>
      <c r="T8" s="679"/>
      <c r="U8" s="679"/>
      <c r="V8" s="679"/>
      <c r="W8" s="679"/>
      <c r="X8" s="679"/>
      <c r="Y8" s="680"/>
      <c r="Z8" s="715">
        <v>0.1</v>
      </c>
      <c r="AA8" s="715"/>
      <c r="AB8" s="715"/>
      <c r="AC8" s="715"/>
      <c r="AD8" s="716">
        <v>5788</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22810</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1815171</v>
      </c>
      <c r="CS8" s="679"/>
      <c r="CT8" s="679"/>
      <c r="CU8" s="679"/>
      <c r="CV8" s="679"/>
      <c r="CW8" s="679"/>
      <c r="CX8" s="679"/>
      <c r="CY8" s="680"/>
      <c r="CZ8" s="715">
        <v>25</v>
      </c>
      <c r="DA8" s="715"/>
      <c r="DB8" s="715"/>
      <c r="DC8" s="715"/>
      <c r="DD8" s="684">
        <v>7793</v>
      </c>
      <c r="DE8" s="679"/>
      <c r="DF8" s="679"/>
      <c r="DG8" s="679"/>
      <c r="DH8" s="679"/>
      <c r="DI8" s="679"/>
      <c r="DJ8" s="679"/>
      <c r="DK8" s="679"/>
      <c r="DL8" s="679"/>
      <c r="DM8" s="679"/>
      <c r="DN8" s="679"/>
      <c r="DO8" s="679"/>
      <c r="DP8" s="680"/>
      <c r="DQ8" s="684">
        <v>978617</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3327</v>
      </c>
      <c r="S9" s="679"/>
      <c r="T9" s="679"/>
      <c r="U9" s="679"/>
      <c r="V9" s="679"/>
      <c r="W9" s="679"/>
      <c r="X9" s="679"/>
      <c r="Y9" s="680"/>
      <c r="Z9" s="715">
        <v>0</v>
      </c>
      <c r="AA9" s="715"/>
      <c r="AB9" s="715"/>
      <c r="AC9" s="715"/>
      <c r="AD9" s="716">
        <v>3327</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550242</v>
      </c>
      <c r="BH9" s="679"/>
      <c r="BI9" s="679"/>
      <c r="BJ9" s="679"/>
      <c r="BK9" s="679"/>
      <c r="BL9" s="679"/>
      <c r="BM9" s="679"/>
      <c r="BN9" s="680"/>
      <c r="BO9" s="715">
        <v>38.299999999999997</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335654</v>
      </c>
      <c r="CS9" s="679"/>
      <c r="CT9" s="679"/>
      <c r="CU9" s="679"/>
      <c r="CV9" s="679"/>
      <c r="CW9" s="679"/>
      <c r="CX9" s="679"/>
      <c r="CY9" s="680"/>
      <c r="CZ9" s="715">
        <v>4.5999999999999996</v>
      </c>
      <c r="DA9" s="715"/>
      <c r="DB9" s="715"/>
      <c r="DC9" s="715"/>
      <c r="DD9" s="684">
        <v>6495</v>
      </c>
      <c r="DE9" s="679"/>
      <c r="DF9" s="679"/>
      <c r="DG9" s="679"/>
      <c r="DH9" s="679"/>
      <c r="DI9" s="679"/>
      <c r="DJ9" s="679"/>
      <c r="DK9" s="679"/>
      <c r="DL9" s="679"/>
      <c r="DM9" s="679"/>
      <c r="DN9" s="679"/>
      <c r="DO9" s="679"/>
      <c r="DP9" s="680"/>
      <c r="DQ9" s="684">
        <v>293360</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35928</v>
      </c>
      <c r="BH10" s="679"/>
      <c r="BI10" s="679"/>
      <c r="BJ10" s="679"/>
      <c r="BK10" s="679"/>
      <c r="BL10" s="679"/>
      <c r="BM10" s="679"/>
      <c r="BN10" s="680"/>
      <c r="BO10" s="715">
        <v>2.5</v>
      </c>
      <c r="BP10" s="715"/>
      <c r="BQ10" s="715"/>
      <c r="BR10" s="715"/>
      <c r="BS10" s="684" t="s">
        <v>228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3777</v>
      </c>
      <c r="CS10" s="679"/>
      <c r="CT10" s="679"/>
      <c r="CU10" s="679"/>
      <c r="CV10" s="679"/>
      <c r="CW10" s="679"/>
      <c r="CX10" s="679"/>
      <c r="CY10" s="680"/>
      <c r="CZ10" s="715">
        <v>0.1</v>
      </c>
      <c r="DA10" s="715"/>
      <c r="DB10" s="715"/>
      <c r="DC10" s="715"/>
      <c r="DD10" s="684" t="s">
        <v>228</v>
      </c>
      <c r="DE10" s="679"/>
      <c r="DF10" s="679"/>
      <c r="DG10" s="679"/>
      <c r="DH10" s="679"/>
      <c r="DI10" s="679"/>
      <c r="DJ10" s="679"/>
      <c r="DK10" s="679"/>
      <c r="DL10" s="679"/>
      <c r="DM10" s="679"/>
      <c r="DN10" s="679"/>
      <c r="DO10" s="679"/>
      <c r="DP10" s="680"/>
      <c r="DQ10" s="684">
        <v>777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239226</v>
      </c>
      <c r="S11" s="679"/>
      <c r="T11" s="679"/>
      <c r="U11" s="679"/>
      <c r="V11" s="679"/>
      <c r="W11" s="679"/>
      <c r="X11" s="679"/>
      <c r="Y11" s="680"/>
      <c r="Z11" s="681">
        <v>3</v>
      </c>
      <c r="AA11" s="682"/>
      <c r="AB11" s="682"/>
      <c r="AC11" s="683"/>
      <c r="AD11" s="684">
        <v>239226</v>
      </c>
      <c r="AE11" s="679"/>
      <c r="AF11" s="679"/>
      <c r="AG11" s="679"/>
      <c r="AH11" s="679"/>
      <c r="AI11" s="679"/>
      <c r="AJ11" s="679"/>
      <c r="AK11" s="680"/>
      <c r="AL11" s="681">
        <v>6.3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40179</v>
      </c>
      <c r="BH11" s="679"/>
      <c r="BI11" s="679"/>
      <c r="BJ11" s="679"/>
      <c r="BK11" s="679"/>
      <c r="BL11" s="679"/>
      <c r="BM11" s="679"/>
      <c r="BN11" s="680"/>
      <c r="BO11" s="715">
        <v>2.8</v>
      </c>
      <c r="BP11" s="715"/>
      <c r="BQ11" s="715"/>
      <c r="BR11" s="715"/>
      <c r="BS11" s="684" t="s">
        <v>228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1008091</v>
      </c>
      <c r="CS11" s="679"/>
      <c r="CT11" s="679"/>
      <c r="CU11" s="679"/>
      <c r="CV11" s="679"/>
      <c r="CW11" s="679"/>
      <c r="CX11" s="679"/>
      <c r="CY11" s="680"/>
      <c r="CZ11" s="715">
        <v>13.9</v>
      </c>
      <c r="DA11" s="715"/>
      <c r="DB11" s="715"/>
      <c r="DC11" s="715"/>
      <c r="DD11" s="684">
        <v>80381</v>
      </c>
      <c r="DE11" s="679"/>
      <c r="DF11" s="679"/>
      <c r="DG11" s="679"/>
      <c r="DH11" s="679"/>
      <c r="DI11" s="679"/>
      <c r="DJ11" s="679"/>
      <c r="DK11" s="679"/>
      <c r="DL11" s="679"/>
      <c r="DM11" s="679"/>
      <c r="DN11" s="679"/>
      <c r="DO11" s="679"/>
      <c r="DP11" s="680"/>
      <c r="DQ11" s="684">
        <v>335285</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9754</v>
      </c>
      <c r="S12" s="679"/>
      <c r="T12" s="679"/>
      <c r="U12" s="679"/>
      <c r="V12" s="679"/>
      <c r="W12" s="679"/>
      <c r="X12" s="679"/>
      <c r="Y12" s="680"/>
      <c r="Z12" s="715">
        <v>0.1</v>
      </c>
      <c r="AA12" s="715"/>
      <c r="AB12" s="715"/>
      <c r="AC12" s="715"/>
      <c r="AD12" s="716">
        <v>9754</v>
      </c>
      <c r="AE12" s="716"/>
      <c r="AF12" s="716"/>
      <c r="AG12" s="716"/>
      <c r="AH12" s="716"/>
      <c r="AI12" s="716"/>
      <c r="AJ12" s="716"/>
      <c r="AK12" s="716"/>
      <c r="AL12" s="681">
        <v>0.3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648257</v>
      </c>
      <c r="BH12" s="679"/>
      <c r="BI12" s="679"/>
      <c r="BJ12" s="679"/>
      <c r="BK12" s="679"/>
      <c r="BL12" s="679"/>
      <c r="BM12" s="679"/>
      <c r="BN12" s="680"/>
      <c r="BO12" s="715">
        <v>45.1</v>
      </c>
      <c r="BP12" s="715"/>
      <c r="BQ12" s="715"/>
      <c r="BR12" s="715"/>
      <c r="BS12" s="684" t="s">
        <v>228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690886</v>
      </c>
      <c r="CS12" s="679"/>
      <c r="CT12" s="679"/>
      <c r="CU12" s="679"/>
      <c r="CV12" s="679"/>
      <c r="CW12" s="679"/>
      <c r="CX12" s="679"/>
      <c r="CY12" s="680"/>
      <c r="CZ12" s="715">
        <v>9.5</v>
      </c>
      <c r="DA12" s="715"/>
      <c r="DB12" s="715"/>
      <c r="DC12" s="715"/>
      <c r="DD12" s="684">
        <v>537715</v>
      </c>
      <c r="DE12" s="679"/>
      <c r="DF12" s="679"/>
      <c r="DG12" s="679"/>
      <c r="DH12" s="679"/>
      <c r="DI12" s="679"/>
      <c r="DJ12" s="679"/>
      <c r="DK12" s="679"/>
      <c r="DL12" s="679"/>
      <c r="DM12" s="679"/>
      <c r="DN12" s="679"/>
      <c r="DO12" s="679"/>
      <c r="DP12" s="680"/>
      <c r="DQ12" s="684">
        <v>631774</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228</v>
      </c>
      <c r="AA13" s="715"/>
      <c r="AB13" s="715"/>
      <c r="AC13" s="715"/>
      <c r="AD13" s="716" t="s">
        <v>228</v>
      </c>
      <c r="AE13" s="716"/>
      <c r="AF13" s="716"/>
      <c r="AG13" s="716"/>
      <c r="AH13" s="716"/>
      <c r="AI13" s="716"/>
      <c r="AJ13" s="716"/>
      <c r="AK13" s="716"/>
      <c r="AL13" s="681" t="s">
        <v>137</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646250</v>
      </c>
      <c r="BH13" s="679"/>
      <c r="BI13" s="679"/>
      <c r="BJ13" s="679"/>
      <c r="BK13" s="679"/>
      <c r="BL13" s="679"/>
      <c r="BM13" s="679"/>
      <c r="BN13" s="680"/>
      <c r="BO13" s="715">
        <v>45</v>
      </c>
      <c r="BP13" s="715"/>
      <c r="BQ13" s="715"/>
      <c r="BR13" s="715"/>
      <c r="BS13" s="684" t="s">
        <v>228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624989</v>
      </c>
      <c r="CS13" s="679"/>
      <c r="CT13" s="679"/>
      <c r="CU13" s="679"/>
      <c r="CV13" s="679"/>
      <c r="CW13" s="679"/>
      <c r="CX13" s="679"/>
      <c r="CY13" s="680"/>
      <c r="CZ13" s="715">
        <v>8.6</v>
      </c>
      <c r="DA13" s="715"/>
      <c r="DB13" s="715"/>
      <c r="DC13" s="715"/>
      <c r="DD13" s="684">
        <v>339465</v>
      </c>
      <c r="DE13" s="679"/>
      <c r="DF13" s="679"/>
      <c r="DG13" s="679"/>
      <c r="DH13" s="679"/>
      <c r="DI13" s="679"/>
      <c r="DJ13" s="679"/>
      <c r="DK13" s="679"/>
      <c r="DL13" s="679"/>
      <c r="DM13" s="679"/>
      <c r="DN13" s="679"/>
      <c r="DO13" s="679"/>
      <c r="DP13" s="680"/>
      <c r="DQ13" s="684">
        <v>402697</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10690</v>
      </c>
      <c r="S14" s="679"/>
      <c r="T14" s="679"/>
      <c r="U14" s="679"/>
      <c r="V14" s="679"/>
      <c r="W14" s="679"/>
      <c r="X14" s="679"/>
      <c r="Y14" s="680"/>
      <c r="Z14" s="715">
        <v>0.1</v>
      </c>
      <c r="AA14" s="715"/>
      <c r="AB14" s="715"/>
      <c r="AC14" s="715"/>
      <c r="AD14" s="716">
        <v>10690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51249</v>
      </c>
      <c r="BH14" s="679"/>
      <c r="BI14" s="679"/>
      <c r="BJ14" s="679"/>
      <c r="BK14" s="679"/>
      <c r="BL14" s="679"/>
      <c r="BM14" s="679"/>
      <c r="BN14" s="680"/>
      <c r="BO14" s="715">
        <v>3.6</v>
      </c>
      <c r="BP14" s="715"/>
      <c r="BQ14" s="715"/>
      <c r="BR14" s="715"/>
      <c r="BS14" s="684" t="s">
        <v>228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247150</v>
      </c>
      <c r="CS14" s="679"/>
      <c r="CT14" s="679"/>
      <c r="CU14" s="679"/>
      <c r="CV14" s="679"/>
      <c r="CW14" s="679"/>
      <c r="CX14" s="679"/>
      <c r="CY14" s="680"/>
      <c r="CZ14" s="715">
        <v>3.4</v>
      </c>
      <c r="DA14" s="715"/>
      <c r="DB14" s="715"/>
      <c r="DC14" s="715"/>
      <c r="DD14" s="684">
        <v>3582</v>
      </c>
      <c r="DE14" s="679"/>
      <c r="DF14" s="679"/>
      <c r="DG14" s="679"/>
      <c r="DH14" s="679"/>
      <c r="DI14" s="679"/>
      <c r="DJ14" s="679"/>
      <c r="DK14" s="679"/>
      <c r="DL14" s="679"/>
      <c r="DM14" s="679"/>
      <c r="DN14" s="679"/>
      <c r="DO14" s="679"/>
      <c r="DP14" s="680"/>
      <c r="DQ14" s="684">
        <v>216529</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228</v>
      </c>
      <c r="AA15" s="715"/>
      <c r="AB15" s="715"/>
      <c r="AC15" s="715"/>
      <c r="AD15" s="716" t="s">
        <v>128</v>
      </c>
      <c r="AE15" s="716"/>
      <c r="AF15" s="716"/>
      <c r="AG15" s="716"/>
      <c r="AH15" s="716"/>
      <c r="AI15" s="716"/>
      <c r="AJ15" s="716"/>
      <c r="AK15" s="716"/>
      <c r="AL15" s="681" t="s">
        <v>228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68975</v>
      </c>
      <c r="BH15" s="679"/>
      <c r="BI15" s="679"/>
      <c r="BJ15" s="679"/>
      <c r="BK15" s="679"/>
      <c r="BL15" s="679"/>
      <c r="BM15" s="679"/>
      <c r="BN15" s="680"/>
      <c r="BO15" s="715">
        <v>4.8</v>
      </c>
      <c r="BP15" s="715"/>
      <c r="BQ15" s="715"/>
      <c r="BR15" s="715"/>
      <c r="BS15" s="684" t="s">
        <v>228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742339</v>
      </c>
      <c r="CS15" s="679"/>
      <c r="CT15" s="679"/>
      <c r="CU15" s="679"/>
      <c r="CV15" s="679"/>
      <c r="CW15" s="679"/>
      <c r="CX15" s="679"/>
      <c r="CY15" s="680"/>
      <c r="CZ15" s="715">
        <v>10.199999999999999</v>
      </c>
      <c r="DA15" s="715"/>
      <c r="DB15" s="715"/>
      <c r="DC15" s="715"/>
      <c r="DD15" s="684">
        <v>246350</v>
      </c>
      <c r="DE15" s="679"/>
      <c r="DF15" s="679"/>
      <c r="DG15" s="679"/>
      <c r="DH15" s="679"/>
      <c r="DI15" s="679"/>
      <c r="DJ15" s="679"/>
      <c r="DK15" s="679"/>
      <c r="DL15" s="679"/>
      <c r="DM15" s="679"/>
      <c r="DN15" s="679"/>
      <c r="DO15" s="679"/>
      <c r="DP15" s="680"/>
      <c r="DQ15" s="684">
        <v>412509</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2594</v>
      </c>
      <c r="S16" s="679"/>
      <c r="T16" s="679"/>
      <c r="U16" s="679"/>
      <c r="V16" s="679"/>
      <c r="W16" s="679"/>
      <c r="X16" s="679"/>
      <c r="Y16" s="680"/>
      <c r="Z16" s="715">
        <v>0</v>
      </c>
      <c r="AA16" s="715"/>
      <c r="AB16" s="715"/>
      <c r="AC16" s="715"/>
      <c r="AD16" s="716">
        <v>2594</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228</v>
      </c>
      <c r="CS16" s="679"/>
      <c r="CT16" s="679"/>
      <c r="CU16" s="679"/>
      <c r="CV16" s="679"/>
      <c r="CW16" s="679"/>
      <c r="CX16" s="679"/>
      <c r="CY16" s="680"/>
      <c r="CZ16" s="715" t="s">
        <v>228</v>
      </c>
      <c r="DA16" s="715"/>
      <c r="DB16" s="715"/>
      <c r="DC16" s="715"/>
      <c r="DD16" s="684" t="s">
        <v>228</v>
      </c>
      <c r="DE16" s="679"/>
      <c r="DF16" s="679"/>
      <c r="DG16" s="679"/>
      <c r="DH16" s="679"/>
      <c r="DI16" s="679"/>
      <c r="DJ16" s="679"/>
      <c r="DK16" s="679"/>
      <c r="DL16" s="679"/>
      <c r="DM16" s="679"/>
      <c r="DN16" s="679"/>
      <c r="DO16" s="679"/>
      <c r="DP16" s="680"/>
      <c r="DQ16" s="684" t="s">
        <v>228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58497</v>
      </c>
      <c r="S17" s="679"/>
      <c r="T17" s="679"/>
      <c r="U17" s="679"/>
      <c r="V17" s="679"/>
      <c r="W17" s="679"/>
      <c r="X17" s="679"/>
      <c r="Y17" s="680"/>
      <c r="Z17" s="715">
        <v>0.7</v>
      </c>
      <c r="AA17" s="715"/>
      <c r="AB17" s="715"/>
      <c r="AC17" s="715"/>
      <c r="AD17" s="716">
        <v>58497</v>
      </c>
      <c r="AE17" s="716"/>
      <c r="AF17" s="716"/>
      <c r="AG17" s="716"/>
      <c r="AH17" s="716"/>
      <c r="AI17" s="716"/>
      <c r="AJ17" s="716"/>
      <c r="AK17" s="716"/>
      <c r="AL17" s="681">
        <v>1.5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137</v>
      </c>
      <c r="BP17" s="715"/>
      <c r="BQ17" s="715"/>
      <c r="BR17" s="715"/>
      <c r="BS17" s="684" t="s">
        <v>228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524384</v>
      </c>
      <c r="CS17" s="679"/>
      <c r="CT17" s="679"/>
      <c r="CU17" s="679"/>
      <c r="CV17" s="679"/>
      <c r="CW17" s="679"/>
      <c r="CX17" s="679"/>
      <c r="CY17" s="680"/>
      <c r="CZ17" s="715">
        <v>7.2</v>
      </c>
      <c r="DA17" s="715"/>
      <c r="DB17" s="715"/>
      <c r="DC17" s="715"/>
      <c r="DD17" s="684" t="s">
        <v>228</v>
      </c>
      <c r="DE17" s="679"/>
      <c r="DF17" s="679"/>
      <c r="DG17" s="679"/>
      <c r="DH17" s="679"/>
      <c r="DI17" s="679"/>
      <c r="DJ17" s="679"/>
      <c r="DK17" s="679"/>
      <c r="DL17" s="679"/>
      <c r="DM17" s="679"/>
      <c r="DN17" s="679"/>
      <c r="DO17" s="679"/>
      <c r="DP17" s="680"/>
      <c r="DQ17" s="684">
        <v>524384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11438</v>
      </c>
      <c r="S18" s="679"/>
      <c r="T18" s="679"/>
      <c r="U18" s="679"/>
      <c r="V18" s="679"/>
      <c r="W18" s="679"/>
      <c r="X18" s="679"/>
      <c r="Y18" s="680"/>
      <c r="Z18" s="715">
        <v>0.1</v>
      </c>
      <c r="AA18" s="715"/>
      <c r="AB18" s="715"/>
      <c r="AC18" s="715"/>
      <c r="AD18" s="716">
        <v>11438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128</v>
      </c>
      <c r="BP18" s="715"/>
      <c r="BQ18" s="715"/>
      <c r="BR18" s="715"/>
      <c r="BS18" s="684" t="s">
        <v>137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228</v>
      </c>
      <c r="CS18" s="679"/>
      <c r="CT18" s="679"/>
      <c r="CU18" s="679"/>
      <c r="CV18" s="679"/>
      <c r="CW18" s="679"/>
      <c r="CX18" s="679"/>
      <c r="CY18" s="680"/>
      <c r="CZ18" s="715" t="s">
        <v>128</v>
      </c>
      <c r="DA18" s="715"/>
      <c r="DB18" s="715"/>
      <c r="DC18" s="715"/>
      <c r="DD18" s="684" t="s">
        <v>228</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1376</v>
      </c>
      <c r="S19" s="679"/>
      <c r="T19" s="679"/>
      <c r="U19" s="679"/>
      <c r="V19" s="679"/>
      <c r="W19" s="679"/>
      <c r="X19" s="679"/>
      <c r="Y19" s="680"/>
      <c r="Z19" s="715">
        <v>0</v>
      </c>
      <c r="AA19" s="715"/>
      <c r="AB19" s="715"/>
      <c r="AC19" s="715"/>
      <c r="AD19" s="716">
        <v>1376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19580</v>
      </c>
      <c r="BH19" s="679"/>
      <c r="BI19" s="679"/>
      <c r="BJ19" s="679"/>
      <c r="BK19" s="679"/>
      <c r="BL19" s="679"/>
      <c r="BM19" s="679"/>
      <c r="BN19" s="680"/>
      <c r="BO19" s="715">
        <v>1.4</v>
      </c>
      <c r="BP19" s="715"/>
      <c r="BQ19" s="715"/>
      <c r="BR19" s="715"/>
      <c r="BS19" s="684" t="s">
        <v>228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128</v>
      </c>
      <c r="DA19" s="715"/>
      <c r="DB19" s="715"/>
      <c r="DC19" s="715"/>
      <c r="DD19" s="684" t="s">
        <v>228</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464</v>
      </c>
      <c r="S20" s="679"/>
      <c r="T20" s="679"/>
      <c r="U20" s="679"/>
      <c r="V20" s="679"/>
      <c r="W20" s="679"/>
      <c r="X20" s="679"/>
      <c r="Y20" s="680"/>
      <c r="Z20" s="715">
        <v>0</v>
      </c>
      <c r="AA20" s="715"/>
      <c r="AB20" s="715"/>
      <c r="AC20" s="715"/>
      <c r="AD20" s="716">
        <v>464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19580</v>
      </c>
      <c r="BH20" s="679"/>
      <c r="BI20" s="679"/>
      <c r="BJ20" s="679"/>
      <c r="BK20" s="679"/>
      <c r="BL20" s="679"/>
      <c r="BM20" s="679"/>
      <c r="BN20" s="680"/>
      <c r="BO20" s="715">
        <v>1.4</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7252192</v>
      </c>
      <c r="CS20" s="679"/>
      <c r="CT20" s="679"/>
      <c r="CU20" s="679"/>
      <c r="CV20" s="679"/>
      <c r="CW20" s="679"/>
      <c r="CX20" s="679"/>
      <c r="CY20" s="680"/>
      <c r="CZ20" s="715">
        <v>100</v>
      </c>
      <c r="DA20" s="715"/>
      <c r="DB20" s="715"/>
      <c r="DC20" s="715"/>
      <c r="DD20" s="684">
        <v>1263134</v>
      </c>
      <c r="DE20" s="679"/>
      <c r="DF20" s="679"/>
      <c r="DG20" s="679"/>
      <c r="DH20" s="679"/>
      <c r="DI20" s="679"/>
      <c r="DJ20" s="679"/>
      <c r="DK20" s="679"/>
      <c r="DL20" s="679"/>
      <c r="DM20" s="679"/>
      <c r="DN20" s="679"/>
      <c r="DO20" s="679"/>
      <c r="DP20" s="680"/>
      <c r="DQ20" s="684">
        <v>4877377</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45219</v>
      </c>
      <c r="S21" s="679"/>
      <c r="T21" s="679"/>
      <c r="U21" s="679"/>
      <c r="V21" s="679"/>
      <c r="W21" s="679"/>
      <c r="X21" s="679"/>
      <c r="Y21" s="680"/>
      <c r="Z21" s="715">
        <v>0.6</v>
      </c>
      <c r="AA21" s="715"/>
      <c r="AB21" s="715"/>
      <c r="AC21" s="715"/>
      <c r="AD21" s="716">
        <v>45219</v>
      </c>
      <c r="AE21" s="716"/>
      <c r="AF21" s="716"/>
      <c r="AG21" s="716"/>
      <c r="AH21" s="716"/>
      <c r="AI21" s="716"/>
      <c r="AJ21" s="716"/>
      <c r="AK21" s="716"/>
      <c r="AL21" s="681">
        <v>1.2</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19580</v>
      </c>
      <c r="BH21" s="679"/>
      <c r="BI21" s="679"/>
      <c r="BJ21" s="679"/>
      <c r="BK21" s="679"/>
      <c r="BL21" s="679"/>
      <c r="BM21" s="679"/>
      <c r="BN21" s="680"/>
      <c r="BO21" s="715">
        <v>1.4</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2154886</v>
      </c>
      <c r="S22" s="679"/>
      <c r="T22" s="679"/>
      <c r="U22" s="679"/>
      <c r="V22" s="679"/>
      <c r="W22" s="679"/>
      <c r="X22" s="679"/>
      <c r="Y22" s="680"/>
      <c r="Z22" s="715">
        <v>27.4</v>
      </c>
      <c r="AA22" s="715"/>
      <c r="AB22" s="715"/>
      <c r="AC22" s="715"/>
      <c r="AD22" s="716">
        <v>1957469</v>
      </c>
      <c r="AE22" s="716"/>
      <c r="AF22" s="716"/>
      <c r="AG22" s="716"/>
      <c r="AH22" s="716"/>
      <c r="AI22" s="716"/>
      <c r="AJ22" s="716"/>
      <c r="AK22" s="716"/>
      <c r="AL22" s="681">
        <v>51.3</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1957469</v>
      </c>
      <c r="S23" s="679"/>
      <c r="T23" s="679"/>
      <c r="U23" s="679"/>
      <c r="V23" s="679"/>
      <c r="W23" s="679"/>
      <c r="X23" s="679"/>
      <c r="Y23" s="680"/>
      <c r="Z23" s="715">
        <v>24.9</v>
      </c>
      <c r="AA23" s="715"/>
      <c r="AB23" s="715"/>
      <c r="AC23" s="715"/>
      <c r="AD23" s="716">
        <v>1957469</v>
      </c>
      <c r="AE23" s="716"/>
      <c r="AF23" s="716"/>
      <c r="AG23" s="716"/>
      <c r="AH23" s="716"/>
      <c r="AI23" s="716"/>
      <c r="AJ23" s="716"/>
      <c r="AK23" s="716"/>
      <c r="AL23" s="681">
        <v>51.3</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228</v>
      </c>
      <c r="BH23" s="679"/>
      <c r="BI23" s="679"/>
      <c r="BJ23" s="679"/>
      <c r="BK23" s="679"/>
      <c r="BL23" s="679"/>
      <c r="BM23" s="679"/>
      <c r="BN23" s="680"/>
      <c r="BO23" s="715" t="s">
        <v>228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197417</v>
      </c>
      <c r="S24" s="679"/>
      <c r="T24" s="679"/>
      <c r="U24" s="679"/>
      <c r="V24" s="679"/>
      <c r="W24" s="679"/>
      <c r="X24" s="679"/>
      <c r="Y24" s="680"/>
      <c r="Z24" s="715">
        <v>2.5</v>
      </c>
      <c r="AA24" s="715"/>
      <c r="AB24" s="715"/>
      <c r="AC24" s="715"/>
      <c r="AD24" s="716" t="s">
        <v>128</v>
      </c>
      <c r="AE24" s="716"/>
      <c r="AF24" s="716"/>
      <c r="AG24" s="716"/>
      <c r="AH24" s="716"/>
      <c r="AI24" s="716"/>
      <c r="AJ24" s="716"/>
      <c r="AK24" s="716"/>
      <c r="AL24" s="681" t="s">
        <v>128</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228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2071863</v>
      </c>
      <c r="CS24" s="734"/>
      <c r="CT24" s="734"/>
      <c r="CU24" s="734"/>
      <c r="CV24" s="734"/>
      <c r="CW24" s="734"/>
      <c r="CX24" s="734"/>
      <c r="CY24" s="777"/>
      <c r="CZ24" s="778">
        <v>28.6</v>
      </c>
      <c r="DA24" s="749"/>
      <c r="DB24" s="749"/>
      <c r="DC24" s="781"/>
      <c r="DD24" s="776">
        <v>1481111</v>
      </c>
      <c r="DE24" s="734"/>
      <c r="DF24" s="734"/>
      <c r="DG24" s="734"/>
      <c r="DH24" s="734"/>
      <c r="DI24" s="734"/>
      <c r="DJ24" s="734"/>
      <c r="DK24" s="777"/>
      <c r="DL24" s="776">
        <v>1475171</v>
      </c>
      <c r="DM24" s="734"/>
      <c r="DN24" s="734"/>
      <c r="DO24" s="734"/>
      <c r="DP24" s="734"/>
      <c r="DQ24" s="734"/>
      <c r="DR24" s="734"/>
      <c r="DS24" s="734"/>
      <c r="DT24" s="734"/>
      <c r="DU24" s="734"/>
      <c r="DV24" s="777"/>
      <c r="DW24" s="778">
        <v>37.200000000000003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228</v>
      </c>
      <c r="S25" s="679"/>
      <c r="T25" s="679"/>
      <c r="U25" s="679"/>
      <c r="V25" s="679"/>
      <c r="W25" s="679"/>
      <c r="X25" s="679"/>
      <c r="Y25" s="680"/>
      <c r="Z25" s="715" t="s">
        <v>228</v>
      </c>
      <c r="AA25" s="715"/>
      <c r="AB25" s="715"/>
      <c r="AC25" s="715"/>
      <c r="AD25" s="716" t="s">
        <v>228</v>
      </c>
      <c r="AE25" s="716"/>
      <c r="AF25" s="716"/>
      <c r="AG25" s="716"/>
      <c r="AH25" s="716"/>
      <c r="AI25" s="716"/>
      <c r="AJ25" s="716"/>
      <c r="AK25" s="716"/>
      <c r="AL25" s="681" t="s">
        <v>228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137</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732062</v>
      </c>
      <c r="CS25" s="697"/>
      <c r="CT25" s="697"/>
      <c r="CU25" s="697"/>
      <c r="CV25" s="697"/>
      <c r="CW25" s="697"/>
      <c r="CX25" s="697"/>
      <c r="CY25" s="698"/>
      <c r="CZ25" s="681">
        <v>10.1</v>
      </c>
      <c r="DA25" s="699"/>
      <c r="DB25" s="699"/>
      <c r="DC25" s="700"/>
      <c r="DD25" s="684">
        <v>683530</v>
      </c>
      <c r="DE25" s="697"/>
      <c r="DF25" s="697"/>
      <c r="DG25" s="697"/>
      <c r="DH25" s="697"/>
      <c r="DI25" s="697"/>
      <c r="DJ25" s="697"/>
      <c r="DK25" s="698"/>
      <c r="DL25" s="684">
        <v>681613</v>
      </c>
      <c r="DM25" s="697"/>
      <c r="DN25" s="697"/>
      <c r="DO25" s="697"/>
      <c r="DP25" s="697"/>
      <c r="DQ25" s="697"/>
      <c r="DR25" s="697"/>
      <c r="DS25" s="697"/>
      <c r="DT25" s="697"/>
      <c r="DU25" s="697"/>
      <c r="DV25" s="698"/>
      <c r="DW25" s="681">
        <v>17.2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4000037</v>
      </c>
      <c r="S26" s="679"/>
      <c r="T26" s="679"/>
      <c r="U26" s="679"/>
      <c r="V26" s="679"/>
      <c r="W26" s="679"/>
      <c r="X26" s="679"/>
      <c r="Y26" s="680"/>
      <c r="Z26" s="715">
        <v>50.9</v>
      </c>
      <c r="AA26" s="715"/>
      <c r="AB26" s="715"/>
      <c r="AC26" s="715"/>
      <c r="AD26" s="716">
        <v>3802620</v>
      </c>
      <c r="AE26" s="716"/>
      <c r="AF26" s="716"/>
      <c r="AG26" s="716"/>
      <c r="AH26" s="716"/>
      <c r="AI26" s="716"/>
      <c r="AJ26" s="716"/>
      <c r="AK26" s="716"/>
      <c r="AL26" s="681">
        <v>99.7</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228</v>
      </c>
      <c r="BP26" s="715"/>
      <c r="BQ26" s="715"/>
      <c r="BR26" s="715"/>
      <c r="BS26" s="684" t="s">
        <v>137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445942</v>
      </c>
      <c r="CS26" s="679"/>
      <c r="CT26" s="679"/>
      <c r="CU26" s="679"/>
      <c r="CV26" s="679"/>
      <c r="CW26" s="679"/>
      <c r="CX26" s="679"/>
      <c r="CY26" s="680"/>
      <c r="CZ26" s="681">
        <v>6.1</v>
      </c>
      <c r="DA26" s="699"/>
      <c r="DB26" s="699"/>
      <c r="DC26" s="700"/>
      <c r="DD26" s="684">
        <v>404841</v>
      </c>
      <c r="DE26" s="679"/>
      <c r="DF26" s="679"/>
      <c r="DG26" s="679"/>
      <c r="DH26" s="679"/>
      <c r="DI26" s="679"/>
      <c r="DJ26" s="679"/>
      <c r="DK26" s="680"/>
      <c r="DL26" s="684" t="s">
        <v>128</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1392</v>
      </c>
      <c r="S27" s="679"/>
      <c r="T27" s="679"/>
      <c r="U27" s="679"/>
      <c r="V27" s="679"/>
      <c r="W27" s="679"/>
      <c r="X27" s="679"/>
      <c r="Y27" s="680"/>
      <c r="Z27" s="715">
        <v>0</v>
      </c>
      <c r="AA27" s="715"/>
      <c r="AB27" s="715"/>
      <c r="AC27" s="715"/>
      <c r="AD27" s="716">
        <v>1392</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1437220</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815417</v>
      </c>
      <c r="CS27" s="697"/>
      <c r="CT27" s="697"/>
      <c r="CU27" s="697"/>
      <c r="CV27" s="697"/>
      <c r="CW27" s="697"/>
      <c r="CX27" s="697"/>
      <c r="CY27" s="698"/>
      <c r="CZ27" s="681">
        <v>11.2</v>
      </c>
      <c r="DA27" s="699"/>
      <c r="DB27" s="699"/>
      <c r="DC27" s="700"/>
      <c r="DD27" s="684">
        <v>273197</v>
      </c>
      <c r="DE27" s="697"/>
      <c r="DF27" s="697"/>
      <c r="DG27" s="697"/>
      <c r="DH27" s="697"/>
      <c r="DI27" s="697"/>
      <c r="DJ27" s="697"/>
      <c r="DK27" s="698"/>
      <c r="DL27" s="684">
        <v>269174</v>
      </c>
      <c r="DM27" s="697"/>
      <c r="DN27" s="697"/>
      <c r="DO27" s="697"/>
      <c r="DP27" s="697"/>
      <c r="DQ27" s="697"/>
      <c r="DR27" s="697"/>
      <c r="DS27" s="697"/>
      <c r="DT27" s="697"/>
      <c r="DU27" s="697"/>
      <c r="DV27" s="698"/>
      <c r="DW27" s="681">
        <v>6.8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112182</v>
      </c>
      <c r="S28" s="679"/>
      <c r="T28" s="679"/>
      <c r="U28" s="679"/>
      <c r="V28" s="679"/>
      <c r="W28" s="679"/>
      <c r="X28" s="679"/>
      <c r="Y28" s="680"/>
      <c r="Z28" s="715">
        <v>1.4</v>
      </c>
      <c r="AA28" s="715"/>
      <c r="AB28" s="715"/>
      <c r="AC28" s="715"/>
      <c r="AD28" s="716" t="s">
        <v>228</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524384</v>
      </c>
      <c r="CS28" s="679"/>
      <c r="CT28" s="679"/>
      <c r="CU28" s="679"/>
      <c r="CV28" s="679"/>
      <c r="CW28" s="679"/>
      <c r="CX28" s="679"/>
      <c r="CY28" s="680"/>
      <c r="CZ28" s="681">
        <v>7.2</v>
      </c>
      <c r="DA28" s="699"/>
      <c r="DB28" s="699"/>
      <c r="DC28" s="700"/>
      <c r="DD28" s="684">
        <v>524384</v>
      </c>
      <c r="DE28" s="679"/>
      <c r="DF28" s="679"/>
      <c r="DG28" s="679"/>
      <c r="DH28" s="679"/>
      <c r="DI28" s="679"/>
      <c r="DJ28" s="679"/>
      <c r="DK28" s="680"/>
      <c r="DL28" s="684">
        <v>524384</v>
      </c>
      <c r="DM28" s="679"/>
      <c r="DN28" s="679"/>
      <c r="DO28" s="679"/>
      <c r="DP28" s="679"/>
      <c r="DQ28" s="679"/>
      <c r="DR28" s="679"/>
      <c r="DS28" s="679"/>
      <c r="DT28" s="679"/>
      <c r="DU28" s="679"/>
      <c r="DV28" s="680"/>
      <c r="DW28" s="681">
        <v>13.2</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140307</v>
      </c>
      <c r="S29" s="679"/>
      <c r="T29" s="679"/>
      <c r="U29" s="679"/>
      <c r="V29" s="679"/>
      <c r="W29" s="679"/>
      <c r="X29" s="679"/>
      <c r="Y29" s="680"/>
      <c r="Z29" s="715">
        <v>1.8</v>
      </c>
      <c r="AA29" s="715"/>
      <c r="AB29" s="715"/>
      <c r="AC29" s="715"/>
      <c r="AD29" s="716" t="s">
        <v>228</v>
      </c>
      <c r="AE29" s="716"/>
      <c r="AF29" s="716"/>
      <c r="AG29" s="716"/>
      <c r="AH29" s="716"/>
      <c r="AI29" s="716"/>
      <c r="AJ29" s="716"/>
      <c r="AK29" s="716"/>
      <c r="AL29" s="681" t="s">
        <v>228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524384</v>
      </c>
      <c r="CS29" s="697"/>
      <c r="CT29" s="697"/>
      <c r="CU29" s="697"/>
      <c r="CV29" s="697"/>
      <c r="CW29" s="697"/>
      <c r="CX29" s="697"/>
      <c r="CY29" s="698"/>
      <c r="CZ29" s="681">
        <v>7.2</v>
      </c>
      <c r="DA29" s="699"/>
      <c r="DB29" s="699"/>
      <c r="DC29" s="700"/>
      <c r="DD29" s="684">
        <v>524384</v>
      </c>
      <c r="DE29" s="697"/>
      <c r="DF29" s="697"/>
      <c r="DG29" s="697"/>
      <c r="DH29" s="697"/>
      <c r="DI29" s="697"/>
      <c r="DJ29" s="697"/>
      <c r="DK29" s="698"/>
      <c r="DL29" s="684">
        <v>524384</v>
      </c>
      <c r="DM29" s="697"/>
      <c r="DN29" s="697"/>
      <c r="DO29" s="697"/>
      <c r="DP29" s="697"/>
      <c r="DQ29" s="697"/>
      <c r="DR29" s="697"/>
      <c r="DS29" s="697"/>
      <c r="DT29" s="697"/>
      <c r="DU29" s="697"/>
      <c r="DV29" s="698"/>
      <c r="DW29" s="681">
        <v>13.2</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18964</v>
      </c>
      <c r="S30" s="679"/>
      <c r="T30" s="679"/>
      <c r="U30" s="679"/>
      <c r="V30" s="679"/>
      <c r="W30" s="679"/>
      <c r="X30" s="679"/>
      <c r="Y30" s="680"/>
      <c r="Z30" s="715">
        <v>0.2</v>
      </c>
      <c r="AA30" s="715"/>
      <c r="AB30" s="715"/>
      <c r="AC30" s="715"/>
      <c r="AD30" s="716" t="s">
        <v>128</v>
      </c>
      <c r="AE30" s="716"/>
      <c r="AF30" s="716"/>
      <c r="AG30" s="716"/>
      <c r="AH30" s="716"/>
      <c r="AI30" s="716"/>
      <c r="AJ30" s="716"/>
      <c r="AK30" s="716"/>
      <c r="AL30" s="681" t="s">
        <v>228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503513</v>
      </c>
      <c r="CS30" s="679"/>
      <c r="CT30" s="679"/>
      <c r="CU30" s="679"/>
      <c r="CV30" s="679"/>
      <c r="CW30" s="679"/>
      <c r="CX30" s="679"/>
      <c r="CY30" s="680"/>
      <c r="CZ30" s="681">
        <v>6.9</v>
      </c>
      <c r="DA30" s="699"/>
      <c r="DB30" s="699"/>
      <c r="DC30" s="700"/>
      <c r="DD30" s="684">
        <v>503513</v>
      </c>
      <c r="DE30" s="679"/>
      <c r="DF30" s="679"/>
      <c r="DG30" s="679"/>
      <c r="DH30" s="679"/>
      <c r="DI30" s="679"/>
      <c r="DJ30" s="679"/>
      <c r="DK30" s="680"/>
      <c r="DL30" s="684">
        <v>503513</v>
      </c>
      <c r="DM30" s="679"/>
      <c r="DN30" s="679"/>
      <c r="DO30" s="679"/>
      <c r="DP30" s="679"/>
      <c r="DQ30" s="679"/>
      <c r="DR30" s="679"/>
      <c r="DS30" s="679"/>
      <c r="DT30" s="679"/>
      <c r="DU30" s="679"/>
      <c r="DV30" s="680"/>
      <c r="DW30" s="681">
        <v>12.7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569632</v>
      </c>
      <c r="S31" s="679"/>
      <c r="T31" s="679"/>
      <c r="U31" s="679"/>
      <c r="V31" s="679"/>
      <c r="W31" s="679"/>
      <c r="X31" s="679"/>
      <c r="Y31" s="680"/>
      <c r="Z31" s="715">
        <v>7.2</v>
      </c>
      <c r="AA31" s="715"/>
      <c r="AB31" s="715"/>
      <c r="AC31" s="715"/>
      <c r="AD31" s="716" t="s">
        <v>128</v>
      </c>
      <c r="AE31" s="716"/>
      <c r="AF31" s="716"/>
      <c r="AG31" s="716"/>
      <c r="AH31" s="716"/>
      <c r="AI31" s="716"/>
      <c r="AJ31" s="716"/>
      <c r="AK31" s="716"/>
      <c r="AL31" s="681" t="s">
        <v>228</v>
      </c>
      <c r="AM31" s="682"/>
      <c r="AN31" s="682"/>
      <c r="AO31" s="717"/>
      <c r="AP31" s="752" t="s">
        <v>311</v>
      </c>
      <c r="AQ31" s="753"/>
      <c r="AR31" s="753"/>
      <c r="AS31" s="753"/>
      <c r="AT31" s="758" t="s">
        <v>312</v>
      </c>
      <c r="AU31" s="231"/>
      <c r="AV31" s="231"/>
      <c r="AW31" s="231"/>
      <c r="AX31" s="744" t="s">
        <v>186</v>
      </c>
      <c r="AY31" s="745"/>
      <c r="AZ31" s="745"/>
      <c r="BA31" s="745"/>
      <c r="BB31" s="745"/>
      <c r="BC31" s="745"/>
      <c r="BD31" s="745"/>
      <c r="BE31" s="745"/>
      <c r="BF31" s="746"/>
      <c r="BG31" s="747">
        <v>99.5</v>
      </c>
      <c r="BH31" s="748"/>
      <c r="BI31" s="748"/>
      <c r="BJ31" s="748"/>
      <c r="BK31" s="748"/>
      <c r="BL31" s="748"/>
      <c r="BM31" s="749">
        <v>98.1</v>
      </c>
      <c r="BN31" s="748"/>
      <c r="BO31" s="748"/>
      <c r="BP31" s="748"/>
      <c r="BQ31" s="750"/>
      <c r="BR31" s="747">
        <v>99.6</v>
      </c>
      <c r="BS31" s="748"/>
      <c r="BT31" s="748"/>
      <c r="BU31" s="748"/>
      <c r="BV31" s="748"/>
      <c r="BW31" s="748"/>
      <c r="BX31" s="749">
        <v>97.9</v>
      </c>
      <c r="BY31" s="748"/>
      <c r="BZ31" s="748"/>
      <c r="CA31" s="748"/>
      <c r="CB31" s="750"/>
      <c r="CD31" s="769"/>
      <c r="CE31" s="770"/>
      <c r="CF31" s="711" t="s">
        <v>313</v>
      </c>
      <c r="CG31" s="712"/>
      <c r="CH31" s="712"/>
      <c r="CI31" s="712"/>
      <c r="CJ31" s="712"/>
      <c r="CK31" s="712"/>
      <c r="CL31" s="712"/>
      <c r="CM31" s="712"/>
      <c r="CN31" s="712"/>
      <c r="CO31" s="712"/>
      <c r="CP31" s="712"/>
      <c r="CQ31" s="713"/>
      <c r="CR31" s="678">
        <v>20871</v>
      </c>
      <c r="CS31" s="697"/>
      <c r="CT31" s="697"/>
      <c r="CU31" s="697"/>
      <c r="CV31" s="697"/>
      <c r="CW31" s="697"/>
      <c r="CX31" s="697"/>
      <c r="CY31" s="698"/>
      <c r="CZ31" s="681">
        <v>0.3</v>
      </c>
      <c r="DA31" s="699"/>
      <c r="DB31" s="699"/>
      <c r="DC31" s="700"/>
      <c r="DD31" s="684">
        <v>20871</v>
      </c>
      <c r="DE31" s="697"/>
      <c r="DF31" s="697"/>
      <c r="DG31" s="697"/>
      <c r="DH31" s="697"/>
      <c r="DI31" s="697"/>
      <c r="DJ31" s="697"/>
      <c r="DK31" s="698"/>
      <c r="DL31" s="684">
        <v>20871</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137</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99.5</v>
      </c>
      <c r="BH32" s="697"/>
      <c r="BI32" s="697"/>
      <c r="BJ32" s="697"/>
      <c r="BK32" s="697"/>
      <c r="BL32" s="697"/>
      <c r="BM32" s="682">
        <v>98.6</v>
      </c>
      <c r="BN32" s="743"/>
      <c r="BO32" s="743"/>
      <c r="BP32" s="743"/>
      <c r="BQ32" s="721"/>
      <c r="BR32" s="751">
        <v>99.6</v>
      </c>
      <c r="BS32" s="697"/>
      <c r="BT32" s="697"/>
      <c r="BU32" s="697"/>
      <c r="BV32" s="697"/>
      <c r="BW32" s="697"/>
      <c r="BX32" s="682">
        <v>98.5</v>
      </c>
      <c r="BY32" s="743"/>
      <c r="BZ32" s="743"/>
      <c r="CA32" s="743"/>
      <c r="CB32" s="721"/>
      <c r="CD32" s="771"/>
      <c r="CE32" s="772"/>
      <c r="CF32" s="711" t="s">
        <v>317</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228</v>
      </c>
      <c r="DA32" s="699"/>
      <c r="DB32" s="699"/>
      <c r="DC32" s="700"/>
      <c r="DD32" s="684" t="s">
        <v>128</v>
      </c>
      <c r="DE32" s="679"/>
      <c r="DF32" s="679"/>
      <c r="DG32" s="679"/>
      <c r="DH32" s="679"/>
      <c r="DI32" s="679"/>
      <c r="DJ32" s="679"/>
      <c r="DK32" s="680"/>
      <c r="DL32" s="684" t="s">
        <v>228</v>
      </c>
      <c r="DM32" s="679"/>
      <c r="DN32" s="679"/>
      <c r="DO32" s="679"/>
      <c r="DP32" s="679"/>
      <c r="DQ32" s="679"/>
      <c r="DR32" s="679"/>
      <c r="DS32" s="679"/>
      <c r="DT32" s="679"/>
      <c r="DU32" s="679"/>
      <c r="DV32" s="680"/>
      <c r="DW32" s="681" t="s">
        <v>228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1001128</v>
      </c>
      <c r="S33" s="679"/>
      <c r="T33" s="679"/>
      <c r="U33" s="679"/>
      <c r="V33" s="679"/>
      <c r="W33" s="679"/>
      <c r="X33" s="679"/>
      <c r="Y33" s="680"/>
      <c r="Z33" s="715">
        <v>12.7</v>
      </c>
      <c r="AA33" s="715"/>
      <c r="AB33" s="715"/>
      <c r="AC33" s="715"/>
      <c r="AD33" s="716" t="s">
        <v>128</v>
      </c>
      <c r="AE33" s="716"/>
      <c r="AF33" s="716"/>
      <c r="AG33" s="716"/>
      <c r="AH33" s="716"/>
      <c r="AI33" s="716"/>
      <c r="AJ33" s="716"/>
      <c r="AK33" s="716"/>
      <c r="AL33" s="681" t="s">
        <v>228</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99.4</v>
      </c>
      <c r="BH33" s="663"/>
      <c r="BI33" s="663"/>
      <c r="BJ33" s="663"/>
      <c r="BK33" s="663"/>
      <c r="BL33" s="663"/>
      <c r="BM33" s="706">
        <v>97.4</v>
      </c>
      <c r="BN33" s="663"/>
      <c r="BO33" s="663"/>
      <c r="BP33" s="663"/>
      <c r="BQ33" s="727"/>
      <c r="BR33" s="742">
        <v>99.6</v>
      </c>
      <c r="BS33" s="663"/>
      <c r="BT33" s="663"/>
      <c r="BU33" s="663"/>
      <c r="BV33" s="663"/>
      <c r="BW33" s="663"/>
      <c r="BX33" s="706">
        <v>96.9</v>
      </c>
      <c r="BY33" s="663"/>
      <c r="BZ33" s="663"/>
      <c r="CA33" s="663"/>
      <c r="CB33" s="727"/>
      <c r="CD33" s="711" t="s">
        <v>320</v>
      </c>
      <c r="CE33" s="712"/>
      <c r="CF33" s="712"/>
      <c r="CG33" s="712"/>
      <c r="CH33" s="712"/>
      <c r="CI33" s="712"/>
      <c r="CJ33" s="712"/>
      <c r="CK33" s="712"/>
      <c r="CL33" s="712"/>
      <c r="CM33" s="712"/>
      <c r="CN33" s="712"/>
      <c r="CO33" s="712"/>
      <c r="CP33" s="712"/>
      <c r="CQ33" s="713"/>
      <c r="CR33" s="678">
        <v>3917195</v>
      </c>
      <c r="CS33" s="697"/>
      <c r="CT33" s="697"/>
      <c r="CU33" s="697"/>
      <c r="CV33" s="697"/>
      <c r="CW33" s="697"/>
      <c r="CX33" s="697"/>
      <c r="CY33" s="698"/>
      <c r="CZ33" s="681">
        <v>54</v>
      </c>
      <c r="DA33" s="699"/>
      <c r="DB33" s="699"/>
      <c r="DC33" s="700"/>
      <c r="DD33" s="684">
        <v>2613969</v>
      </c>
      <c r="DE33" s="697"/>
      <c r="DF33" s="697"/>
      <c r="DG33" s="697"/>
      <c r="DH33" s="697"/>
      <c r="DI33" s="697"/>
      <c r="DJ33" s="697"/>
      <c r="DK33" s="698"/>
      <c r="DL33" s="684">
        <v>1743345</v>
      </c>
      <c r="DM33" s="697"/>
      <c r="DN33" s="697"/>
      <c r="DO33" s="697"/>
      <c r="DP33" s="697"/>
      <c r="DQ33" s="697"/>
      <c r="DR33" s="697"/>
      <c r="DS33" s="697"/>
      <c r="DT33" s="697"/>
      <c r="DU33" s="697"/>
      <c r="DV33" s="698"/>
      <c r="DW33" s="681">
        <v>44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496383</v>
      </c>
      <c r="S34" s="679"/>
      <c r="T34" s="679"/>
      <c r="U34" s="679"/>
      <c r="V34" s="679"/>
      <c r="W34" s="679"/>
      <c r="X34" s="679"/>
      <c r="Y34" s="680"/>
      <c r="Z34" s="715">
        <v>6.3</v>
      </c>
      <c r="AA34" s="715"/>
      <c r="AB34" s="715"/>
      <c r="AC34" s="715"/>
      <c r="AD34" s="716">
        <v>9282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1369885</v>
      </c>
      <c r="CS34" s="679"/>
      <c r="CT34" s="679"/>
      <c r="CU34" s="679"/>
      <c r="CV34" s="679"/>
      <c r="CW34" s="679"/>
      <c r="CX34" s="679"/>
      <c r="CY34" s="680"/>
      <c r="CZ34" s="681">
        <v>18.899999999999999</v>
      </c>
      <c r="DA34" s="699"/>
      <c r="DB34" s="699"/>
      <c r="DC34" s="700"/>
      <c r="DD34" s="684">
        <v>977704</v>
      </c>
      <c r="DE34" s="679"/>
      <c r="DF34" s="679"/>
      <c r="DG34" s="679"/>
      <c r="DH34" s="679"/>
      <c r="DI34" s="679"/>
      <c r="DJ34" s="679"/>
      <c r="DK34" s="680"/>
      <c r="DL34" s="684">
        <v>573059</v>
      </c>
      <c r="DM34" s="679"/>
      <c r="DN34" s="679"/>
      <c r="DO34" s="679"/>
      <c r="DP34" s="679"/>
      <c r="DQ34" s="679"/>
      <c r="DR34" s="679"/>
      <c r="DS34" s="679"/>
      <c r="DT34" s="679"/>
      <c r="DU34" s="679"/>
      <c r="DV34" s="680"/>
      <c r="DW34" s="681">
        <v>14.5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202199</v>
      </c>
      <c r="S35" s="679"/>
      <c r="T35" s="679"/>
      <c r="U35" s="679"/>
      <c r="V35" s="679"/>
      <c r="W35" s="679"/>
      <c r="X35" s="679"/>
      <c r="Y35" s="680"/>
      <c r="Z35" s="715">
        <v>2.6</v>
      </c>
      <c r="AA35" s="715"/>
      <c r="AB35" s="715"/>
      <c r="AC35" s="715"/>
      <c r="AD35" s="716" t="s">
        <v>128</v>
      </c>
      <c r="AE35" s="716"/>
      <c r="AF35" s="716"/>
      <c r="AG35" s="716"/>
      <c r="AH35" s="716"/>
      <c r="AI35" s="716"/>
      <c r="AJ35" s="716"/>
      <c r="AK35" s="716"/>
      <c r="AL35" s="681" t="s">
        <v>137</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22718</v>
      </c>
      <c r="CS35" s="697"/>
      <c r="CT35" s="697"/>
      <c r="CU35" s="697"/>
      <c r="CV35" s="697"/>
      <c r="CW35" s="697"/>
      <c r="CX35" s="697"/>
      <c r="CY35" s="698"/>
      <c r="CZ35" s="681">
        <v>0.3</v>
      </c>
      <c r="DA35" s="699"/>
      <c r="DB35" s="699"/>
      <c r="DC35" s="700"/>
      <c r="DD35" s="684">
        <v>18657</v>
      </c>
      <c r="DE35" s="697"/>
      <c r="DF35" s="697"/>
      <c r="DG35" s="697"/>
      <c r="DH35" s="697"/>
      <c r="DI35" s="697"/>
      <c r="DJ35" s="697"/>
      <c r="DK35" s="698"/>
      <c r="DL35" s="684">
        <v>18657</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199756</v>
      </c>
      <c r="S36" s="679"/>
      <c r="T36" s="679"/>
      <c r="U36" s="679"/>
      <c r="V36" s="679"/>
      <c r="W36" s="679"/>
      <c r="X36" s="679"/>
      <c r="Y36" s="680"/>
      <c r="Z36" s="715">
        <v>2.5</v>
      </c>
      <c r="AA36" s="715"/>
      <c r="AB36" s="715"/>
      <c r="AC36" s="715"/>
      <c r="AD36" s="716" t="s">
        <v>228</v>
      </c>
      <c r="AE36" s="716"/>
      <c r="AF36" s="716"/>
      <c r="AG36" s="716"/>
      <c r="AH36" s="716"/>
      <c r="AI36" s="716"/>
      <c r="AJ36" s="716"/>
      <c r="AK36" s="716"/>
      <c r="AL36" s="681" t="s">
        <v>228</v>
      </c>
      <c r="AM36" s="682"/>
      <c r="AN36" s="682"/>
      <c r="AO36" s="717"/>
      <c r="AP36" s="235"/>
      <c r="AQ36" s="730" t="s">
        <v>328</v>
      </c>
      <c r="AR36" s="731"/>
      <c r="AS36" s="731"/>
      <c r="AT36" s="731"/>
      <c r="AU36" s="731"/>
      <c r="AV36" s="731"/>
      <c r="AW36" s="731"/>
      <c r="AX36" s="731"/>
      <c r="AY36" s="732"/>
      <c r="AZ36" s="733">
        <v>808276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20456</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1352347</v>
      </c>
      <c r="CS36" s="679"/>
      <c r="CT36" s="679"/>
      <c r="CU36" s="679"/>
      <c r="CV36" s="679"/>
      <c r="CW36" s="679"/>
      <c r="CX36" s="679"/>
      <c r="CY36" s="680"/>
      <c r="CZ36" s="681">
        <v>18.600000000000001</v>
      </c>
      <c r="DA36" s="699"/>
      <c r="DB36" s="699"/>
      <c r="DC36" s="700"/>
      <c r="DD36" s="684">
        <v>575264</v>
      </c>
      <c r="DE36" s="679"/>
      <c r="DF36" s="679"/>
      <c r="DG36" s="679"/>
      <c r="DH36" s="679"/>
      <c r="DI36" s="679"/>
      <c r="DJ36" s="679"/>
      <c r="DK36" s="680"/>
      <c r="DL36" s="684">
        <v>408883</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506920</v>
      </c>
      <c r="S37" s="679"/>
      <c r="T37" s="679"/>
      <c r="U37" s="679"/>
      <c r="V37" s="679"/>
      <c r="W37" s="679"/>
      <c r="X37" s="679"/>
      <c r="Y37" s="680"/>
      <c r="Z37" s="715">
        <v>6.4</v>
      </c>
      <c r="AA37" s="715"/>
      <c r="AB37" s="715"/>
      <c r="AC37" s="715"/>
      <c r="AD37" s="716" t="s">
        <v>228</v>
      </c>
      <c r="AE37" s="716"/>
      <c r="AF37" s="716"/>
      <c r="AG37" s="716"/>
      <c r="AH37" s="716"/>
      <c r="AI37" s="716"/>
      <c r="AJ37" s="716"/>
      <c r="AK37" s="716"/>
      <c r="AL37" s="681" t="s">
        <v>228</v>
      </c>
      <c r="AM37" s="682"/>
      <c r="AN37" s="682"/>
      <c r="AO37" s="717"/>
      <c r="AQ37" s="718" t="s">
        <v>332</v>
      </c>
      <c r="AR37" s="719"/>
      <c r="AS37" s="719"/>
      <c r="AT37" s="719"/>
      <c r="AU37" s="719"/>
      <c r="AV37" s="719"/>
      <c r="AW37" s="719"/>
      <c r="AX37" s="719"/>
      <c r="AY37" s="720"/>
      <c r="AZ37" s="678">
        <v>393170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17267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280144</v>
      </c>
      <c r="CS37" s="697"/>
      <c r="CT37" s="697"/>
      <c r="CU37" s="697"/>
      <c r="CV37" s="697"/>
      <c r="CW37" s="697"/>
      <c r="CX37" s="697"/>
      <c r="CY37" s="698"/>
      <c r="CZ37" s="681">
        <v>3.9</v>
      </c>
      <c r="DA37" s="699"/>
      <c r="DB37" s="699"/>
      <c r="DC37" s="700"/>
      <c r="DD37" s="684">
        <v>266831</v>
      </c>
      <c r="DE37" s="697"/>
      <c r="DF37" s="697"/>
      <c r="DG37" s="697"/>
      <c r="DH37" s="697"/>
      <c r="DI37" s="697"/>
      <c r="DJ37" s="697"/>
      <c r="DK37" s="698"/>
      <c r="DL37" s="684">
        <v>262987</v>
      </c>
      <c r="DM37" s="697"/>
      <c r="DN37" s="697"/>
      <c r="DO37" s="697"/>
      <c r="DP37" s="697"/>
      <c r="DQ37" s="697"/>
      <c r="DR37" s="697"/>
      <c r="DS37" s="697"/>
      <c r="DT37" s="697"/>
      <c r="DU37" s="697"/>
      <c r="DV37" s="698"/>
      <c r="DW37" s="681">
        <v>6.6</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159739</v>
      </c>
      <c r="S38" s="679"/>
      <c r="T38" s="679"/>
      <c r="U38" s="679"/>
      <c r="V38" s="679"/>
      <c r="W38" s="679"/>
      <c r="X38" s="679"/>
      <c r="Y38" s="680"/>
      <c r="Z38" s="715">
        <v>2</v>
      </c>
      <c r="AA38" s="715"/>
      <c r="AB38" s="715"/>
      <c r="AC38" s="715"/>
      <c r="AD38" s="716">
        <v>1677</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2619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1553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805657</v>
      </c>
      <c r="CS38" s="679"/>
      <c r="CT38" s="679"/>
      <c r="CU38" s="679"/>
      <c r="CV38" s="679"/>
      <c r="CW38" s="679"/>
      <c r="CX38" s="679"/>
      <c r="CY38" s="680"/>
      <c r="CZ38" s="681">
        <v>11.1</v>
      </c>
      <c r="DA38" s="699"/>
      <c r="DB38" s="699"/>
      <c r="DC38" s="700"/>
      <c r="DD38" s="684">
        <v>745683</v>
      </c>
      <c r="DE38" s="679"/>
      <c r="DF38" s="679"/>
      <c r="DG38" s="679"/>
      <c r="DH38" s="679"/>
      <c r="DI38" s="679"/>
      <c r="DJ38" s="679"/>
      <c r="DK38" s="680"/>
      <c r="DL38" s="684">
        <v>741163</v>
      </c>
      <c r="DM38" s="679"/>
      <c r="DN38" s="679"/>
      <c r="DO38" s="679"/>
      <c r="DP38" s="679"/>
      <c r="DQ38" s="679"/>
      <c r="DR38" s="679"/>
      <c r="DS38" s="679"/>
      <c r="DT38" s="679"/>
      <c r="DU38" s="679"/>
      <c r="DV38" s="680"/>
      <c r="DW38" s="681">
        <v>18.7</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457200</v>
      </c>
      <c r="S39" s="679"/>
      <c r="T39" s="679"/>
      <c r="U39" s="679"/>
      <c r="V39" s="679"/>
      <c r="W39" s="679"/>
      <c r="X39" s="679"/>
      <c r="Y39" s="680"/>
      <c r="Z39" s="715">
        <v>5.8</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t="s">
        <v>228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2632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302516</v>
      </c>
      <c r="CS39" s="697"/>
      <c r="CT39" s="697"/>
      <c r="CU39" s="697"/>
      <c r="CV39" s="697"/>
      <c r="CW39" s="697"/>
      <c r="CX39" s="697"/>
      <c r="CY39" s="698"/>
      <c r="CZ39" s="681">
        <v>4.2</v>
      </c>
      <c r="DA39" s="699"/>
      <c r="DB39" s="699"/>
      <c r="DC39" s="700"/>
      <c r="DD39" s="684">
        <v>295078</v>
      </c>
      <c r="DE39" s="697"/>
      <c r="DF39" s="697"/>
      <c r="DG39" s="697"/>
      <c r="DH39" s="697"/>
      <c r="DI39" s="697"/>
      <c r="DJ39" s="697"/>
      <c r="DK39" s="698"/>
      <c r="DL39" s="684" t="s">
        <v>228</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228</v>
      </c>
      <c r="AA40" s="715"/>
      <c r="AB40" s="715"/>
      <c r="AC40" s="715"/>
      <c r="AD40" s="716" t="s">
        <v>128</v>
      </c>
      <c r="AE40" s="716"/>
      <c r="AF40" s="716"/>
      <c r="AG40" s="716"/>
      <c r="AH40" s="716"/>
      <c r="AI40" s="716"/>
      <c r="AJ40" s="716"/>
      <c r="AK40" s="716"/>
      <c r="AL40" s="681" t="s">
        <v>228</v>
      </c>
      <c r="AM40" s="682"/>
      <c r="AN40" s="682"/>
      <c r="AO40" s="717"/>
      <c r="AQ40" s="718" t="s">
        <v>344</v>
      </c>
      <c r="AR40" s="719"/>
      <c r="AS40" s="719"/>
      <c r="AT40" s="719"/>
      <c r="AU40" s="719"/>
      <c r="AV40" s="719"/>
      <c r="AW40" s="719"/>
      <c r="AX40" s="719"/>
      <c r="AY40" s="720"/>
      <c r="AZ40" s="678" t="s">
        <v>228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64072</v>
      </c>
      <c r="CS40" s="679"/>
      <c r="CT40" s="679"/>
      <c r="CU40" s="679"/>
      <c r="CV40" s="679"/>
      <c r="CW40" s="679"/>
      <c r="CX40" s="679"/>
      <c r="CY40" s="680"/>
      <c r="CZ40" s="681">
        <v>0.9</v>
      </c>
      <c r="DA40" s="699"/>
      <c r="DB40" s="699"/>
      <c r="DC40" s="700"/>
      <c r="DD40" s="684">
        <v>1583</v>
      </c>
      <c r="DE40" s="679"/>
      <c r="DF40" s="679"/>
      <c r="DG40" s="679"/>
      <c r="DH40" s="679"/>
      <c r="DI40" s="679"/>
      <c r="DJ40" s="679"/>
      <c r="DK40" s="680"/>
      <c r="DL40" s="684">
        <v>1583</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150000</v>
      </c>
      <c r="S41" s="679"/>
      <c r="T41" s="679"/>
      <c r="U41" s="679"/>
      <c r="V41" s="679"/>
      <c r="W41" s="679"/>
      <c r="X41" s="679"/>
      <c r="Y41" s="680"/>
      <c r="Z41" s="715">
        <v>1.9</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72470</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228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7865839</v>
      </c>
      <c r="S42" s="701"/>
      <c r="T42" s="701"/>
      <c r="U42" s="701"/>
      <c r="V42" s="701"/>
      <c r="W42" s="701"/>
      <c r="X42" s="701"/>
      <c r="Y42" s="703"/>
      <c r="Z42" s="704">
        <v>100</v>
      </c>
      <c r="AA42" s="704"/>
      <c r="AB42" s="704"/>
      <c r="AC42" s="704"/>
      <c r="AD42" s="705">
        <v>3814971</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340017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336</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1263134</v>
      </c>
      <c r="CS42" s="679"/>
      <c r="CT42" s="679"/>
      <c r="CU42" s="679"/>
      <c r="CV42" s="679"/>
      <c r="CW42" s="679"/>
      <c r="CX42" s="679"/>
      <c r="CY42" s="680"/>
      <c r="CZ42" s="681">
        <v>17.399999999999999</v>
      </c>
      <c r="DA42" s="682"/>
      <c r="DB42" s="682"/>
      <c r="DC42" s="683"/>
      <c r="DD42" s="684">
        <v>782297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21954</v>
      </c>
      <c r="CS43" s="697"/>
      <c r="CT43" s="697"/>
      <c r="CU43" s="697"/>
      <c r="CV43" s="697"/>
      <c r="CW43" s="697"/>
      <c r="CX43" s="697"/>
      <c r="CY43" s="698"/>
      <c r="CZ43" s="681">
        <v>0.3</v>
      </c>
      <c r="DA43" s="699"/>
      <c r="DB43" s="699"/>
      <c r="DC43" s="700"/>
      <c r="DD43" s="684">
        <v>15754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1263134</v>
      </c>
      <c r="CS44" s="679"/>
      <c r="CT44" s="679"/>
      <c r="CU44" s="679"/>
      <c r="CV44" s="679"/>
      <c r="CW44" s="679"/>
      <c r="CX44" s="679"/>
      <c r="CY44" s="680"/>
      <c r="CZ44" s="681">
        <v>17.399999999999999</v>
      </c>
      <c r="DA44" s="682"/>
      <c r="DB44" s="682"/>
      <c r="DC44" s="683"/>
      <c r="DD44" s="684">
        <v>782297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367458</v>
      </c>
      <c r="CS45" s="697"/>
      <c r="CT45" s="697"/>
      <c r="CU45" s="697"/>
      <c r="CV45" s="697"/>
      <c r="CW45" s="697"/>
      <c r="CX45" s="697"/>
      <c r="CY45" s="698"/>
      <c r="CZ45" s="681">
        <v>5.0999999999999996</v>
      </c>
      <c r="DA45" s="699"/>
      <c r="DB45" s="699"/>
      <c r="DC45" s="700"/>
      <c r="DD45" s="684">
        <v>62050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874976</v>
      </c>
      <c r="CS46" s="679"/>
      <c r="CT46" s="679"/>
      <c r="CU46" s="679"/>
      <c r="CV46" s="679"/>
      <c r="CW46" s="679"/>
      <c r="CX46" s="679"/>
      <c r="CY46" s="680"/>
      <c r="CZ46" s="681">
        <v>12.1</v>
      </c>
      <c r="DA46" s="682"/>
      <c r="DB46" s="682"/>
      <c r="DC46" s="683"/>
      <c r="DD46" s="684">
        <v>712547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228</v>
      </c>
      <c r="CS47" s="697"/>
      <c r="CT47" s="697"/>
      <c r="CU47" s="697"/>
      <c r="CV47" s="697"/>
      <c r="CW47" s="697"/>
      <c r="CX47" s="697"/>
      <c r="CY47" s="698"/>
      <c r="CZ47" s="681" t="s">
        <v>228</v>
      </c>
      <c r="DA47" s="699"/>
      <c r="DB47" s="699"/>
      <c r="DC47" s="700"/>
      <c r="DD47" s="684" t="s">
        <v>228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7252192</v>
      </c>
      <c r="CS49" s="663"/>
      <c r="CT49" s="663"/>
      <c r="CU49" s="663"/>
      <c r="CV49" s="663"/>
      <c r="CW49" s="663"/>
      <c r="CX49" s="663"/>
      <c r="CY49" s="664"/>
      <c r="CZ49" s="665">
        <v>100</v>
      </c>
      <c r="DA49" s="666"/>
      <c r="DB49" s="666"/>
      <c r="DC49" s="667"/>
      <c r="DD49" s="668">
        <v>4877377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urEUQiMORuHixCpNdBg06kskohF28SkDfVVjBxM5lRxlhfGU9v0FEs7aOeD6UG9MH1ilYTYZNUVjpc0lb700g==" saltValue="1WFrUMN5dOeOa4EiBQNvD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7" t="s">
        <v>367</v>
      </c>
      <c r="DK2" s="1208"/>
      <c r="DL2" s="1208"/>
      <c r="DM2" s="1208"/>
      <c r="DN2" s="1208"/>
      <c r="DO2" s="1209"/>
      <c r="DP2" s="250"/>
      <c r="DQ2" s="1207" t="s">
        <v>368</v>
      </c>
      <c r="DR2" s="1208"/>
      <c r="DS2" s="1208"/>
      <c r="DT2" s="1208"/>
      <c r="DU2" s="1208"/>
      <c r="DV2" s="1208"/>
      <c r="DW2" s="1208"/>
      <c r="DX2" s="1208"/>
      <c r="DY2" s="1208"/>
      <c r="DZ2" s="120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369</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371</v>
      </c>
      <c r="B5" s="1092"/>
      <c r="C5" s="1092"/>
      <c r="D5" s="1092"/>
      <c r="E5" s="1092"/>
      <c r="F5" s="1092"/>
      <c r="G5" s="1092"/>
      <c r="H5" s="1092"/>
      <c r="I5" s="1092"/>
      <c r="J5" s="1092"/>
      <c r="K5" s="1092"/>
      <c r="L5" s="1092"/>
      <c r="M5" s="1092"/>
      <c r="N5" s="1092"/>
      <c r="O5" s="1092"/>
      <c r="P5" s="1093"/>
      <c r="Q5" s="1097" t="s">
        <v>372</v>
      </c>
      <c r="R5" s="1098"/>
      <c r="S5" s="1098"/>
      <c r="T5" s="1098"/>
      <c r="U5" s="1099"/>
      <c r="V5" s="1097" t="s">
        <v>373</v>
      </c>
      <c r="W5" s="1098"/>
      <c r="X5" s="1098"/>
      <c r="Y5" s="1098"/>
      <c r="Z5" s="1099"/>
      <c r="AA5" s="1097" t="s">
        <v>374</v>
      </c>
      <c r="AB5" s="1098"/>
      <c r="AC5" s="1098"/>
      <c r="AD5" s="1098"/>
      <c r="AE5" s="1098"/>
      <c r="AF5" s="1210" t="s">
        <v>375</v>
      </c>
      <c r="AG5" s="1098"/>
      <c r="AH5" s="1098"/>
      <c r="AI5" s="1098"/>
      <c r="AJ5" s="1113"/>
      <c r="AK5" s="1098" t="s">
        <v>376</v>
      </c>
      <c r="AL5" s="1098"/>
      <c r="AM5" s="1098"/>
      <c r="AN5" s="1098"/>
      <c r="AO5" s="1099"/>
      <c r="AP5" s="1097" t="s">
        <v>377</v>
      </c>
      <c r="AQ5" s="1098"/>
      <c r="AR5" s="1098"/>
      <c r="AS5" s="1098"/>
      <c r="AT5" s="1099"/>
      <c r="AU5" s="1097" t="s">
        <v>378</v>
      </c>
      <c r="AV5" s="1098"/>
      <c r="AW5" s="1098"/>
      <c r="AX5" s="1098"/>
      <c r="AY5" s="1113"/>
      <c r="AZ5" s="257"/>
      <c r="BA5" s="257"/>
      <c r="BB5" s="257"/>
      <c r="BC5" s="257"/>
      <c r="BD5" s="257"/>
      <c r="BE5" s="258"/>
      <c r="BF5" s="258"/>
      <c r="BG5" s="258"/>
      <c r="BH5" s="258"/>
      <c r="BI5" s="258"/>
      <c r="BJ5" s="258"/>
      <c r="BK5" s="258"/>
      <c r="BL5" s="258"/>
      <c r="BM5" s="258"/>
      <c r="BN5" s="258"/>
      <c r="BO5" s="258"/>
      <c r="BP5" s="258"/>
      <c r="BQ5" s="1091" t="s">
        <v>379</v>
      </c>
      <c r="BR5" s="1092"/>
      <c r="BS5" s="1092"/>
      <c r="BT5" s="1092"/>
      <c r="BU5" s="1092"/>
      <c r="BV5" s="1092"/>
      <c r="BW5" s="1092"/>
      <c r="BX5" s="1092"/>
      <c r="BY5" s="1092"/>
      <c r="BZ5" s="1092"/>
      <c r="CA5" s="1092"/>
      <c r="CB5" s="1092"/>
      <c r="CC5" s="1092"/>
      <c r="CD5" s="1092"/>
      <c r="CE5" s="1092"/>
      <c r="CF5" s="1092"/>
      <c r="CG5" s="1093"/>
      <c r="CH5" s="1097" t="s">
        <v>380</v>
      </c>
      <c r="CI5" s="1098"/>
      <c r="CJ5" s="1098"/>
      <c r="CK5" s="1098"/>
      <c r="CL5" s="1099"/>
      <c r="CM5" s="1097" t="s">
        <v>381</v>
      </c>
      <c r="CN5" s="1098"/>
      <c r="CO5" s="1098"/>
      <c r="CP5" s="1098"/>
      <c r="CQ5" s="1099"/>
      <c r="CR5" s="1097" t="s">
        <v>382</v>
      </c>
      <c r="CS5" s="1098"/>
      <c r="CT5" s="1098"/>
      <c r="CU5" s="1098"/>
      <c r="CV5" s="1099"/>
      <c r="CW5" s="1097" t="s">
        <v>383</v>
      </c>
      <c r="CX5" s="1098"/>
      <c r="CY5" s="1098"/>
      <c r="CZ5" s="1098"/>
      <c r="DA5" s="1099"/>
      <c r="DB5" s="1097" t="s">
        <v>384</v>
      </c>
      <c r="DC5" s="1098"/>
      <c r="DD5" s="1098"/>
      <c r="DE5" s="1098"/>
      <c r="DF5" s="1099"/>
      <c r="DG5" s="1195" t="s">
        <v>385</v>
      </c>
      <c r="DH5" s="1196"/>
      <c r="DI5" s="1196"/>
      <c r="DJ5" s="1196"/>
      <c r="DK5" s="1197"/>
      <c r="DL5" s="1195" t="s">
        <v>386</v>
      </c>
      <c r="DM5" s="1196"/>
      <c r="DN5" s="1196"/>
      <c r="DO5" s="1196"/>
      <c r="DP5" s="1197"/>
      <c r="DQ5" s="1097" t="s">
        <v>387</v>
      </c>
      <c r="DR5" s="1098"/>
      <c r="DS5" s="1098"/>
      <c r="DT5" s="1098"/>
      <c r="DU5" s="1099"/>
      <c r="DV5" s="1097" t="s">
        <v>378</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1"/>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8"/>
      <c r="DH6" s="1199"/>
      <c r="DI6" s="1199"/>
      <c r="DJ6" s="1199"/>
      <c r="DK6" s="1200"/>
      <c r="DL6" s="1198"/>
      <c r="DM6" s="1199"/>
      <c r="DN6" s="1199"/>
      <c r="DO6" s="1199"/>
      <c r="DP6" s="1200"/>
      <c r="DQ6" s="1100"/>
      <c r="DR6" s="1101"/>
      <c r="DS6" s="1101"/>
      <c r="DT6" s="1101"/>
      <c r="DU6" s="1102"/>
      <c r="DV6" s="1100"/>
      <c r="DW6" s="1101"/>
      <c r="DX6" s="1101"/>
      <c r="DY6" s="1101"/>
      <c r="DZ6" s="1114"/>
      <c r="EA6" s="255"/>
    </row>
    <row r="7" spans="1:131" s="256" customFormat="1" ht="26.25" customHeight="1" thickTop="1" x14ac:dyDescent="0.15">
      <c r="A7" s="259">
        <v>1</v>
      </c>
      <c r="B7" s="1146" t="s">
        <v>388</v>
      </c>
      <c r="C7" s="1147"/>
      <c r="D7" s="1147"/>
      <c r="E7" s="1147"/>
      <c r="F7" s="1147"/>
      <c r="G7" s="1147"/>
      <c r="H7" s="1147"/>
      <c r="I7" s="1147"/>
      <c r="J7" s="1147"/>
      <c r="K7" s="1147"/>
      <c r="L7" s="1147"/>
      <c r="M7" s="1147"/>
      <c r="N7" s="1147"/>
      <c r="O7" s="1147"/>
      <c r="P7" s="1148"/>
      <c r="Q7" s="1201">
        <v>7866</v>
      </c>
      <c r="R7" s="1202"/>
      <c r="S7" s="1202"/>
      <c r="T7" s="1202"/>
      <c r="U7" s="1202"/>
      <c r="V7" s="1202">
        <v>7252</v>
      </c>
      <c r="W7" s="1202"/>
      <c r="X7" s="1202"/>
      <c r="Y7" s="1202"/>
      <c r="Z7" s="1202"/>
      <c r="AA7" s="1202">
        <v>614</v>
      </c>
      <c r="AB7" s="1202"/>
      <c r="AC7" s="1202"/>
      <c r="AD7" s="1202"/>
      <c r="AE7" s="1203"/>
      <c r="AF7" s="1204">
        <v>598</v>
      </c>
      <c r="AG7" s="1205"/>
      <c r="AH7" s="1205"/>
      <c r="AI7" s="1205"/>
      <c r="AJ7" s="1206"/>
      <c r="AK7" s="1188">
        <v>200</v>
      </c>
      <c r="AL7" s="1189"/>
      <c r="AM7" s="1189"/>
      <c r="AN7" s="1189"/>
      <c r="AO7" s="1189"/>
      <c r="AP7" s="1189">
        <v>5863</v>
      </c>
      <c r="AQ7" s="1189"/>
      <c r="AR7" s="1189"/>
      <c r="AS7" s="1189"/>
      <c r="AT7" s="1189"/>
      <c r="AU7" s="1190"/>
      <c r="AV7" s="1190"/>
      <c r="AW7" s="1190"/>
      <c r="AX7" s="1190"/>
      <c r="AY7" s="1191"/>
      <c r="AZ7" s="253"/>
      <c r="BA7" s="253"/>
      <c r="BB7" s="253"/>
      <c r="BC7" s="253"/>
      <c r="BD7" s="253"/>
      <c r="BE7" s="254"/>
      <c r="BF7" s="254"/>
      <c r="BG7" s="254"/>
      <c r="BH7" s="254"/>
      <c r="BI7" s="254"/>
      <c r="BJ7" s="254"/>
      <c r="BK7" s="254"/>
      <c r="BL7" s="254"/>
      <c r="BM7" s="254"/>
      <c r="BN7" s="254"/>
      <c r="BO7" s="254"/>
      <c r="BP7" s="254"/>
      <c r="BQ7" s="260">
        <v>1</v>
      </c>
      <c r="BR7" s="261"/>
      <c r="BS7" s="1192" t="s">
        <v>581</v>
      </c>
      <c r="BT7" s="1193"/>
      <c r="BU7" s="1193"/>
      <c r="BV7" s="1193"/>
      <c r="BW7" s="1193"/>
      <c r="BX7" s="1193"/>
      <c r="BY7" s="1193"/>
      <c r="BZ7" s="1193"/>
      <c r="CA7" s="1193"/>
      <c r="CB7" s="1193"/>
      <c r="CC7" s="1193"/>
      <c r="CD7" s="1193"/>
      <c r="CE7" s="1193"/>
      <c r="CF7" s="1193"/>
      <c r="CG7" s="1194"/>
      <c r="CH7" s="1185">
        <v>-10</v>
      </c>
      <c r="CI7" s="1186"/>
      <c r="CJ7" s="1186"/>
      <c r="CK7" s="1186"/>
      <c r="CL7" s="1187"/>
      <c r="CM7" s="1185">
        <v>19</v>
      </c>
      <c r="CN7" s="1186"/>
      <c r="CO7" s="1186"/>
      <c r="CP7" s="1186"/>
      <c r="CQ7" s="1187"/>
      <c r="CR7" s="1185">
        <v>15</v>
      </c>
      <c r="CS7" s="1186"/>
      <c r="CT7" s="1186"/>
      <c r="CU7" s="1186"/>
      <c r="CV7" s="1187"/>
      <c r="CW7" s="1185">
        <v>17</v>
      </c>
      <c r="CX7" s="1186"/>
      <c r="CY7" s="1186"/>
      <c r="CZ7" s="1186"/>
      <c r="DA7" s="1187"/>
      <c r="DB7" s="1185" t="s">
        <v>580</v>
      </c>
      <c r="DC7" s="1186"/>
      <c r="DD7" s="1186"/>
      <c r="DE7" s="1186"/>
      <c r="DF7" s="1187"/>
      <c r="DG7" s="1185" t="s">
        <v>580</v>
      </c>
      <c r="DH7" s="1186"/>
      <c r="DI7" s="1186"/>
      <c r="DJ7" s="1186"/>
      <c r="DK7" s="1187"/>
      <c r="DL7" s="1185" t="s">
        <v>580</v>
      </c>
      <c r="DM7" s="1186"/>
      <c r="DN7" s="1186"/>
      <c r="DO7" s="1186"/>
      <c r="DP7" s="1187"/>
      <c r="DQ7" s="1185" t="s">
        <v>580</v>
      </c>
      <c r="DR7" s="1186"/>
      <c r="DS7" s="1186"/>
      <c r="DT7" s="1186"/>
      <c r="DU7" s="1187"/>
      <c r="DV7" s="1212"/>
      <c r="DW7" s="1213"/>
      <c r="DX7" s="1213"/>
      <c r="DY7" s="1213"/>
      <c r="DZ7" s="1214"/>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3"/>
      <c r="AL8" s="1184"/>
      <c r="AM8" s="1184"/>
      <c r="AN8" s="1184"/>
      <c r="AO8" s="1184"/>
      <c r="AP8" s="1184"/>
      <c r="AQ8" s="1184"/>
      <c r="AR8" s="1184"/>
      <c r="AS8" s="1184"/>
      <c r="AT8" s="1184"/>
      <c r="AU8" s="1181"/>
      <c r="AV8" s="1181"/>
      <c r="AW8" s="1181"/>
      <c r="AX8" s="1181"/>
      <c r="AY8" s="1182"/>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3"/>
      <c r="AL9" s="1184"/>
      <c r="AM9" s="1184"/>
      <c r="AN9" s="1184"/>
      <c r="AO9" s="1184"/>
      <c r="AP9" s="1184"/>
      <c r="AQ9" s="1184"/>
      <c r="AR9" s="1184"/>
      <c r="AS9" s="1184"/>
      <c r="AT9" s="1184"/>
      <c r="AU9" s="1181"/>
      <c r="AV9" s="1181"/>
      <c r="AW9" s="1181"/>
      <c r="AX9" s="1181"/>
      <c r="AY9" s="1182"/>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3"/>
      <c r="AL10" s="1184"/>
      <c r="AM10" s="1184"/>
      <c r="AN10" s="1184"/>
      <c r="AO10" s="1184"/>
      <c r="AP10" s="1184"/>
      <c r="AQ10" s="1184"/>
      <c r="AR10" s="1184"/>
      <c r="AS10" s="1184"/>
      <c r="AT10" s="1184"/>
      <c r="AU10" s="1181"/>
      <c r="AV10" s="1181"/>
      <c r="AW10" s="1181"/>
      <c r="AX10" s="1181"/>
      <c r="AY10" s="1182"/>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3"/>
      <c r="AL11" s="1184"/>
      <c r="AM11" s="1184"/>
      <c r="AN11" s="1184"/>
      <c r="AO11" s="1184"/>
      <c r="AP11" s="1184"/>
      <c r="AQ11" s="1184"/>
      <c r="AR11" s="1184"/>
      <c r="AS11" s="1184"/>
      <c r="AT11" s="1184"/>
      <c r="AU11" s="1181"/>
      <c r="AV11" s="1181"/>
      <c r="AW11" s="1181"/>
      <c r="AX11" s="1181"/>
      <c r="AY11" s="1182"/>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3"/>
      <c r="AL12" s="1184"/>
      <c r="AM12" s="1184"/>
      <c r="AN12" s="1184"/>
      <c r="AO12" s="1184"/>
      <c r="AP12" s="1184"/>
      <c r="AQ12" s="1184"/>
      <c r="AR12" s="1184"/>
      <c r="AS12" s="1184"/>
      <c r="AT12" s="1184"/>
      <c r="AU12" s="1181"/>
      <c r="AV12" s="1181"/>
      <c r="AW12" s="1181"/>
      <c r="AX12" s="1181"/>
      <c r="AY12" s="1182"/>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3"/>
      <c r="AL13" s="1184"/>
      <c r="AM13" s="1184"/>
      <c r="AN13" s="1184"/>
      <c r="AO13" s="1184"/>
      <c r="AP13" s="1184"/>
      <c r="AQ13" s="1184"/>
      <c r="AR13" s="1184"/>
      <c r="AS13" s="1184"/>
      <c r="AT13" s="1184"/>
      <c r="AU13" s="1181"/>
      <c r="AV13" s="1181"/>
      <c r="AW13" s="1181"/>
      <c r="AX13" s="1181"/>
      <c r="AY13" s="1182"/>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3"/>
      <c r="AL14" s="1184"/>
      <c r="AM14" s="1184"/>
      <c r="AN14" s="1184"/>
      <c r="AO14" s="1184"/>
      <c r="AP14" s="1184"/>
      <c r="AQ14" s="1184"/>
      <c r="AR14" s="1184"/>
      <c r="AS14" s="1184"/>
      <c r="AT14" s="1184"/>
      <c r="AU14" s="1181"/>
      <c r="AV14" s="1181"/>
      <c r="AW14" s="1181"/>
      <c r="AX14" s="1181"/>
      <c r="AY14" s="1182"/>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3"/>
      <c r="AL15" s="1184"/>
      <c r="AM15" s="1184"/>
      <c r="AN15" s="1184"/>
      <c r="AO15" s="1184"/>
      <c r="AP15" s="1184"/>
      <c r="AQ15" s="1184"/>
      <c r="AR15" s="1184"/>
      <c r="AS15" s="1184"/>
      <c r="AT15" s="1184"/>
      <c r="AU15" s="1181"/>
      <c r="AV15" s="1181"/>
      <c r="AW15" s="1181"/>
      <c r="AX15" s="1181"/>
      <c r="AY15" s="1182"/>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3"/>
      <c r="AL16" s="1184"/>
      <c r="AM16" s="1184"/>
      <c r="AN16" s="1184"/>
      <c r="AO16" s="1184"/>
      <c r="AP16" s="1184"/>
      <c r="AQ16" s="1184"/>
      <c r="AR16" s="1184"/>
      <c r="AS16" s="1184"/>
      <c r="AT16" s="1184"/>
      <c r="AU16" s="1181"/>
      <c r="AV16" s="1181"/>
      <c r="AW16" s="1181"/>
      <c r="AX16" s="1181"/>
      <c r="AY16" s="1182"/>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3"/>
      <c r="AL17" s="1184"/>
      <c r="AM17" s="1184"/>
      <c r="AN17" s="1184"/>
      <c r="AO17" s="1184"/>
      <c r="AP17" s="1184"/>
      <c r="AQ17" s="1184"/>
      <c r="AR17" s="1184"/>
      <c r="AS17" s="1184"/>
      <c r="AT17" s="1184"/>
      <c r="AU17" s="1181"/>
      <c r="AV17" s="1181"/>
      <c r="AW17" s="1181"/>
      <c r="AX17" s="1181"/>
      <c r="AY17" s="1182"/>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3"/>
      <c r="AL18" s="1184"/>
      <c r="AM18" s="1184"/>
      <c r="AN18" s="1184"/>
      <c r="AO18" s="1184"/>
      <c r="AP18" s="1184"/>
      <c r="AQ18" s="1184"/>
      <c r="AR18" s="1184"/>
      <c r="AS18" s="1184"/>
      <c r="AT18" s="1184"/>
      <c r="AU18" s="1181"/>
      <c r="AV18" s="1181"/>
      <c r="AW18" s="1181"/>
      <c r="AX18" s="1181"/>
      <c r="AY18" s="1182"/>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3"/>
      <c r="AL19" s="1184"/>
      <c r="AM19" s="1184"/>
      <c r="AN19" s="1184"/>
      <c r="AO19" s="1184"/>
      <c r="AP19" s="1184"/>
      <c r="AQ19" s="1184"/>
      <c r="AR19" s="1184"/>
      <c r="AS19" s="1184"/>
      <c r="AT19" s="1184"/>
      <c r="AU19" s="1181"/>
      <c r="AV19" s="1181"/>
      <c r="AW19" s="1181"/>
      <c r="AX19" s="1181"/>
      <c r="AY19" s="1182"/>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3"/>
      <c r="AL20" s="1184"/>
      <c r="AM20" s="1184"/>
      <c r="AN20" s="1184"/>
      <c r="AO20" s="1184"/>
      <c r="AP20" s="1184"/>
      <c r="AQ20" s="1184"/>
      <c r="AR20" s="1184"/>
      <c r="AS20" s="1184"/>
      <c r="AT20" s="1184"/>
      <c r="AU20" s="1181"/>
      <c r="AV20" s="1181"/>
      <c r="AW20" s="1181"/>
      <c r="AX20" s="1181"/>
      <c r="AY20" s="1182"/>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3"/>
      <c r="AL21" s="1184"/>
      <c r="AM21" s="1184"/>
      <c r="AN21" s="1184"/>
      <c r="AO21" s="1184"/>
      <c r="AP21" s="1184"/>
      <c r="AQ21" s="1184"/>
      <c r="AR21" s="1184"/>
      <c r="AS21" s="1184"/>
      <c r="AT21" s="1184"/>
      <c r="AU21" s="1181"/>
      <c r="AV21" s="1181"/>
      <c r="AW21" s="1181"/>
      <c r="AX21" s="1181"/>
      <c r="AY21" s="1182"/>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8"/>
      <c r="R22" s="1179"/>
      <c r="S22" s="1179"/>
      <c r="T22" s="1179"/>
      <c r="U22" s="1179"/>
      <c r="V22" s="1179"/>
      <c r="W22" s="1179"/>
      <c r="X22" s="1179"/>
      <c r="Y22" s="1179"/>
      <c r="Z22" s="1179"/>
      <c r="AA22" s="1179"/>
      <c r="AB22" s="1179"/>
      <c r="AC22" s="1179"/>
      <c r="AD22" s="1179"/>
      <c r="AE22" s="1180"/>
      <c r="AF22" s="1115"/>
      <c r="AG22" s="1116"/>
      <c r="AH22" s="1116"/>
      <c r="AI22" s="1116"/>
      <c r="AJ22" s="1117"/>
      <c r="AK22" s="1174"/>
      <c r="AL22" s="1175"/>
      <c r="AM22" s="1175"/>
      <c r="AN22" s="1175"/>
      <c r="AO22" s="1175"/>
      <c r="AP22" s="1175"/>
      <c r="AQ22" s="1175"/>
      <c r="AR22" s="1175"/>
      <c r="AS22" s="1175"/>
      <c r="AT22" s="1175"/>
      <c r="AU22" s="1176"/>
      <c r="AV22" s="1176"/>
      <c r="AW22" s="1176"/>
      <c r="AX22" s="1176"/>
      <c r="AY22" s="1177"/>
      <c r="AZ22" s="1131" t="s">
        <v>389</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4">
        <v>7866</v>
      </c>
      <c r="R23" s="1165"/>
      <c r="S23" s="1165"/>
      <c r="T23" s="1165"/>
      <c r="U23" s="1165"/>
      <c r="V23" s="1166">
        <v>7252</v>
      </c>
      <c r="W23" s="1162"/>
      <c r="X23" s="1162"/>
      <c r="Y23" s="1162"/>
      <c r="Z23" s="1167"/>
      <c r="AA23" s="1166">
        <v>614</v>
      </c>
      <c r="AB23" s="1162"/>
      <c r="AC23" s="1162"/>
      <c r="AD23" s="1162"/>
      <c r="AE23" s="1163"/>
      <c r="AF23" s="1168">
        <v>598</v>
      </c>
      <c r="AG23" s="1165"/>
      <c r="AH23" s="1165"/>
      <c r="AI23" s="1165"/>
      <c r="AJ23" s="1169"/>
      <c r="AK23" s="1170"/>
      <c r="AL23" s="1171"/>
      <c r="AM23" s="1171"/>
      <c r="AN23" s="1171"/>
      <c r="AO23" s="1171"/>
      <c r="AP23" s="1165">
        <v>5863</v>
      </c>
      <c r="AQ23" s="1165"/>
      <c r="AR23" s="1165"/>
      <c r="AS23" s="1165"/>
      <c r="AT23" s="1165"/>
      <c r="AU23" s="1172"/>
      <c r="AV23" s="1172"/>
      <c r="AW23" s="1172"/>
      <c r="AX23" s="1172"/>
      <c r="AY23" s="1173"/>
      <c r="AZ23" s="1161" t="s">
        <v>128</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392</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393</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371</v>
      </c>
      <c r="B26" s="1092"/>
      <c r="C26" s="1092"/>
      <c r="D26" s="1092"/>
      <c r="E26" s="1092"/>
      <c r="F26" s="1092"/>
      <c r="G26" s="1092"/>
      <c r="H26" s="1092"/>
      <c r="I26" s="1092"/>
      <c r="J26" s="1092"/>
      <c r="K26" s="1092"/>
      <c r="L26" s="1092"/>
      <c r="M26" s="1092"/>
      <c r="N26" s="1092"/>
      <c r="O26" s="1092"/>
      <c r="P26" s="1093"/>
      <c r="Q26" s="1097" t="s">
        <v>394</v>
      </c>
      <c r="R26" s="1098"/>
      <c r="S26" s="1098"/>
      <c r="T26" s="1098"/>
      <c r="U26" s="1099"/>
      <c r="V26" s="1097" t="s">
        <v>395</v>
      </c>
      <c r="W26" s="1098"/>
      <c r="X26" s="1098"/>
      <c r="Y26" s="1098"/>
      <c r="Z26" s="1099"/>
      <c r="AA26" s="1097" t="s">
        <v>396</v>
      </c>
      <c r="AB26" s="1098"/>
      <c r="AC26" s="1098"/>
      <c r="AD26" s="1098"/>
      <c r="AE26" s="1098"/>
      <c r="AF26" s="1155" t="s">
        <v>397</v>
      </c>
      <c r="AG26" s="1104"/>
      <c r="AH26" s="1104"/>
      <c r="AI26" s="1104"/>
      <c r="AJ26" s="1156"/>
      <c r="AK26" s="1098" t="s">
        <v>398</v>
      </c>
      <c r="AL26" s="1098"/>
      <c r="AM26" s="1098"/>
      <c r="AN26" s="1098"/>
      <c r="AO26" s="1099"/>
      <c r="AP26" s="1097" t="s">
        <v>399</v>
      </c>
      <c r="AQ26" s="1098"/>
      <c r="AR26" s="1098"/>
      <c r="AS26" s="1098"/>
      <c r="AT26" s="1099"/>
      <c r="AU26" s="1097" t="s">
        <v>400</v>
      </c>
      <c r="AV26" s="1098"/>
      <c r="AW26" s="1098"/>
      <c r="AX26" s="1098"/>
      <c r="AY26" s="1099"/>
      <c r="AZ26" s="1097" t="s">
        <v>401</v>
      </c>
      <c r="BA26" s="1098"/>
      <c r="BB26" s="1098"/>
      <c r="BC26" s="1098"/>
      <c r="BD26" s="1099"/>
      <c r="BE26" s="1097" t="s">
        <v>378</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402</v>
      </c>
      <c r="C28" s="1147"/>
      <c r="D28" s="1147"/>
      <c r="E28" s="1147"/>
      <c r="F28" s="1147"/>
      <c r="G28" s="1147"/>
      <c r="H28" s="1147"/>
      <c r="I28" s="1147"/>
      <c r="J28" s="1147"/>
      <c r="K28" s="1147"/>
      <c r="L28" s="1147"/>
      <c r="M28" s="1147"/>
      <c r="N28" s="1147"/>
      <c r="O28" s="1147"/>
      <c r="P28" s="1148"/>
      <c r="Q28" s="1149">
        <v>1258</v>
      </c>
      <c r="R28" s="1150"/>
      <c r="S28" s="1150"/>
      <c r="T28" s="1150"/>
      <c r="U28" s="1150"/>
      <c r="V28" s="1150">
        <v>1238</v>
      </c>
      <c r="W28" s="1150"/>
      <c r="X28" s="1150"/>
      <c r="Y28" s="1150"/>
      <c r="Z28" s="1150"/>
      <c r="AA28" s="1150">
        <v>20</v>
      </c>
      <c r="AB28" s="1150"/>
      <c r="AC28" s="1150"/>
      <c r="AD28" s="1150"/>
      <c r="AE28" s="1151"/>
      <c r="AF28" s="1152">
        <v>20</v>
      </c>
      <c r="AG28" s="1150"/>
      <c r="AH28" s="1150"/>
      <c r="AI28" s="1150"/>
      <c r="AJ28" s="1153"/>
      <c r="AK28" s="1154">
        <v>72</v>
      </c>
      <c r="AL28" s="1142"/>
      <c r="AM28" s="1142"/>
      <c r="AN28" s="1142"/>
      <c r="AO28" s="1142"/>
      <c r="AP28" s="1142" t="s">
        <v>580</v>
      </c>
      <c r="AQ28" s="1142"/>
      <c r="AR28" s="1142"/>
      <c r="AS28" s="1142"/>
      <c r="AT28" s="1142"/>
      <c r="AU28" s="1142" t="s">
        <v>580</v>
      </c>
      <c r="AV28" s="1142"/>
      <c r="AW28" s="1142"/>
      <c r="AX28" s="1142"/>
      <c r="AY28" s="1142"/>
      <c r="AZ28" s="1143" t="s">
        <v>580</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403</v>
      </c>
      <c r="C29" s="1134"/>
      <c r="D29" s="1134"/>
      <c r="E29" s="1134"/>
      <c r="F29" s="1134"/>
      <c r="G29" s="1134"/>
      <c r="H29" s="1134"/>
      <c r="I29" s="1134"/>
      <c r="J29" s="1134"/>
      <c r="K29" s="1134"/>
      <c r="L29" s="1134"/>
      <c r="M29" s="1134"/>
      <c r="N29" s="1134"/>
      <c r="O29" s="1134"/>
      <c r="P29" s="1135"/>
      <c r="Q29" s="1139">
        <v>1367</v>
      </c>
      <c r="R29" s="1140"/>
      <c r="S29" s="1140"/>
      <c r="T29" s="1140"/>
      <c r="U29" s="1140"/>
      <c r="V29" s="1140">
        <v>1210</v>
      </c>
      <c r="W29" s="1140"/>
      <c r="X29" s="1140"/>
      <c r="Y29" s="1140"/>
      <c r="Z29" s="1140"/>
      <c r="AA29" s="1140">
        <v>157</v>
      </c>
      <c r="AB29" s="1140"/>
      <c r="AC29" s="1140"/>
      <c r="AD29" s="1140"/>
      <c r="AE29" s="1141"/>
      <c r="AF29" s="1115">
        <v>157</v>
      </c>
      <c r="AG29" s="1116"/>
      <c r="AH29" s="1116"/>
      <c r="AI29" s="1116"/>
      <c r="AJ29" s="1117"/>
      <c r="AK29" s="1073">
        <v>177</v>
      </c>
      <c r="AL29" s="1064"/>
      <c r="AM29" s="1064"/>
      <c r="AN29" s="1064"/>
      <c r="AO29" s="1064"/>
      <c r="AP29" s="1064" t="s">
        <v>580</v>
      </c>
      <c r="AQ29" s="1064"/>
      <c r="AR29" s="1064"/>
      <c r="AS29" s="1064"/>
      <c r="AT29" s="1064"/>
      <c r="AU29" s="1064" t="s">
        <v>580</v>
      </c>
      <c r="AV29" s="1064"/>
      <c r="AW29" s="1064"/>
      <c r="AX29" s="1064"/>
      <c r="AY29" s="1064"/>
      <c r="AZ29" s="1138" t="s">
        <v>580</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404</v>
      </c>
      <c r="C30" s="1134"/>
      <c r="D30" s="1134"/>
      <c r="E30" s="1134"/>
      <c r="F30" s="1134"/>
      <c r="G30" s="1134"/>
      <c r="H30" s="1134"/>
      <c r="I30" s="1134"/>
      <c r="J30" s="1134"/>
      <c r="K30" s="1134"/>
      <c r="L30" s="1134"/>
      <c r="M30" s="1134"/>
      <c r="N30" s="1134"/>
      <c r="O30" s="1134"/>
      <c r="P30" s="1135"/>
      <c r="Q30" s="1139">
        <v>159</v>
      </c>
      <c r="R30" s="1140"/>
      <c r="S30" s="1140"/>
      <c r="T30" s="1140"/>
      <c r="U30" s="1140"/>
      <c r="V30" s="1140">
        <v>159</v>
      </c>
      <c r="W30" s="1140"/>
      <c r="X30" s="1140"/>
      <c r="Y30" s="1140"/>
      <c r="Z30" s="1140"/>
      <c r="AA30" s="1140">
        <v>0</v>
      </c>
      <c r="AB30" s="1140"/>
      <c r="AC30" s="1140"/>
      <c r="AD30" s="1140"/>
      <c r="AE30" s="1141"/>
      <c r="AF30" s="1115">
        <v>0</v>
      </c>
      <c r="AG30" s="1116"/>
      <c r="AH30" s="1116"/>
      <c r="AI30" s="1116"/>
      <c r="AJ30" s="1117"/>
      <c r="AK30" s="1073">
        <v>35</v>
      </c>
      <c r="AL30" s="1064"/>
      <c r="AM30" s="1064"/>
      <c r="AN30" s="1064"/>
      <c r="AO30" s="1064"/>
      <c r="AP30" s="1064" t="s">
        <v>580</v>
      </c>
      <c r="AQ30" s="1064"/>
      <c r="AR30" s="1064"/>
      <c r="AS30" s="1064"/>
      <c r="AT30" s="1064"/>
      <c r="AU30" s="1064" t="s">
        <v>580</v>
      </c>
      <c r="AV30" s="1064"/>
      <c r="AW30" s="1064"/>
      <c r="AX30" s="1064"/>
      <c r="AY30" s="1064"/>
      <c r="AZ30" s="1138" t="s">
        <v>580</v>
      </c>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405</v>
      </c>
      <c r="C31" s="1134"/>
      <c r="D31" s="1134"/>
      <c r="E31" s="1134"/>
      <c r="F31" s="1134"/>
      <c r="G31" s="1134"/>
      <c r="H31" s="1134"/>
      <c r="I31" s="1134"/>
      <c r="J31" s="1134"/>
      <c r="K31" s="1134"/>
      <c r="L31" s="1134"/>
      <c r="M31" s="1134"/>
      <c r="N31" s="1134"/>
      <c r="O31" s="1134"/>
      <c r="P31" s="1135"/>
      <c r="Q31" s="1139">
        <v>276</v>
      </c>
      <c r="R31" s="1140"/>
      <c r="S31" s="1140"/>
      <c r="T31" s="1140"/>
      <c r="U31" s="1140"/>
      <c r="V31" s="1140">
        <v>175</v>
      </c>
      <c r="W31" s="1140"/>
      <c r="X31" s="1140"/>
      <c r="Y31" s="1140"/>
      <c r="Z31" s="1140"/>
      <c r="AA31" s="1140">
        <v>101</v>
      </c>
      <c r="AB31" s="1140"/>
      <c r="AC31" s="1140"/>
      <c r="AD31" s="1140"/>
      <c r="AE31" s="1141"/>
      <c r="AF31" s="1115">
        <v>800</v>
      </c>
      <c r="AG31" s="1116"/>
      <c r="AH31" s="1116"/>
      <c r="AI31" s="1116"/>
      <c r="AJ31" s="1117"/>
      <c r="AK31" s="1073">
        <v>3</v>
      </c>
      <c r="AL31" s="1064"/>
      <c r="AM31" s="1064"/>
      <c r="AN31" s="1064"/>
      <c r="AO31" s="1064"/>
      <c r="AP31" s="1064">
        <v>17</v>
      </c>
      <c r="AQ31" s="1064"/>
      <c r="AR31" s="1064"/>
      <c r="AS31" s="1064"/>
      <c r="AT31" s="1064"/>
      <c r="AU31" s="1064" t="s">
        <v>580</v>
      </c>
      <c r="AV31" s="1064"/>
      <c r="AW31" s="1064"/>
      <c r="AX31" s="1064"/>
      <c r="AY31" s="1064"/>
      <c r="AZ31" s="1138" t="s">
        <v>580</v>
      </c>
      <c r="BA31" s="1138"/>
      <c r="BB31" s="1138"/>
      <c r="BC31" s="1138"/>
      <c r="BD31" s="1138"/>
      <c r="BE31" s="1128" t="s">
        <v>406</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407</v>
      </c>
      <c r="C32" s="1134"/>
      <c r="D32" s="1134"/>
      <c r="E32" s="1134"/>
      <c r="F32" s="1134"/>
      <c r="G32" s="1134"/>
      <c r="H32" s="1134"/>
      <c r="I32" s="1134"/>
      <c r="J32" s="1134"/>
      <c r="K32" s="1134"/>
      <c r="L32" s="1134"/>
      <c r="M32" s="1134"/>
      <c r="N32" s="1134"/>
      <c r="O32" s="1134"/>
      <c r="P32" s="1135"/>
      <c r="Q32" s="1139">
        <v>332</v>
      </c>
      <c r="R32" s="1140"/>
      <c r="S32" s="1140"/>
      <c r="T32" s="1140"/>
      <c r="U32" s="1140"/>
      <c r="V32" s="1140">
        <v>315</v>
      </c>
      <c r="W32" s="1140"/>
      <c r="X32" s="1140"/>
      <c r="Y32" s="1140"/>
      <c r="Z32" s="1140"/>
      <c r="AA32" s="1140">
        <v>17</v>
      </c>
      <c r="AB32" s="1140"/>
      <c r="AC32" s="1140"/>
      <c r="AD32" s="1140"/>
      <c r="AE32" s="1141"/>
      <c r="AF32" s="1115">
        <v>17</v>
      </c>
      <c r="AG32" s="1116"/>
      <c r="AH32" s="1116"/>
      <c r="AI32" s="1116"/>
      <c r="AJ32" s="1117"/>
      <c r="AK32" s="1073">
        <v>151</v>
      </c>
      <c r="AL32" s="1064"/>
      <c r="AM32" s="1064"/>
      <c r="AN32" s="1064"/>
      <c r="AO32" s="1064"/>
      <c r="AP32" s="1064">
        <v>1554</v>
      </c>
      <c r="AQ32" s="1064"/>
      <c r="AR32" s="1064"/>
      <c r="AS32" s="1064"/>
      <c r="AT32" s="1064"/>
      <c r="AU32" s="1064">
        <v>1282</v>
      </c>
      <c r="AV32" s="1064"/>
      <c r="AW32" s="1064"/>
      <c r="AX32" s="1064"/>
      <c r="AY32" s="1064"/>
      <c r="AZ32" s="1138" t="s">
        <v>580</v>
      </c>
      <c r="BA32" s="1138"/>
      <c r="BB32" s="1138"/>
      <c r="BC32" s="1138"/>
      <c r="BD32" s="1138"/>
      <c r="BE32" s="1128" t="s">
        <v>408</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409</v>
      </c>
      <c r="C33" s="1134"/>
      <c r="D33" s="1134"/>
      <c r="E33" s="1134"/>
      <c r="F33" s="1134"/>
      <c r="G33" s="1134"/>
      <c r="H33" s="1134"/>
      <c r="I33" s="1134"/>
      <c r="J33" s="1134"/>
      <c r="K33" s="1134"/>
      <c r="L33" s="1134"/>
      <c r="M33" s="1134"/>
      <c r="N33" s="1134"/>
      <c r="O33" s="1134"/>
      <c r="P33" s="1135"/>
      <c r="Q33" s="1139">
        <v>585</v>
      </c>
      <c r="R33" s="1140"/>
      <c r="S33" s="1140"/>
      <c r="T33" s="1140"/>
      <c r="U33" s="1140"/>
      <c r="V33" s="1140">
        <v>542</v>
      </c>
      <c r="W33" s="1140"/>
      <c r="X33" s="1140"/>
      <c r="Y33" s="1140"/>
      <c r="Z33" s="1140"/>
      <c r="AA33" s="1140">
        <v>43</v>
      </c>
      <c r="AB33" s="1140"/>
      <c r="AC33" s="1140"/>
      <c r="AD33" s="1140"/>
      <c r="AE33" s="1141"/>
      <c r="AF33" s="1115">
        <v>43</v>
      </c>
      <c r="AG33" s="1116"/>
      <c r="AH33" s="1116"/>
      <c r="AI33" s="1116"/>
      <c r="AJ33" s="1117"/>
      <c r="AK33" s="1073">
        <v>119</v>
      </c>
      <c r="AL33" s="1064"/>
      <c r="AM33" s="1064"/>
      <c r="AN33" s="1064"/>
      <c r="AO33" s="1064"/>
      <c r="AP33" s="1064">
        <v>3855</v>
      </c>
      <c r="AQ33" s="1064"/>
      <c r="AR33" s="1064"/>
      <c r="AS33" s="1064"/>
      <c r="AT33" s="1064"/>
      <c r="AU33" s="1064">
        <v>2980</v>
      </c>
      <c r="AV33" s="1064"/>
      <c r="AW33" s="1064"/>
      <c r="AX33" s="1064"/>
      <c r="AY33" s="1064"/>
      <c r="AZ33" s="1138" t="s">
        <v>580</v>
      </c>
      <c r="BA33" s="1138"/>
      <c r="BB33" s="1138"/>
      <c r="BC33" s="1138"/>
      <c r="BD33" s="1138"/>
      <c r="BE33" s="1128" t="s">
        <v>408</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1037</v>
      </c>
      <c r="AG63" s="1052"/>
      <c r="AH63" s="1052"/>
      <c r="AI63" s="1052"/>
      <c r="AJ63" s="1126"/>
      <c r="AK63" s="1127"/>
      <c r="AL63" s="1056"/>
      <c r="AM63" s="1056"/>
      <c r="AN63" s="1056"/>
      <c r="AO63" s="1056"/>
      <c r="AP63" s="1052">
        <f>SUM(AP31,AP32,AP33)</f>
        <v>5426</v>
      </c>
      <c r="AQ63" s="1052"/>
      <c r="AR63" s="1052"/>
      <c r="AS63" s="1052"/>
      <c r="AT63" s="1052"/>
      <c r="AU63" s="1052">
        <f>SUM(AU31,AU32,AU33)</f>
        <v>4262</v>
      </c>
      <c r="AV63" s="1052"/>
      <c r="AW63" s="1052"/>
      <c r="AX63" s="1052"/>
      <c r="AY63" s="1052"/>
      <c r="AZ63" s="1121"/>
      <c r="BA63" s="1121"/>
      <c r="BB63" s="1121"/>
      <c r="BC63" s="1121"/>
      <c r="BD63" s="1121"/>
      <c r="BE63" s="1053"/>
      <c r="BF63" s="1053"/>
      <c r="BG63" s="1053"/>
      <c r="BH63" s="1053"/>
      <c r="BI63" s="1054"/>
      <c r="BJ63" s="1122" t="s">
        <v>412</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414</v>
      </c>
      <c r="B66" s="1092"/>
      <c r="C66" s="1092"/>
      <c r="D66" s="1092"/>
      <c r="E66" s="1092"/>
      <c r="F66" s="1092"/>
      <c r="G66" s="1092"/>
      <c r="H66" s="1092"/>
      <c r="I66" s="1092"/>
      <c r="J66" s="1092"/>
      <c r="K66" s="1092"/>
      <c r="L66" s="1092"/>
      <c r="M66" s="1092"/>
      <c r="N66" s="1092"/>
      <c r="O66" s="1092"/>
      <c r="P66" s="1093"/>
      <c r="Q66" s="1097" t="s">
        <v>415</v>
      </c>
      <c r="R66" s="1098"/>
      <c r="S66" s="1098"/>
      <c r="T66" s="1098"/>
      <c r="U66" s="1099"/>
      <c r="V66" s="1097" t="s">
        <v>416</v>
      </c>
      <c r="W66" s="1098"/>
      <c r="X66" s="1098"/>
      <c r="Y66" s="1098"/>
      <c r="Z66" s="1099"/>
      <c r="AA66" s="1097" t="s">
        <v>396</v>
      </c>
      <c r="AB66" s="1098"/>
      <c r="AC66" s="1098"/>
      <c r="AD66" s="1098"/>
      <c r="AE66" s="1099"/>
      <c r="AF66" s="1103" t="s">
        <v>417</v>
      </c>
      <c r="AG66" s="1104"/>
      <c r="AH66" s="1104"/>
      <c r="AI66" s="1104"/>
      <c r="AJ66" s="1105"/>
      <c r="AK66" s="1097" t="s">
        <v>398</v>
      </c>
      <c r="AL66" s="1092"/>
      <c r="AM66" s="1092"/>
      <c r="AN66" s="1092"/>
      <c r="AO66" s="1093"/>
      <c r="AP66" s="1097" t="s">
        <v>418</v>
      </c>
      <c r="AQ66" s="1098"/>
      <c r="AR66" s="1098"/>
      <c r="AS66" s="1098"/>
      <c r="AT66" s="1099"/>
      <c r="AU66" s="1097" t="s">
        <v>419</v>
      </c>
      <c r="AV66" s="1098"/>
      <c r="AW66" s="1098"/>
      <c r="AX66" s="1098"/>
      <c r="AY66" s="1099"/>
      <c r="AZ66" s="1097" t="s">
        <v>378</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1723</v>
      </c>
      <c r="R68" s="1075"/>
      <c r="S68" s="1075"/>
      <c r="T68" s="1075"/>
      <c r="U68" s="1075"/>
      <c r="V68" s="1082">
        <v>1598</v>
      </c>
      <c r="W68" s="1083"/>
      <c r="X68" s="1083"/>
      <c r="Y68" s="1083"/>
      <c r="Z68" s="1084"/>
      <c r="AA68" s="1082">
        <v>125</v>
      </c>
      <c r="AB68" s="1083"/>
      <c r="AC68" s="1083"/>
      <c r="AD68" s="1083"/>
      <c r="AE68" s="1084"/>
      <c r="AF68" s="1075">
        <v>98</v>
      </c>
      <c r="AG68" s="1075"/>
      <c r="AH68" s="1075"/>
      <c r="AI68" s="1075"/>
      <c r="AJ68" s="1075"/>
      <c r="AK68" s="1082">
        <v>2</v>
      </c>
      <c r="AL68" s="1083"/>
      <c r="AM68" s="1083"/>
      <c r="AN68" s="1083"/>
      <c r="AO68" s="1084"/>
      <c r="AP68" s="1075">
        <v>3343</v>
      </c>
      <c r="AQ68" s="1075"/>
      <c r="AR68" s="1075"/>
      <c r="AS68" s="1075"/>
      <c r="AT68" s="1075"/>
      <c r="AU68" s="1075">
        <v>242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601</v>
      </c>
      <c r="C69" s="1068"/>
      <c r="D69" s="1068"/>
      <c r="E69" s="1068"/>
      <c r="F69" s="1068"/>
      <c r="G69" s="1068"/>
      <c r="H69" s="1068"/>
      <c r="I69" s="1068"/>
      <c r="J69" s="1068"/>
      <c r="K69" s="1068"/>
      <c r="L69" s="1068"/>
      <c r="M69" s="1068"/>
      <c r="N69" s="1068"/>
      <c r="O69" s="1068"/>
      <c r="P69" s="1069"/>
      <c r="Q69" s="1071">
        <v>12</v>
      </c>
      <c r="R69" s="1072"/>
      <c r="S69" s="1072"/>
      <c r="T69" s="1072"/>
      <c r="U69" s="1073"/>
      <c r="V69" s="1074">
        <v>7</v>
      </c>
      <c r="W69" s="1072"/>
      <c r="X69" s="1072"/>
      <c r="Y69" s="1072"/>
      <c r="Z69" s="1073"/>
      <c r="AA69" s="1074">
        <v>5</v>
      </c>
      <c r="AB69" s="1072"/>
      <c r="AC69" s="1072"/>
      <c r="AD69" s="1072"/>
      <c r="AE69" s="1073"/>
      <c r="AF69" s="1064">
        <v>3</v>
      </c>
      <c r="AG69" s="1064"/>
      <c r="AH69" s="1064"/>
      <c r="AI69" s="1064"/>
      <c r="AJ69" s="1064"/>
      <c r="AK69" s="1074" t="s">
        <v>517</v>
      </c>
      <c r="AL69" s="1072"/>
      <c r="AM69" s="1072"/>
      <c r="AN69" s="1072"/>
      <c r="AO69" s="1073"/>
      <c r="AP69" s="1074" t="s">
        <v>517</v>
      </c>
      <c r="AQ69" s="1072"/>
      <c r="AR69" s="1072"/>
      <c r="AS69" s="1072"/>
      <c r="AT69" s="1073"/>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602</v>
      </c>
      <c r="C70" s="1068"/>
      <c r="D70" s="1068"/>
      <c r="E70" s="1068"/>
      <c r="F70" s="1068"/>
      <c r="G70" s="1068"/>
      <c r="H70" s="1068"/>
      <c r="I70" s="1068"/>
      <c r="J70" s="1068"/>
      <c r="K70" s="1068"/>
      <c r="L70" s="1068"/>
      <c r="M70" s="1068"/>
      <c r="N70" s="1068"/>
      <c r="O70" s="1068"/>
      <c r="P70" s="1069"/>
      <c r="Q70" s="1071">
        <v>2177</v>
      </c>
      <c r="R70" s="1072"/>
      <c r="S70" s="1072"/>
      <c r="T70" s="1072"/>
      <c r="U70" s="1073"/>
      <c r="V70" s="1074">
        <v>2131</v>
      </c>
      <c r="W70" s="1072"/>
      <c r="X70" s="1072"/>
      <c r="Y70" s="1072"/>
      <c r="Z70" s="1073"/>
      <c r="AA70" s="1074">
        <v>46</v>
      </c>
      <c r="AB70" s="1072"/>
      <c r="AC70" s="1072"/>
      <c r="AD70" s="1072"/>
      <c r="AE70" s="1073"/>
      <c r="AF70" s="1064">
        <v>54</v>
      </c>
      <c r="AG70" s="1064"/>
      <c r="AH70" s="1064"/>
      <c r="AI70" s="1064"/>
      <c r="AJ70" s="1064"/>
      <c r="AK70" s="1074">
        <v>21</v>
      </c>
      <c r="AL70" s="1072"/>
      <c r="AM70" s="1072"/>
      <c r="AN70" s="1072"/>
      <c r="AO70" s="1073"/>
      <c r="AP70" s="1064">
        <v>121</v>
      </c>
      <c r="AQ70" s="1064"/>
      <c r="AR70" s="1064"/>
      <c r="AS70" s="1064"/>
      <c r="AT70" s="1064"/>
      <c r="AU70" s="1064">
        <v>11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1">
        <v>148</v>
      </c>
      <c r="R71" s="1072"/>
      <c r="S71" s="1072"/>
      <c r="T71" s="1072"/>
      <c r="U71" s="1073"/>
      <c r="V71" s="1074">
        <v>137</v>
      </c>
      <c r="W71" s="1072"/>
      <c r="X71" s="1072"/>
      <c r="Y71" s="1072"/>
      <c r="Z71" s="1073"/>
      <c r="AA71" s="1074">
        <v>11</v>
      </c>
      <c r="AB71" s="1072"/>
      <c r="AC71" s="1072"/>
      <c r="AD71" s="1072"/>
      <c r="AE71" s="1073"/>
      <c r="AF71" s="1064">
        <v>11</v>
      </c>
      <c r="AG71" s="1064"/>
      <c r="AH71" s="1064"/>
      <c r="AI71" s="1064"/>
      <c r="AJ71" s="1064"/>
      <c r="AK71" s="1074" t="s">
        <v>517</v>
      </c>
      <c r="AL71" s="1072"/>
      <c r="AM71" s="1072"/>
      <c r="AN71" s="1072"/>
      <c r="AO71" s="1073"/>
      <c r="AP71" s="1074" t="s">
        <v>517</v>
      </c>
      <c r="AQ71" s="1072"/>
      <c r="AR71" s="1072"/>
      <c r="AS71" s="1072"/>
      <c r="AT71" s="1073"/>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1">
        <v>28</v>
      </c>
      <c r="R72" s="1072"/>
      <c r="S72" s="1072"/>
      <c r="T72" s="1072"/>
      <c r="U72" s="1073"/>
      <c r="V72" s="1074">
        <v>27</v>
      </c>
      <c r="W72" s="1072"/>
      <c r="X72" s="1072"/>
      <c r="Y72" s="1072"/>
      <c r="Z72" s="1073"/>
      <c r="AA72" s="1074">
        <v>0</v>
      </c>
      <c r="AB72" s="1072"/>
      <c r="AC72" s="1072"/>
      <c r="AD72" s="1072"/>
      <c r="AE72" s="1073"/>
      <c r="AF72" s="1064">
        <v>0</v>
      </c>
      <c r="AG72" s="1064"/>
      <c r="AH72" s="1064"/>
      <c r="AI72" s="1064"/>
      <c r="AJ72" s="1064"/>
      <c r="AK72" s="1074" t="s">
        <v>517</v>
      </c>
      <c r="AL72" s="1072"/>
      <c r="AM72" s="1072"/>
      <c r="AN72" s="1072"/>
      <c r="AO72" s="1073"/>
      <c r="AP72" s="1074" t="s">
        <v>517</v>
      </c>
      <c r="AQ72" s="1072"/>
      <c r="AR72" s="1072"/>
      <c r="AS72" s="1072"/>
      <c r="AT72" s="1073"/>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1">
        <v>2</v>
      </c>
      <c r="R73" s="1072"/>
      <c r="S73" s="1072"/>
      <c r="T73" s="1072"/>
      <c r="U73" s="1073"/>
      <c r="V73" s="1074">
        <v>2</v>
      </c>
      <c r="W73" s="1072"/>
      <c r="X73" s="1072"/>
      <c r="Y73" s="1072"/>
      <c r="Z73" s="1073"/>
      <c r="AA73" s="1074">
        <v>0</v>
      </c>
      <c r="AB73" s="1072"/>
      <c r="AC73" s="1072"/>
      <c r="AD73" s="1072"/>
      <c r="AE73" s="1073"/>
      <c r="AF73" s="1064">
        <v>0</v>
      </c>
      <c r="AG73" s="1064"/>
      <c r="AH73" s="1064"/>
      <c r="AI73" s="1064"/>
      <c r="AJ73" s="1064"/>
      <c r="AK73" s="1074" t="s">
        <v>517</v>
      </c>
      <c r="AL73" s="1072"/>
      <c r="AM73" s="1072"/>
      <c r="AN73" s="1072"/>
      <c r="AO73" s="1073"/>
      <c r="AP73" s="1074" t="s">
        <v>517</v>
      </c>
      <c r="AQ73" s="1072"/>
      <c r="AR73" s="1072"/>
      <c r="AS73" s="1072"/>
      <c r="AT73" s="1073"/>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1">
        <v>131</v>
      </c>
      <c r="R74" s="1072"/>
      <c r="S74" s="1072"/>
      <c r="T74" s="1072"/>
      <c r="U74" s="1073"/>
      <c r="V74" s="1074">
        <v>123</v>
      </c>
      <c r="W74" s="1072"/>
      <c r="X74" s="1072"/>
      <c r="Y74" s="1072"/>
      <c r="Z74" s="1073"/>
      <c r="AA74" s="1074">
        <v>8</v>
      </c>
      <c r="AB74" s="1072"/>
      <c r="AC74" s="1072"/>
      <c r="AD74" s="1072"/>
      <c r="AE74" s="1073"/>
      <c r="AF74" s="1064">
        <v>8</v>
      </c>
      <c r="AG74" s="1064"/>
      <c r="AH74" s="1064"/>
      <c r="AI74" s="1064"/>
      <c r="AJ74" s="1064"/>
      <c r="AK74" s="1074" t="s">
        <v>517</v>
      </c>
      <c r="AL74" s="1072"/>
      <c r="AM74" s="1072"/>
      <c r="AN74" s="1072"/>
      <c r="AO74" s="1073"/>
      <c r="AP74" s="1074" t="s">
        <v>517</v>
      </c>
      <c r="AQ74" s="1072"/>
      <c r="AR74" s="1072"/>
      <c r="AS74" s="1072"/>
      <c r="AT74" s="1073"/>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1">
        <v>40</v>
      </c>
      <c r="R75" s="1072"/>
      <c r="S75" s="1072"/>
      <c r="T75" s="1072"/>
      <c r="U75" s="1073"/>
      <c r="V75" s="1074">
        <v>29</v>
      </c>
      <c r="W75" s="1072"/>
      <c r="X75" s="1072"/>
      <c r="Y75" s="1072"/>
      <c r="Z75" s="1073"/>
      <c r="AA75" s="1074">
        <v>11</v>
      </c>
      <c r="AB75" s="1072"/>
      <c r="AC75" s="1072"/>
      <c r="AD75" s="1072"/>
      <c r="AE75" s="1073"/>
      <c r="AF75" s="1074">
        <v>5</v>
      </c>
      <c r="AG75" s="1072"/>
      <c r="AH75" s="1072"/>
      <c r="AI75" s="1072"/>
      <c r="AJ75" s="1073"/>
      <c r="AK75" s="1074" t="s">
        <v>517</v>
      </c>
      <c r="AL75" s="1072"/>
      <c r="AM75" s="1072"/>
      <c r="AN75" s="1072"/>
      <c r="AO75" s="1073"/>
      <c r="AP75" s="1074" t="s">
        <v>517</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1">
        <v>6683</v>
      </c>
      <c r="R76" s="1072"/>
      <c r="S76" s="1072"/>
      <c r="T76" s="1072"/>
      <c r="U76" s="1073"/>
      <c r="V76" s="1074">
        <v>6314</v>
      </c>
      <c r="W76" s="1072"/>
      <c r="X76" s="1072"/>
      <c r="Y76" s="1072"/>
      <c r="Z76" s="1073"/>
      <c r="AA76" s="1074">
        <v>369</v>
      </c>
      <c r="AB76" s="1072"/>
      <c r="AC76" s="1072"/>
      <c r="AD76" s="1072"/>
      <c r="AE76" s="1073"/>
      <c r="AF76" s="1074">
        <v>378</v>
      </c>
      <c r="AG76" s="1072"/>
      <c r="AH76" s="1072"/>
      <c r="AI76" s="1072"/>
      <c r="AJ76" s="1073"/>
      <c r="AK76" s="1074">
        <v>350</v>
      </c>
      <c r="AL76" s="1072"/>
      <c r="AM76" s="1072"/>
      <c r="AN76" s="1072"/>
      <c r="AO76" s="1073"/>
      <c r="AP76" s="1074" t="s">
        <v>517</v>
      </c>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14</v>
      </c>
      <c r="R77" s="1072"/>
      <c r="S77" s="1072"/>
      <c r="T77" s="1072"/>
      <c r="U77" s="1073"/>
      <c r="V77" s="1074">
        <v>5</v>
      </c>
      <c r="W77" s="1072"/>
      <c r="X77" s="1072"/>
      <c r="Y77" s="1072"/>
      <c r="Z77" s="1073"/>
      <c r="AA77" s="1074">
        <v>9</v>
      </c>
      <c r="AB77" s="1072"/>
      <c r="AC77" s="1072"/>
      <c r="AD77" s="1072"/>
      <c r="AE77" s="1073"/>
      <c r="AF77" s="1074">
        <v>1</v>
      </c>
      <c r="AG77" s="1072"/>
      <c r="AH77" s="1072"/>
      <c r="AI77" s="1072"/>
      <c r="AJ77" s="1073"/>
      <c r="AK77" s="1074">
        <v>9</v>
      </c>
      <c r="AL77" s="1072"/>
      <c r="AM77" s="1072"/>
      <c r="AN77" s="1072"/>
      <c r="AO77" s="1073"/>
      <c r="AP77" s="1074" t="s">
        <v>517</v>
      </c>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595</v>
      </c>
      <c r="C78" s="1068"/>
      <c r="D78" s="1068"/>
      <c r="E78" s="1068"/>
      <c r="F78" s="1068"/>
      <c r="G78" s="1068"/>
      <c r="H78" s="1068"/>
      <c r="I78" s="1068"/>
      <c r="J78" s="1068"/>
      <c r="K78" s="1068"/>
      <c r="L78" s="1068"/>
      <c r="M78" s="1068"/>
      <c r="N78" s="1068"/>
      <c r="O78" s="1068"/>
      <c r="P78" s="1069"/>
      <c r="Q78" s="1071">
        <v>1069</v>
      </c>
      <c r="R78" s="1072"/>
      <c r="S78" s="1072"/>
      <c r="T78" s="1072"/>
      <c r="U78" s="1073"/>
      <c r="V78" s="1074">
        <v>1042</v>
      </c>
      <c r="W78" s="1072"/>
      <c r="X78" s="1072"/>
      <c r="Y78" s="1072"/>
      <c r="Z78" s="1073"/>
      <c r="AA78" s="1074">
        <v>28</v>
      </c>
      <c r="AB78" s="1072"/>
      <c r="AC78" s="1072"/>
      <c r="AD78" s="1072"/>
      <c r="AE78" s="1073"/>
      <c r="AF78" s="1064">
        <v>28</v>
      </c>
      <c r="AG78" s="1064"/>
      <c r="AH78" s="1064"/>
      <c r="AI78" s="1064"/>
      <c r="AJ78" s="1064"/>
      <c r="AK78" s="1074">
        <v>11</v>
      </c>
      <c r="AL78" s="1072"/>
      <c r="AM78" s="1072"/>
      <c r="AN78" s="1072"/>
      <c r="AO78" s="1073"/>
      <c r="AP78" s="1074" t="s">
        <v>517</v>
      </c>
      <c r="AQ78" s="1072"/>
      <c r="AR78" s="1072"/>
      <c r="AS78" s="1072"/>
      <c r="AT78" s="1073"/>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596</v>
      </c>
      <c r="C79" s="1068"/>
      <c r="D79" s="1068"/>
      <c r="E79" s="1068"/>
      <c r="F79" s="1068"/>
      <c r="G79" s="1068"/>
      <c r="H79" s="1068"/>
      <c r="I79" s="1068"/>
      <c r="J79" s="1068"/>
      <c r="K79" s="1068"/>
      <c r="L79" s="1068"/>
      <c r="M79" s="1068"/>
      <c r="N79" s="1068"/>
      <c r="O79" s="1068"/>
      <c r="P79" s="1069"/>
      <c r="Q79" s="1071">
        <v>1097</v>
      </c>
      <c r="R79" s="1072"/>
      <c r="S79" s="1072"/>
      <c r="T79" s="1072"/>
      <c r="U79" s="1073"/>
      <c r="V79" s="1074">
        <v>1024</v>
      </c>
      <c r="W79" s="1072"/>
      <c r="X79" s="1072"/>
      <c r="Y79" s="1072"/>
      <c r="Z79" s="1073"/>
      <c r="AA79" s="1074">
        <v>73</v>
      </c>
      <c r="AB79" s="1072"/>
      <c r="AC79" s="1072"/>
      <c r="AD79" s="1072"/>
      <c r="AE79" s="1073"/>
      <c r="AF79" s="1064">
        <v>73</v>
      </c>
      <c r="AG79" s="1064"/>
      <c r="AH79" s="1064"/>
      <c r="AI79" s="1064"/>
      <c r="AJ79" s="1064"/>
      <c r="AK79" s="1074">
        <v>141</v>
      </c>
      <c r="AL79" s="1072"/>
      <c r="AM79" s="1072"/>
      <c r="AN79" s="1072"/>
      <c r="AO79" s="1073"/>
      <c r="AP79" s="1074" t="s">
        <v>517</v>
      </c>
      <c r="AQ79" s="1072"/>
      <c r="AR79" s="1072"/>
      <c r="AS79" s="1072"/>
      <c r="AT79" s="1073"/>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597</v>
      </c>
      <c r="C80" s="1068"/>
      <c r="D80" s="1068"/>
      <c r="E80" s="1068"/>
      <c r="F80" s="1068"/>
      <c r="G80" s="1068"/>
      <c r="H80" s="1068"/>
      <c r="I80" s="1068"/>
      <c r="J80" s="1068"/>
      <c r="K80" s="1068"/>
      <c r="L80" s="1068"/>
      <c r="M80" s="1068"/>
      <c r="N80" s="1068"/>
      <c r="O80" s="1068"/>
      <c r="P80" s="1069"/>
      <c r="Q80" s="1071">
        <v>293449</v>
      </c>
      <c r="R80" s="1072"/>
      <c r="S80" s="1072"/>
      <c r="T80" s="1072"/>
      <c r="U80" s="1073"/>
      <c r="V80" s="1074">
        <v>280469</v>
      </c>
      <c r="W80" s="1072"/>
      <c r="X80" s="1072"/>
      <c r="Y80" s="1072"/>
      <c r="Z80" s="1073"/>
      <c r="AA80" s="1074">
        <v>12980</v>
      </c>
      <c r="AB80" s="1072"/>
      <c r="AC80" s="1072"/>
      <c r="AD80" s="1072"/>
      <c r="AE80" s="1073"/>
      <c r="AF80" s="1064">
        <v>12980</v>
      </c>
      <c r="AG80" s="1064"/>
      <c r="AH80" s="1064"/>
      <c r="AI80" s="1064"/>
      <c r="AJ80" s="1064"/>
      <c r="AK80" s="1074">
        <v>723</v>
      </c>
      <c r="AL80" s="1072"/>
      <c r="AM80" s="1072"/>
      <c r="AN80" s="1072"/>
      <c r="AO80" s="1073"/>
      <c r="AP80" s="1074" t="s">
        <v>517</v>
      </c>
      <c r="AQ80" s="1072"/>
      <c r="AR80" s="1072"/>
      <c r="AS80" s="1072"/>
      <c r="AT80" s="1073"/>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598</v>
      </c>
      <c r="C81" s="1068"/>
      <c r="D81" s="1068"/>
      <c r="E81" s="1068"/>
      <c r="F81" s="1068"/>
      <c r="G81" s="1068"/>
      <c r="H81" s="1068"/>
      <c r="I81" s="1068"/>
      <c r="J81" s="1068"/>
      <c r="K81" s="1068"/>
      <c r="L81" s="1068"/>
      <c r="M81" s="1068"/>
      <c r="N81" s="1068"/>
      <c r="O81" s="1068"/>
      <c r="P81" s="1069"/>
      <c r="Q81" s="1071">
        <v>43</v>
      </c>
      <c r="R81" s="1072"/>
      <c r="S81" s="1072"/>
      <c r="T81" s="1072"/>
      <c r="U81" s="1073"/>
      <c r="V81" s="1074">
        <v>40</v>
      </c>
      <c r="W81" s="1072"/>
      <c r="X81" s="1072"/>
      <c r="Y81" s="1072"/>
      <c r="Z81" s="1073"/>
      <c r="AA81" s="1074">
        <v>3</v>
      </c>
      <c r="AB81" s="1072"/>
      <c r="AC81" s="1072"/>
      <c r="AD81" s="1072"/>
      <c r="AE81" s="1073"/>
      <c r="AF81" s="1064">
        <v>3</v>
      </c>
      <c r="AG81" s="1064"/>
      <c r="AH81" s="1064"/>
      <c r="AI81" s="1064"/>
      <c r="AJ81" s="1064"/>
      <c r="AK81" s="1074" t="s">
        <v>517</v>
      </c>
      <c r="AL81" s="1072"/>
      <c r="AM81" s="1072"/>
      <c r="AN81" s="1072"/>
      <c r="AO81" s="1073"/>
      <c r="AP81" s="1074" t="s">
        <v>517</v>
      </c>
      <c r="AQ81" s="1072"/>
      <c r="AR81" s="1072"/>
      <c r="AS81" s="1072"/>
      <c r="AT81" s="1073"/>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599</v>
      </c>
      <c r="C82" s="1068"/>
      <c r="D82" s="1068"/>
      <c r="E82" s="1068"/>
      <c r="F82" s="1068"/>
      <c r="G82" s="1068"/>
      <c r="H82" s="1068"/>
      <c r="I82" s="1068"/>
      <c r="J82" s="1068"/>
      <c r="K82" s="1068"/>
      <c r="L82" s="1068"/>
      <c r="M82" s="1068"/>
      <c r="N82" s="1068"/>
      <c r="O82" s="1068"/>
      <c r="P82" s="1069"/>
      <c r="Q82" s="1071">
        <v>30</v>
      </c>
      <c r="R82" s="1072"/>
      <c r="S82" s="1072"/>
      <c r="T82" s="1072"/>
      <c r="U82" s="1073"/>
      <c r="V82" s="1074">
        <v>25</v>
      </c>
      <c r="W82" s="1072"/>
      <c r="X82" s="1072"/>
      <c r="Y82" s="1072"/>
      <c r="Z82" s="1073"/>
      <c r="AA82" s="1074">
        <v>5</v>
      </c>
      <c r="AB82" s="1072"/>
      <c r="AC82" s="1072"/>
      <c r="AD82" s="1072"/>
      <c r="AE82" s="1073"/>
      <c r="AF82" s="1064">
        <v>5</v>
      </c>
      <c r="AG82" s="1064"/>
      <c r="AH82" s="1064"/>
      <c r="AI82" s="1064"/>
      <c r="AJ82" s="1064"/>
      <c r="AK82" s="1074" t="s">
        <v>517</v>
      </c>
      <c r="AL82" s="1072"/>
      <c r="AM82" s="1072"/>
      <c r="AN82" s="1072"/>
      <c r="AO82" s="1073"/>
      <c r="AP82" s="1074" t="s">
        <v>517</v>
      </c>
      <c r="AQ82" s="1072"/>
      <c r="AR82" s="1072"/>
      <c r="AS82" s="1072"/>
      <c r="AT82" s="1073"/>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600</v>
      </c>
      <c r="C83" s="1068"/>
      <c r="D83" s="1068"/>
      <c r="E83" s="1068"/>
      <c r="F83" s="1068"/>
      <c r="G83" s="1068"/>
      <c r="H83" s="1068"/>
      <c r="I83" s="1068"/>
      <c r="J83" s="1068"/>
      <c r="K83" s="1068"/>
      <c r="L83" s="1068"/>
      <c r="M83" s="1068"/>
      <c r="N83" s="1068"/>
      <c r="O83" s="1068"/>
      <c r="P83" s="1069"/>
      <c r="Q83" s="1071">
        <v>194</v>
      </c>
      <c r="R83" s="1072"/>
      <c r="S83" s="1072"/>
      <c r="T83" s="1072"/>
      <c r="U83" s="1073"/>
      <c r="V83" s="1074">
        <v>191</v>
      </c>
      <c r="W83" s="1072"/>
      <c r="X83" s="1072"/>
      <c r="Y83" s="1072"/>
      <c r="Z83" s="1073"/>
      <c r="AA83" s="1074">
        <v>3</v>
      </c>
      <c r="AB83" s="1072"/>
      <c r="AC83" s="1072"/>
      <c r="AD83" s="1072"/>
      <c r="AE83" s="1073"/>
      <c r="AF83" s="1064">
        <v>3</v>
      </c>
      <c r="AG83" s="1064"/>
      <c r="AH83" s="1064"/>
      <c r="AI83" s="1064"/>
      <c r="AJ83" s="1064"/>
      <c r="AK83" s="1074" t="s">
        <v>517</v>
      </c>
      <c r="AL83" s="1072"/>
      <c r="AM83" s="1072"/>
      <c r="AN83" s="1072"/>
      <c r="AO83" s="1073"/>
      <c r="AP83" s="1074" t="s">
        <v>517</v>
      </c>
      <c r="AQ83" s="1072"/>
      <c r="AR83" s="1072"/>
      <c r="AS83" s="1072"/>
      <c r="AT83" s="1073"/>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v>
      </c>
      <c r="CS102" s="1044"/>
      <c r="CT102" s="1044"/>
      <c r="CU102" s="1044"/>
      <c r="CV102" s="1045"/>
      <c r="CW102" s="1043">
        <v>17</v>
      </c>
      <c r="CX102" s="1044"/>
      <c r="CY102" s="1044"/>
      <c r="CZ102" s="1044"/>
      <c r="DA102" s="1045"/>
      <c r="DB102" s="1043" t="str">
        <f t="shared" ref="DB102" si="0">DB7</f>
        <v>-</v>
      </c>
      <c r="DC102" s="1044"/>
      <c r="DD102" s="1044"/>
      <c r="DE102" s="1044"/>
      <c r="DF102" s="1045"/>
      <c r="DG102" s="1043" t="str">
        <f t="shared" ref="DG102" si="1">DG7</f>
        <v>-</v>
      </c>
      <c r="DH102" s="1044"/>
      <c r="DI102" s="1044"/>
      <c r="DJ102" s="1044"/>
      <c r="DK102" s="1045"/>
      <c r="DL102" s="1043" t="str">
        <f t="shared" ref="DL102" si="2">DL7</f>
        <v>-</v>
      </c>
      <c r="DM102" s="1044"/>
      <c r="DN102" s="1044"/>
      <c r="DO102" s="1044"/>
      <c r="DP102" s="1045"/>
      <c r="DQ102" s="1043" t="str">
        <f t="shared" ref="DQ102" si="3">DQ7</f>
        <v>-</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696336</v>
      </c>
      <c r="AB110" s="980"/>
      <c r="AC110" s="980"/>
      <c r="AD110" s="980"/>
      <c r="AE110" s="981"/>
      <c r="AF110" s="982">
        <v>557594</v>
      </c>
      <c r="AG110" s="980"/>
      <c r="AH110" s="980"/>
      <c r="AI110" s="980"/>
      <c r="AJ110" s="981"/>
      <c r="AK110" s="982">
        <v>524384</v>
      </c>
      <c r="AL110" s="980"/>
      <c r="AM110" s="980"/>
      <c r="AN110" s="980"/>
      <c r="AO110" s="981"/>
      <c r="AP110" s="983">
        <v>16.3</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6082454</v>
      </c>
      <c r="BR110" s="927"/>
      <c r="BS110" s="927"/>
      <c r="BT110" s="927"/>
      <c r="BU110" s="927"/>
      <c r="BV110" s="927">
        <v>5909646</v>
      </c>
      <c r="BW110" s="927"/>
      <c r="BX110" s="927"/>
      <c r="BY110" s="927"/>
      <c r="BZ110" s="927"/>
      <c r="CA110" s="927">
        <v>5863333</v>
      </c>
      <c r="CB110" s="927"/>
      <c r="CC110" s="927"/>
      <c r="CD110" s="927"/>
      <c r="CE110" s="927"/>
      <c r="CF110" s="951">
        <v>182.7</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436</v>
      </c>
      <c r="DR110" s="927"/>
      <c r="DS110" s="927"/>
      <c r="DT110" s="927"/>
      <c r="DU110" s="927"/>
      <c r="DV110" s="928" t="s">
        <v>437</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437</v>
      </c>
      <c r="AG111" s="1008"/>
      <c r="AH111" s="1008"/>
      <c r="AI111" s="1008"/>
      <c r="AJ111" s="1009"/>
      <c r="AK111" s="1010" t="s">
        <v>436</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131057</v>
      </c>
      <c r="BR111" s="899"/>
      <c r="BS111" s="899"/>
      <c r="BT111" s="899"/>
      <c r="BU111" s="899"/>
      <c r="BV111" s="899">
        <v>94007</v>
      </c>
      <c r="BW111" s="899"/>
      <c r="BX111" s="899"/>
      <c r="BY111" s="899"/>
      <c r="BZ111" s="899"/>
      <c r="CA111" s="899">
        <v>56470</v>
      </c>
      <c r="CB111" s="899"/>
      <c r="CC111" s="899"/>
      <c r="CD111" s="899"/>
      <c r="CE111" s="899"/>
      <c r="CF111" s="960">
        <v>1.8</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437</v>
      </c>
      <c r="DM111" s="899"/>
      <c r="DN111" s="899"/>
      <c r="DO111" s="899"/>
      <c r="DP111" s="899"/>
      <c r="DQ111" s="899" t="s">
        <v>436</v>
      </c>
      <c r="DR111" s="899"/>
      <c r="DS111" s="899"/>
      <c r="DT111" s="899"/>
      <c r="DU111" s="899"/>
      <c r="DV111" s="876" t="s">
        <v>128</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437</v>
      </c>
      <c r="AG112" s="862"/>
      <c r="AH112" s="862"/>
      <c r="AI112" s="862"/>
      <c r="AJ112" s="863"/>
      <c r="AK112" s="864" t="s">
        <v>436</v>
      </c>
      <c r="AL112" s="862"/>
      <c r="AM112" s="862"/>
      <c r="AN112" s="862"/>
      <c r="AO112" s="863"/>
      <c r="AP112" s="909" t="s">
        <v>441</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5325441</v>
      </c>
      <c r="BR112" s="899"/>
      <c r="BS112" s="899"/>
      <c r="BT112" s="899"/>
      <c r="BU112" s="899"/>
      <c r="BV112" s="899">
        <v>4862094</v>
      </c>
      <c r="BW112" s="899"/>
      <c r="BX112" s="899"/>
      <c r="BY112" s="899"/>
      <c r="BZ112" s="899"/>
      <c r="CA112" s="899">
        <v>4262137</v>
      </c>
      <c r="CB112" s="899"/>
      <c r="CC112" s="899"/>
      <c r="CD112" s="899"/>
      <c r="CE112" s="899"/>
      <c r="CF112" s="960">
        <v>132.80000000000001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441</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466593</v>
      </c>
      <c r="AB113" s="1008"/>
      <c r="AC113" s="1008"/>
      <c r="AD113" s="1008"/>
      <c r="AE113" s="1009"/>
      <c r="AF113" s="1010">
        <v>447020</v>
      </c>
      <c r="AG113" s="1008"/>
      <c r="AH113" s="1008"/>
      <c r="AI113" s="1008"/>
      <c r="AJ113" s="1009"/>
      <c r="AK113" s="1010">
        <v>376165</v>
      </c>
      <c r="AL113" s="1008"/>
      <c r="AM113" s="1008"/>
      <c r="AN113" s="1008"/>
      <c r="AO113" s="1009"/>
      <c r="AP113" s="1011">
        <v>11.7</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325663</v>
      </c>
      <c r="BR113" s="899"/>
      <c r="BS113" s="899"/>
      <c r="BT113" s="899"/>
      <c r="BU113" s="899"/>
      <c r="BV113" s="899">
        <v>257709</v>
      </c>
      <c r="BW113" s="899"/>
      <c r="BX113" s="899"/>
      <c r="BY113" s="899"/>
      <c r="BZ113" s="899"/>
      <c r="CA113" s="899">
        <v>253433</v>
      </c>
      <c r="CB113" s="899"/>
      <c r="CC113" s="899"/>
      <c r="CD113" s="899"/>
      <c r="CE113" s="899"/>
      <c r="CF113" s="960">
        <v>7.9</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437</v>
      </c>
      <c r="DR113" s="862"/>
      <c r="DS113" s="862"/>
      <c r="DT113" s="862"/>
      <c r="DU113" s="863"/>
      <c r="DV113" s="909" t="s">
        <v>441</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12670</v>
      </c>
      <c r="AB114" s="862"/>
      <c r="AC114" s="862"/>
      <c r="AD114" s="862"/>
      <c r="AE114" s="863"/>
      <c r="AF114" s="864">
        <v>5528</v>
      </c>
      <c r="AG114" s="862"/>
      <c r="AH114" s="862"/>
      <c r="AI114" s="862"/>
      <c r="AJ114" s="863"/>
      <c r="AK114" s="864">
        <v>4893</v>
      </c>
      <c r="AL114" s="862"/>
      <c r="AM114" s="862"/>
      <c r="AN114" s="862"/>
      <c r="AO114" s="863"/>
      <c r="AP114" s="909">
        <v>0.2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691477</v>
      </c>
      <c r="BR114" s="899"/>
      <c r="BS114" s="899"/>
      <c r="BT114" s="899"/>
      <c r="BU114" s="899"/>
      <c r="BV114" s="899">
        <v>588510</v>
      </c>
      <c r="BW114" s="899"/>
      <c r="BX114" s="899"/>
      <c r="BY114" s="899"/>
      <c r="BZ114" s="899"/>
      <c r="CA114" s="899">
        <v>581127</v>
      </c>
      <c r="CB114" s="899"/>
      <c r="CC114" s="899"/>
      <c r="CD114" s="899"/>
      <c r="CE114" s="899"/>
      <c r="CF114" s="960">
        <v>18.100000000000001</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128</v>
      </c>
      <c r="DM114" s="862"/>
      <c r="DN114" s="862"/>
      <c r="DO114" s="862"/>
      <c r="DP114" s="863"/>
      <c r="DQ114" s="864" t="s">
        <v>437</v>
      </c>
      <c r="DR114" s="862"/>
      <c r="DS114" s="862"/>
      <c r="DT114" s="862"/>
      <c r="DU114" s="863"/>
      <c r="DV114" s="909" t="s">
        <v>128</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39175</v>
      </c>
      <c r="AB115" s="1008"/>
      <c r="AC115" s="1008"/>
      <c r="AD115" s="1008"/>
      <c r="AE115" s="1009"/>
      <c r="AF115" s="1010">
        <v>38707</v>
      </c>
      <c r="AG115" s="1008"/>
      <c r="AH115" s="1008"/>
      <c r="AI115" s="1008"/>
      <c r="AJ115" s="1009"/>
      <c r="AK115" s="1010">
        <v>38707</v>
      </c>
      <c r="AL115" s="1008"/>
      <c r="AM115" s="1008"/>
      <c r="AN115" s="1008"/>
      <c r="AO115" s="1009"/>
      <c r="AP115" s="1011">
        <v>1.2</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436</v>
      </c>
      <c r="BR115" s="899"/>
      <c r="BS115" s="899"/>
      <c r="BT115" s="899"/>
      <c r="BU115" s="899"/>
      <c r="BV115" s="899" t="s">
        <v>128</v>
      </c>
      <c r="BW115" s="899"/>
      <c r="BX115" s="899"/>
      <c r="BY115" s="899"/>
      <c r="BZ115" s="899"/>
      <c r="CA115" s="899" t="s">
        <v>437</v>
      </c>
      <c r="CB115" s="899"/>
      <c r="CC115" s="899"/>
      <c r="CD115" s="899"/>
      <c r="CE115" s="899"/>
      <c r="CF115" s="960" t="s">
        <v>128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441</v>
      </c>
      <c r="DM115" s="862"/>
      <c r="DN115" s="862"/>
      <c r="DO115" s="862"/>
      <c r="DP115" s="863"/>
      <c r="DQ115" s="864" t="s">
        <v>436</v>
      </c>
      <c r="DR115" s="862"/>
      <c r="DS115" s="862"/>
      <c r="DT115" s="862"/>
      <c r="DU115" s="863"/>
      <c r="DV115" s="909" t="s">
        <v>437</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128</v>
      </c>
      <c r="AG116" s="862"/>
      <c r="AH116" s="862"/>
      <c r="AI116" s="862"/>
      <c r="AJ116" s="863"/>
      <c r="AK116" s="864" t="s">
        <v>128</v>
      </c>
      <c r="AL116" s="862"/>
      <c r="AM116" s="862"/>
      <c r="AN116" s="862"/>
      <c r="AO116" s="863"/>
      <c r="AP116" s="909" t="s">
        <v>437</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436</v>
      </c>
      <c r="BW116" s="899"/>
      <c r="BX116" s="899"/>
      <c r="BY116" s="899"/>
      <c r="BZ116" s="899"/>
      <c r="CA116" s="899" t="s">
        <v>128</v>
      </c>
      <c r="CB116" s="899"/>
      <c r="CC116" s="899"/>
      <c r="CD116" s="899"/>
      <c r="CE116" s="899"/>
      <c r="CF116" s="960" t="s">
        <v>128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128</v>
      </c>
      <c r="DM116" s="862"/>
      <c r="DN116" s="862"/>
      <c r="DO116" s="862"/>
      <c r="DP116" s="863"/>
      <c r="DQ116" s="864" t="s">
        <v>441</v>
      </c>
      <c r="DR116" s="862"/>
      <c r="DS116" s="862"/>
      <c r="DT116" s="862"/>
      <c r="DU116" s="863"/>
      <c r="DV116" s="909" t="s">
        <v>437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1214774</v>
      </c>
      <c r="AB117" s="994"/>
      <c r="AC117" s="994"/>
      <c r="AD117" s="994"/>
      <c r="AE117" s="995"/>
      <c r="AF117" s="996">
        <v>1048849</v>
      </c>
      <c r="AG117" s="994"/>
      <c r="AH117" s="994"/>
      <c r="AI117" s="994"/>
      <c r="AJ117" s="995"/>
      <c r="AK117" s="996">
        <v>944149</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436</v>
      </c>
      <c r="BW117" s="899"/>
      <c r="BX117" s="899"/>
      <c r="BY117" s="899"/>
      <c r="BZ117" s="899"/>
      <c r="CA117" s="899" t="s">
        <v>441</v>
      </c>
      <c r="CB117" s="899"/>
      <c r="CC117" s="899"/>
      <c r="CD117" s="899"/>
      <c r="CE117" s="899"/>
      <c r="CF117" s="960" t="s">
        <v>128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441</v>
      </c>
      <c r="DR117" s="862"/>
      <c r="DS117" s="862"/>
      <c r="DT117" s="862"/>
      <c r="DU117" s="863"/>
      <c r="DV117" s="909" t="s">
        <v>128</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436</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12556092</v>
      </c>
      <c r="BR119" s="930"/>
      <c r="BS119" s="930"/>
      <c r="BT119" s="930"/>
      <c r="BU119" s="930"/>
      <c r="BV119" s="930">
        <v>11711966</v>
      </c>
      <c r="BW119" s="930"/>
      <c r="BX119" s="930"/>
      <c r="BY119" s="930"/>
      <c r="BZ119" s="930"/>
      <c r="CA119" s="930">
        <v>11016500</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131057</v>
      </c>
      <c r="DH119" s="845"/>
      <c r="DI119" s="845"/>
      <c r="DJ119" s="845"/>
      <c r="DK119" s="846"/>
      <c r="DL119" s="847">
        <v>94007</v>
      </c>
      <c r="DM119" s="845"/>
      <c r="DN119" s="845"/>
      <c r="DO119" s="845"/>
      <c r="DP119" s="846"/>
      <c r="DQ119" s="847">
        <v>56470</v>
      </c>
      <c r="DR119" s="845"/>
      <c r="DS119" s="845"/>
      <c r="DT119" s="845"/>
      <c r="DU119" s="846"/>
      <c r="DV119" s="933">
        <v>1.8</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436</v>
      </c>
      <c r="AG120" s="862"/>
      <c r="AH120" s="862"/>
      <c r="AI120" s="862"/>
      <c r="AJ120" s="863"/>
      <c r="AK120" s="864" t="s">
        <v>128</v>
      </c>
      <c r="AL120" s="862"/>
      <c r="AM120" s="862"/>
      <c r="AN120" s="862"/>
      <c r="AO120" s="863"/>
      <c r="AP120" s="909" t="s">
        <v>436</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1657693</v>
      </c>
      <c r="BR120" s="927"/>
      <c r="BS120" s="927"/>
      <c r="BT120" s="927"/>
      <c r="BU120" s="927"/>
      <c r="BV120" s="927">
        <v>1879422</v>
      </c>
      <c r="BW120" s="927"/>
      <c r="BX120" s="927"/>
      <c r="BY120" s="927"/>
      <c r="BZ120" s="927"/>
      <c r="CA120" s="927">
        <v>1983041</v>
      </c>
      <c r="CB120" s="927"/>
      <c r="CC120" s="927"/>
      <c r="CD120" s="927"/>
      <c r="CE120" s="927"/>
      <c r="CF120" s="951">
        <v>61.8</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2988846</v>
      </c>
      <c r="DH120" s="927"/>
      <c r="DI120" s="927"/>
      <c r="DJ120" s="927"/>
      <c r="DK120" s="927"/>
      <c r="DL120" s="927">
        <v>3168955</v>
      </c>
      <c r="DM120" s="927"/>
      <c r="DN120" s="927"/>
      <c r="DO120" s="927"/>
      <c r="DP120" s="927"/>
      <c r="DQ120" s="927">
        <v>2979819</v>
      </c>
      <c r="DR120" s="927"/>
      <c r="DS120" s="927"/>
      <c r="DT120" s="927"/>
      <c r="DU120" s="927"/>
      <c r="DV120" s="928">
        <v>92.9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441</v>
      </c>
      <c r="AG121" s="862"/>
      <c r="AH121" s="862"/>
      <c r="AI121" s="862"/>
      <c r="AJ121" s="863"/>
      <c r="AK121" s="864" t="s">
        <v>436</v>
      </c>
      <c r="AL121" s="862"/>
      <c r="AM121" s="862"/>
      <c r="AN121" s="862"/>
      <c r="AO121" s="863"/>
      <c r="AP121" s="909" t="s">
        <v>436</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t="s">
        <v>436</v>
      </c>
      <c r="BR121" s="899"/>
      <c r="BS121" s="899"/>
      <c r="BT121" s="899"/>
      <c r="BU121" s="899"/>
      <c r="BV121" s="899" t="s">
        <v>436</v>
      </c>
      <c r="BW121" s="899"/>
      <c r="BX121" s="899"/>
      <c r="BY121" s="899"/>
      <c r="BZ121" s="899"/>
      <c r="CA121" s="899" t="s">
        <v>128</v>
      </c>
      <c r="CB121" s="899"/>
      <c r="CC121" s="899"/>
      <c r="CD121" s="899"/>
      <c r="CE121" s="899"/>
      <c r="CF121" s="960" t="s">
        <v>436</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2336595</v>
      </c>
      <c r="DH121" s="899"/>
      <c r="DI121" s="899"/>
      <c r="DJ121" s="899"/>
      <c r="DK121" s="899"/>
      <c r="DL121" s="899">
        <v>1693139</v>
      </c>
      <c r="DM121" s="899"/>
      <c r="DN121" s="899"/>
      <c r="DO121" s="899"/>
      <c r="DP121" s="899"/>
      <c r="DQ121" s="899">
        <v>1282318</v>
      </c>
      <c r="DR121" s="899"/>
      <c r="DS121" s="899"/>
      <c r="DT121" s="899"/>
      <c r="DU121" s="899"/>
      <c r="DV121" s="876">
        <v>40</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436</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7685232</v>
      </c>
      <c r="BR122" s="930"/>
      <c r="BS122" s="930"/>
      <c r="BT122" s="930"/>
      <c r="BU122" s="930"/>
      <c r="BV122" s="930">
        <v>7325382</v>
      </c>
      <c r="BW122" s="930"/>
      <c r="BX122" s="930"/>
      <c r="BY122" s="930"/>
      <c r="BZ122" s="930"/>
      <c r="CA122" s="930">
        <v>6979729</v>
      </c>
      <c r="CB122" s="930"/>
      <c r="CC122" s="930"/>
      <c r="CD122" s="930"/>
      <c r="CE122" s="930"/>
      <c r="CF122" s="931">
        <v>217.5</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441</v>
      </c>
      <c r="DH122" s="899"/>
      <c r="DI122" s="899"/>
      <c r="DJ122" s="899"/>
      <c r="DK122" s="899"/>
      <c r="DL122" s="899" t="s">
        <v>441</v>
      </c>
      <c r="DM122" s="899"/>
      <c r="DN122" s="899"/>
      <c r="DO122" s="899"/>
      <c r="DP122" s="899"/>
      <c r="DQ122" s="899" t="s">
        <v>441</v>
      </c>
      <c r="DR122" s="899"/>
      <c r="DS122" s="899"/>
      <c r="DT122" s="899"/>
      <c r="DU122" s="899"/>
      <c r="DV122" s="876" t="s">
        <v>441</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441</v>
      </c>
      <c r="AB123" s="862"/>
      <c r="AC123" s="862"/>
      <c r="AD123" s="862"/>
      <c r="AE123" s="863"/>
      <c r="AF123" s="864" t="s">
        <v>436</v>
      </c>
      <c r="AG123" s="862"/>
      <c r="AH123" s="862"/>
      <c r="AI123" s="862"/>
      <c r="AJ123" s="863"/>
      <c r="AK123" s="864" t="s">
        <v>441</v>
      </c>
      <c r="AL123" s="862"/>
      <c r="AM123" s="862"/>
      <c r="AN123" s="862"/>
      <c r="AO123" s="863"/>
      <c r="AP123" s="909" t="s">
        <v>441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9342925</v>
      </c>
      <c r="BR123" s="918"/>
      <c r="BS123" s="918"/>
      <c r="BT123" s="918"/>
      <c r="BU123" s="918"/>
      <c r="BV123" s="918">
        <v>9204804</v>
      </c>
      <c r="BW123" s="918"/>
      <c r="BX123" s="918"/>
      <c r="BY123" s="918"/>
      <c r="BZ123" s="918"/>
      <c r="CA123" s="918">
        <v>8962770</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436</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102.4</v>
      </c>
      <c r="BR124" s="916"/>
      <c r="BS124" s="916"/>
      <c r="BT124" s="916"/>
      <c r="BU124" s="916"/>
      <c r="BV124" s="916">
        <v>79.400000000000006</v>
      </c>
      <c r="BW124" s="916"/>
      <c r="BX124" s="916"/>
      <c r="BY124" s="916"/>
      <c r="BZ124" s="916"/>
      <c r="CA124" s="916">
        <v>64</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128</v>
      </c>
      <c r="DM124" s="845"/>
      <c r="DN124" s="845"/>
      <c r="DO124" s="845"/>
      <c r="DP124" s="846"/>
      <c r="DQ124" s="847" t="s">
        <v>128</v>
      </c>
      <c r="DR124" s="845"/>
      <c r="DS124" s="845"/>
      <c r="DT124" s="845"/>
      <c r="DU124" s="846"/>
      <c r="DV124" s="933" t="s">
        <v>479</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39175</v>
      </c>
      <c r="AB126" s="862"/>
      <c r="AC126" s="862"/>
      <c r="AD126" s="862"/>
      <c r="AE126" s="863"/>
      <c r="AF126" s="864">
        <v>38707</v>
      </c>
      <c r="AG126" s="862"/>
      <c r="AH126" s="862"/>
      <c r="AI126" s="862"/>
      <c r="AJ126" s="863"/>
      <c r="AK126" s="864">
        <v>38707</v>
      </c>
      <c r="AL126" s="862"/>
      <c r="AM126" s="862"/>
      <c r="AN126" s="862"/>
      <c r="AO126" s="863"/>
      <c r="AP126" s="909">
        <v>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483</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479</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490</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t="s">
        <v>128</v>
      </c>
      <c r="AB128" s="883"/>
      <c r="AC128" s="883"/>
      <c r="AD128" s="883"/>
      <c r="AE128" s="884"/>
      <c r="AF128" s="885" t="s">
        <v>128</v>
      </c>
      <c r="AG128" s="883"/>
      <c r="AH128" s="883"/>
      <c r="AI128" s="883"/>
      <c r="AJ128" s="884"/>
      <c r="AK128" s="885" t="s">
        <v>490</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478</v>
      </c>
      <c r="DM128" s="873"/>
      <c r="DN128" s="873"/>
      <c r="DO128" s="873"/>
      <c r="DP128" s="873"/>
      <c r="DQ128" s="873" t="s">
        <v>490</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3926671</v>
      </c>
      <c r="AB129" s="862"/>
      <c r="AC129" s="862"/>
      <c r="AD129" s="862"/>
      <c r="AE129" s="863"/>
      <c r="AF129" s="864">
        <v>3912789</v>
      </c>
      <c r="AG129" s="862"/>
      <c r="AH129" s="862"/>
      <c r="AI129" s="862"/>
      <c r="AJ129" s="863"/>
      <c r="AK129" s="864">
        <v>3926222</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790359</v>
      </c>
      <c r="AB130" s="862"/>
      <c r="AC130" s="862"/>
      <c r="AD130" s="862"/>
      <c r="AE130" s="863"/>
      <c r="AF130" s="864">
        <v>757398</v>
      </c>
      <c r="AG130" s="862"/>
      <c r="AH130" s="862"/>
      <c r="AI130" s="862"/>
      <c r="AJ130" s="863"/>
      <c r="AK130" s="864">
        <v>717417</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3136312</v>
      </c>
      <c r="AB131" s="845"/>
      <c r="AC131" s="845"/>
      <c r="AD131" s="845"/>
      <c r="AE131" s="846"/>
      <c r="AF131" s="847">
        <v>3155391</v>
      </c>
      <c r="AG131" s="845"/>
      <c r="AH131" s="845"/>
      <c r="AI131" s="845"/>
      <c r="AJ131" s="846"/>
      <c r="AK131" s="847">
        <v>3208805</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64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13.53229526</v>
      </c>
      <c r="AB132" s="825"/>
      <c r="AC132" s="825"/>
      <c r="AD132" s="825"/>
      <c r="AE132" s="826"/>
      <c r="AF132" s="827">
        <v>9.2366049090000004</v>
      </c>
      <c r="AG132" s="825"/>
      <c r="AH132" s="825"/>
      <c r="AI132" s="825"/>
      <c r="AJ132" s="826"/>
      <c r="AK132" s="827">
        <v>7.0659326450000002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14.7</v>
      </c>
      <c r="AB133" s="804"/>
      <c r="AC133" s="804"/>
      <c r="AD133" s="804"/>
      <c r="AE133" s="805"/>
      <c r="AF133" s="803">
        <v>12.9</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NhROxSIptOJ8CiCJ5/9KVPaPKLKLhRGVzaYp9hYD6EUR18ESwt7eOOqHNiJRfp06evuVFJsZnxnoiunOdoXbw==" saltValue="YSNyGGJJd88DJEH4jiLD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sZiHViCT8kpL6j+cHXQ6Uode2eJs8BNAJO0V8Q+EPzXA3kt4vvS066g02hq80Z970yq3u+/NFXNhgpBcCu+vQ==" saltValue="1p5gWBilWEdHx3fzhFNNc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zvIPELzSvHFTAR4zSY3pRCx8wbWQheHqA/NCgQ4pntosxdzhO+k9G3IYlYVvF0RlBdrCbFpf34TAlXpsZ4w==" saltValue="shL5sZoljccOQR7FapZ10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513</v>
      </c>
      <c r="AL9" s="1235"/>
      <c r="AM9" s="1235"/>
      <c r="AN9" s="1236"/>
      <c r="AO9" s="313">
        <v>732062</v>
      </c>
      <c r="AP9" s="313">
        <v>56183</v>
      </c>
      <c r="AQ9" s="314">
        <v>89061</v>
      </c>
      <c r="AR9" s="315">
        <v>-36.9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514</v>
      </c>
      <c r="AL10" s="1235"/>
      <c r="AM10" s="1235"/>
      <c r="AN10" s="1236"/>
      <c r="AO10" s="316">
        <v>250425</v>
      </c>
      <c r="AP10" s="316">
        <v>19219</v>
      </c>
      <c r="AQ10" s="317">
        <v>10104</v>
      </c>
      <c r="AR10" s="318">
        <v>90.2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515</v>
      </c>
      <c r="AL11" s="1235"/>
      <c r="AM11" s="1235"/>
      <c r="AN11" s="1236"/>
      <c r="AO11" s="316">
        <v>147742</v>
      </c>
      <c r="AP11" s="316">
        <v>11339</v>
      </c>
      <c r="AQ11" s="317">
        <v>14957</v>
      </c>
      <c r="AR11" s="318">
        <v>-24.2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516</v>
      </c>
      <c r="AL12" s="1235"/>
      <c r="AM12" s="1235"/>
      <c r="AN12" s="1236"/>
      <c r="AO12" s="316" t="s">
        <v>517</v>
      </c>
      <c r="AP12" s="316" t="s">
        <v>517</v>
      </c>
      <c r="AQ12" s="317">
        <v>435</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518</v>
      </c>
      <c r="AL13" s="1235"/>
      <c r="AM13" s="1235"/>
      <c r="AN13" s="1236"/>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519</v>
      </c>
      <c r="AL14" s="1235"/>
      <c r="AM14" s="1235"/>
      <c r="AN14" s="1236"/>
      <c r="AO14" s="316">
        <v>38505</v>
      </c>
      <c r="AP14" s="316">
        <v>2955</v>
      </c>
      <c r="AQ14" s="317">
        <v>4008</v>
      </c>
      <c r="AR14" s="318">
        <v>-26.3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520</v>
      </c>
      <c r="AL15" s="1235"/>
      <c r="AM15" s="1235"/>
      <c r="AN15" s="1236"/>
      <c r="AO15" s="316">
        <v>21954</v>
      </c>
      <c r="AP15" s="316">
        <v>1685</v>
      </c>
      <c r="AQ15" s="317">
        <v>2366</v>
      </c>
      <c r="AR15" s="318">
        <v>-28.8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521</v>
      </c>
      <c r="AL16" s="1238"/>
      <c r="AM16" s="1238"/>
      <c r="AN16" s="1239"/>
      <c r="AO16" s="316">
        <v>-63973</v>
      </c>
      <c r="AP16" s="316">
        <v>-4910</v>
      </c>
      <c r="AQ16" s="317">
        <v>-7825</v>
      </c>
      <c r="AR16" s="318">
        <v>-37.299999999999997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7" t="s">
        <v>186</v>
      </c>
      <c r="AL17" s="1238"/>
      <c r="AM17" s="1238"/>
      <c r="AN17" s="1239"/>
      <c r="AO17" s="316">
        <v>1126715</v>
      </c>
      <c r="AP17" s="316">
        <v>86471</v>
      </c>
      <c r="AQ17" s="317">
        <v>113106</v>
      </c>
      <c r="AR17" s="318">
        <v>-23.5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526</v>
      </c>
      <c r="AL21" s="1232"/>
      <c r="AM21" s="1232"/>
      <c r="AN21" s="1233"/>
      <c r="AO21" s="328">
        <v>6.98</v>
      </c>
      <c r="AP21" s="329">
        <v>10.59</v>
      </c>
      <c r="AQ21" s="330">
        <v>-3.61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527</v>
      </c>
      <c r="AL22" s="1232"/>
      <c r="AM22" s="1232"/>
      <c r="AN22" s="1233"/>
      <c r="AO22" s="333">
        <v>97.6</v>
      </c>
      <c r="AP22" s="334">
        <v>96.5</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531</v>
      </c>
      <c r="AL32" s="1223"/>
      <c r="AM32" s="1223"/>
      <c r="AN32" s="1224"/>
      <c r="AO32" s="343">
        <v>524384</v>
      </c>
      <c r="AP32" s="343">
        <v>40244</v>
      </c>
      <c r="AQ32" s="344">
        <v>58419</v>
      </c>
      <c r="AR32" s="345">
        <v>-31.1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532</v>
      </c>
      <c r="AL33" s="1223"/>
      <c r="AM33" s="1223"/>
      <c r="AN33" s="1224"/>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533</v>
      </c>
      <c r="AL34" s="1223"/>
      <c r="AM34" s="1223"/>
      <c r="AN34" s="1224"/>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534</v>
      </c>
      <c r="AL35" s="1223"/>
      <c r="AM35" s="1223"/>
      <c r="AN35" s="1224"/>
      <c r="AO35" s="343">
        <v>376165</v>
      </c>
      <c r="AP35" s="343">
        <v>28869</v>
      </c>
      <c r="AQ35" s="344">
        <v>22315</v>
      </c>
      <c r="AR35" s="345">
        <v>29.4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535</v>
      </c>
      <c r="AL36" s="1223"/>
      <c r="AM36" s="1223"/>
      <c r="AN36" s="1224"/>
      <c r="AO36" s="343">
        <v>4893</v>
      </c>
      <c r="AP36" s="343">
        <v>376</v>
      </c>
      <c r="AQ36" s="344">
        <v>3809</v>
      </c>
      <c r="AR36" s="345">
        <v>-90.1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536</v>
      </c>
      <c r="AL37" s="1223"/>
      <c r="AM37" s="1223"/>
      <c r="AN37" s="1224"/>
      <c r="AO37" s="343">
        <v>38707</v>
      </c>
      <c r="AP37" s="343">
        <v>2971</v>
      </c>
      <c r="AQ37" s="344">
        <v>857</v>
      </c>
      <c r="AR37" s="345">
        <v>246.7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537</v>
      </c>
      <c r="AL38" s="1226"/>
      <c r="AM38" s="1226"/>
      <c r="AN38" s="1227"/>
      <c r="AO38" s="346" t="s">
        <v>517</v>
      </c>
      <c r="AP38" s="346" t="s">
        <v>517</v>
      </c>
      <c r="AQ38" s="347">
        <v>5</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538</v>
      </c>
      <c r="AL39" s="1226"/>
      <c r="AM39" s="1226"/>
      <c r="AN39" s="1227"/>
      <c r="AO39" s="343" t="s">
        <v>517</v>
      </c>
      <c r="AP39" s="343" t="s">
        <v>517</v>
      </c>
      <c r="AQ39" s="344">
        <v>-1465</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539</v>
      </c>
      <c r="AL40" s="1223"/>
      <c r="AM40" s="1223"/>
      <c r="AN40" s="1224"/>
      <c r="AO40" s="343">
        <v>-717417</v>
      </c>
      <c r="AP40" s="343">
        <v>-55059</v>
      </c>
      <c r="AQ40" s="344">
        <v>-56668</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299</v>
      </c>
      <c r="AL41" s="1229"/>
      <c r="AM41" s="1229"/>
      <c r="AN41" s="1230"/>
      <c r="AO41" s="343">
        <v>226732</v>
      </c>
      <c r="AP41" s="343">
        <v>17401</v>
      </c>
      <c r="AQ41" s="344">
        <v>27273</v>
      </c>
      <c r="AR41" s="345">
        <v>-36.200000000000003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5" t="s">
        <v>508</v>
      </c>
      <c r="AN49" s="1217" t="s">
        <v>543</v>
      </c>
      <c r="AO49" s="1218"/>
      <c r="AP49" s="1218"/>
      <c r="AQ49" s="1218"/>
      <c r="AR49" s="121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6"/>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809096</v>
      </c>
      <c r="AN51" s="365">
        <v>60511</v>
      </c>
      <c r="AO51" s="366">
        <v>2</v>
      </c>
      <c r="AP51" s="367">
        <v>106092</v>
      </c>
      <c r="AQ51" s="368">
        <v>-33.1</v>
      </c>
      <c r="AR51" s="369">
        <v>35.1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367086</v>
      </c>
      <c r="AN52" s="373">
        <v>27454</v>
      </c>
      <c r="AO52" s="374">
        <v>-29.7</v>
      </c>
      <c r="AP52" s="375">
        <v>44299</v>
      </c>
      <c r="AQ52" s="376">
        <v>-8.5</v>
      </c>
      <c r="AR52" s="377">
        <v>-21.2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1619437</v>
      </c>
      <c r="AN53" s="365">
        <v>122268</v>
      </c>
      <c r="AO53" s="366">
        <v>102.1</v>
      </c>
      <c r="AP53" s="367">
        <v>78903</v>
      </c>
      <c r="AQ53" s="368">
        <v>-25.6</v>
      </c>
      <c r="AR53" s="369">
        <v>127.7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898807</v>
      </c>
      <c r="AN54" s="373">
        <v>67860</v>
      </c>
      <c r="AO54" s="374">
        <v>147.19999999999999</v>
      </c>
      <c r="AP54" s="375">
        <v>49201</v>
      </c>
      <c r="AQ54" s="376">
        <v>11.1</v>
      </c>
      <c r="AR54" s="377">
        <v>136.1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804417</v>
      </c>
      <c r="AN55" s="365">
        <v>60945</v>
      </c>
      <c r="AO55" s="366">
        <v>-50.2</v>
      </c>
      <c r="AP55" s="367">
        <v>82993</v>
      </c>
      <c r="AQ55" s="368">
        <v>5.2</v>
      </c>
      <c r="AR55" s="369">
        <v>-55.4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245832</v>
      </c>
      <c r="AN56" s="373">
        <v>18625</v>
      </c>
      <c r="AO56" s="374">
        <v>-72.599999999999994</v>
      </c>
      <c r="AP56" s="375">
        <v>46787</v>
      </c>
      <c r="AQ56" s="376">
        <v>-4.9000000000000004</v>
      </c>
      <c r="AR56" s="377">
        <v>-67.7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960914</v>
      </c>
      <c r="AN57" s="365">
        <v>73084</v>
      </c>
      <c r="AO57" s="366">
        <v>19.899999999999999</v>
      </c>
      <c r="AP57" s="367">
        <v>108252</v>
      </c>
      <c r="AQ57" s="368">
        <v>30.4</v>
      </c>
      <c r="AR57" s="369">
        <v>-10.5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363573</v>
      </c>
      <c r="AN58" s="373">
        <v>27652</v>
      </c>
      <c r="AO58" s="374">
        <v>48.5</v>
      </c>
      <c r="AP58" s="375">
        <v>50321</v>
      </c>
      <c r="AQ58" s="376">
        <v>7.6</v>
      </c>
      <c r="AR58" s="377">
        <v>40.9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1263134</v>
      </c>
      <c r="AN59" s="365">
        <v>96940</v>
      </c>
      <c r="AO59" s="366">
        <v>32.6</v>
      </c>
      <c r="AP59" s="367">
        <v>93492</v>
      </c>
      <c r="AQ59" s="368">
        <v>-13.6</v>
      </c>
      <c r="AR59" s="369">
        <v>46.2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874976</v>
      </c>
      <c r="AN60" s="373">
        <v>67151</v>
      </c>
      <c r="AO60" s="374">
        <v>142.80000000000001</v>
      </c>
      <c r="AP60" s="375">
        <v>53316</v>
      </c>
      <c r="AQ60" s="376">
        <v>6</v>
      </c>
      <c r="AR60" s="377">
        <v>136.80000000000001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1091400</v>
      </c>
      <c r="AN61" s="380">
        <v>82750</v>
      </c>
      <c r="AO61" s="381">
        <v>21.3</v>
      </c>
      <c r="AP61" s="382">
        <v>93946</v>
      </c>
      <c r="AQ61" s="383">
        <v>-7.3</v>
      </c>
      <c r="AR61" s="369">
        <v>28.6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550055</v>
      </c>
      <c r="AN62" s="373">
        <v>41748</v>
      </c>
      <c r="AO62" s="374">
        <v>47.2</v>
      </c>
      <c r="AP62" s="375">
        <v>48785</v>
      </c>
      <c r="AQ62" s="376">
        <v>2.2999999999999998</v>
      </c>
      <c r="AR62" s="377">
        <v>44.9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G4nqV+iPijtVSVAPZctyXa4B0l6utvjUdXni/+5f4hoCaYdiAm0uwZ4oEkjPLop/dByo53pAc9LpVSz89LwLw==" saltValue="kJ+FKq5jARmx3ThkKAB/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Qtw4XEFnw35SAUcub6Puayt9zog74DJk3l0IWrPYSfRM3NG+s0tCy5ZExPRD8VO/KLHGD3jPuj5GlnIpDSnuQ==" saltValue="3fLJTM5Ghh/+9foNzS3qc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pRKHckJCNv4yM0dm2k3cygu7+Nf+vw1TZ31q2I1ttIlMzoluR2wsZrIo1Ntbu5PtNVaWBLM90eZTSRi6aKaOdw==" saltValue="/B42hlkTuh8vU3Zlg9tc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40" t="s">
        <v>3</v>
      </c>
      <c r="D47" s="1240"/>
      <c r="E47" s="1241"/>
      <c r="F47" s="11">
        <v>14.04</v>
      </c>
      <c r="G47" s="12">
        <v>15.14</v>
      </c>
      <c r="H47" s="12">
        <v>16.059999999999999</v>
      </c>
      <c r="I47" s="12">
        <v>14.47</v>
      </c>
      <c r="J47" s="13">
        <v>15.66</v>
      </c>
    </row>
    <row r="48" spans="2:10" ht="57.75" customHeight="1" x14ac:dyDescent="0.15">
      <c r="B48" s="14"/>
      <c r="C48" s="1242" t="s">
        <v>4</v>
      </c>
      <c r="D48" s="1242"/>
      <c r="E48" s="1243"/>
      <c r="F48" s="15">
        <v>9.84</v>
      </c>
      <c r="G48" s="16">
        <v>9.81</v>
      </c>
      <c r="H48" s="16">
        <v>12.12</v>
      </c>
      <c r="I48" s="16">
        <v>12.57</v>
      </c>
      <c r="J48" s="17">
        <v>15.23</v>
      </c>
    </row>
    <row r="49" spans="2:10" ht="57.75" customHeight="1" thickBot="1" x14ac:dyDescent="0.2">
      <c r="B49" s="18"/>
      <c r="C49" s="1244" t="s">
        <v>5</v>
      </c>
      <c r="D49" s="1244"/>
      <c r="E49" s="1245"/>
      <c r="F49" s="19">
        <v>2.4300000000000002</v>
      </c>
      <c r="G49" s="20">
        <v>0.57999999999999996</v>
      </c>
      <c r="H49" s="20">
        <v>3.06</v>
      </c>
      <c r="I49" s="20" t="s">
        <v>564</v>
      </c>
      <c r="J49" s="21">
        <v>3.94</v>
      </c>
    </row>
    <row r="50" spans="2:10" ht="13.5" customHeight="1" x14ac:dyDescent="0.15"/>
  </sheetData>
  <sheetProtection algorithmName="SHA-512" hashValue="sdlhOUeP5SfZ6dmvChl+vVSn19Nvy7080MZCi+Q49w93Ttlbpui1MPsGxpz7dJjExChfy4fzFgxb9g5yp0iwrg==" saltValue="deCzOKESwGNswDBgs/cO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2021-03-08T02:42:33Z</cp:lastPrinted>
  <dcterms:created xsi:type="dcterms:W3CDTF">2021-02-05T02:36:23Z</dcterms:created>
  <dcterms:modified xsi:type="dcterms:W3CDTF">2021-10-15T07:54:27Z</dcterms:modified>
</cp:coreProperties>
</file>