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LWS2208\Desktop\【参考R5.3送付資料】市町村依頼文書等\"/>
    </mc:Choice>
  </mc:AlternateContent>
  <bookViews>
    <workbookView xWindow="-120" yWindow="-120" windowWidth="20730" windowHeight="11160" firstSheet="12"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<sst xmlns="http://schemas.openxmlformats.org/spreadsheetml/2006/main" count="1176" uniqueCount="605">
  <si>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</si>
  <si>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</si>
  <si>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</si>
  <si>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</si>
  <si>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</si>
  <si>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</si>
  <si>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</si>
  <si>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</si>
  <si>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</si>
  <si>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</si>
  <si>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</si>
  <si>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</si>
  <si>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</si>
  <si>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</si>
  <si>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</si>
  <si>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</si>
  <si>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</si>
  <si>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</si>
  <si>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</si>
  <si>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</si>
  <si>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</si>
  <si>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</si>
  <si>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</si>
  <si>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</si>
  <si>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</si>
  <si>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</si>
  <si>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</si>
  <si>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</si>
  <si>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</si>
  <si>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</si>
  <si>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</si>
  <si>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</si>
  <si>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</si>
  <si>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</si>
  <si>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</si>
  <si>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</si>
  <si>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</si>
  <si>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</si>
  <si>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</si>
  <si>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</si>
  <si>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</si>
  <si>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</si>
  <si>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</si>
  <si>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</si>
  <si>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</si>
  <si>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</si>
  <si>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</si>
  <si>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</si>
  <si>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</si>
  <si>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</si>
  <si>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</si>
  <si>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</si>
  <si>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</si>
  <si>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</si>
  <si>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</si>
  <si>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</si>
  <si>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</si>
  <si>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</si>
  <si>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</si>
  <si>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</si>
  <si>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</si>
  <si>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</si>
  <si>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</si>
  <si>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</si>
  <si>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</si>
  <si>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</si>
  <si>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</si>
  <si>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</si>
  <si>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</si>
  <si>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</si>
  <si>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</si>
  <si>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</si>
  <si>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</si>
  <si>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</si>
  <si>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</si>
  <si>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</si>
  <si>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</si>
  <si>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</si>
  <si>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</si>
  <si>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</si>
  <si>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</si>
  <si>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</si>
  <si>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</si>
  <si>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</si>
  <si>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</si>
  <si>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</si>
  <si>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</si>
  <si>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</si>
  <si>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</si>
  <si>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</si>
  <si>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</si>
  <si>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</si>
  <si>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</si>
  <si>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</si>
  <si>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</si>
  <si>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</si>
  <si>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</si>
  <si>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</si>
  <si>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</si>
  <si>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</si>
  <si>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</si>
  <si>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</si>
  <si>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</si>
  <si>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</si>
  <si>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</si>
  <si>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</si>
  <si>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</si>
  <si>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</si>
  <si>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</si>
  <si>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</si>
  <si>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</si>
  <si>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</si>
  <si>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</si>
  <si>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</si>
  <si>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</si>
  <si>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</si>
  <si>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</si>
  <si>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</si>
  <si>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</si>
  <si>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</si>
  <si>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</si>
  <si>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</si>
  <si>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</si>
  <si>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</si>
  <si>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</si>
  <si>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</si>
  <si>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</si>
  <si>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</si>
  <si>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</si>
  <si>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</si>
  <si>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</si>
  <si>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</si>
  <si>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</si>
  <si>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</si>
  <si>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</si>
  <si>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</si>
  <si>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</si>
  <si>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</si>
  <si>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</si>
  <si>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</si>
  <si>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</si>
  <si>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</si>
  <si>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</si>
  <si>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</si>
  <si>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</si>
  <si>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</si>
  <si>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</si>
  <si>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</si>
  <si>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</si>
  <si>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</si>
  <si>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</si>
  <si>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</si>
  <si>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</si>
  <si>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</si>
  <si>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</si>
  <si>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</si>
  <si>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</si>
  <si>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</si>
  <si>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</si>
  <si>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</si>
  <si>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</si>
  <si>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</si>
  <si>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</si>
  <si>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</si>
  <si>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</si>
  <si>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</si>
  <si>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</si>
  <si>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</si>
  <si>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</si>
  <si>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</si>
  <si>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</si>
  <si>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</si>
  <si>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</si>
  <si>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</si>
  <si>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</si>
  <si>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</si>
  <si>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</si>
  <si>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</si>
  <si>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</si>
  <si>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</si>
  <si>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</si>
  <si>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</si>
  <si>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</si>
  <si>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</si>
  <si>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</si>
  <si>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</si>
  <si>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</si>
  <si>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</si>
  <si>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</si>
  <si>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</si>
  <si>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</si>
  <si>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</si>
  <si>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</si>
  <si>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</si>
  <si>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</si>
  <si>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</si>
  <si>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</si>
  <si>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</si>
  <si>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</si>
  <si>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</si>
  <si>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</si>
  <si>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</si>
  <si>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</si>
  <si>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</si>
  <si>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</si>
  <si>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</si>
  <si>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</si>
  <si>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</si>
  <si>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</si>
  <si>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</si>
  <si>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</si>
  <si>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</si>
  <si>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長野県阿南町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</si>
  <si>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</si>
  <si>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</si>
  <si>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</si>
  <si>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</si>
  <si>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</si>
  <si>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</si>
  <si>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</si>
  <si>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</si>
  <si>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</si>
  <si>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</si>
  <si>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</si>
  <si>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</si>
  <si>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</si>
  <si>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</si>
  <si>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</si>
  <si>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</si>
  <si>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</si>
  <si>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</si>
  <si>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</si>
  <si>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</si>
  <si>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</si>
  <si>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</si>
  <si>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</si>
  <si>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</si>
  <si>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</si>
  <si>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</si>
  <si>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</si>
  <si>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</si>
  <si>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</si>
  <si>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</si>
  <si>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</si>
  <si>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</si>
  <si>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</si>
  <si>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</si>
  <si>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</si>
  <si>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</si>
  <si>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</si>
  <si>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</si>
  <si>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</si>
  <si>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</si>
  <si>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</si>
  <si>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</si>
  <si>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</si>
  <si>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</si>
  <si>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</si>
  <si>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</si>
  <si>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</si>
  <si>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</si>
  <si>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</si>
  <si>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</si>
  <si>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</si>
  <si>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</si>
  <si>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</si>
  <si>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</si>
  <si>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</si>
  <si>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</si>
  <si>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</si>
  <si>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</si>
  <si>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</si>
  <si>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</si>
  <si>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</si>
  <si>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</si>
  <si>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</si>
  <si>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</si>
  <si>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</si>
  <si>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</si>
  <si>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</si>
  <si>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</si>
  <si>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</si>
  <si>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</si>
  <si>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</si>
  <si>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</si>
  <si>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</si>
  <si>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</si>
  <si>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</si>
  <si>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</si>
  <si>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</si>
  <si>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</si>
  <si>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</si>
  <si>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</si>
  <si>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</si>
  <si>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</si>
  <si>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</si>
  <si>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</si>
  <si>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</si>
  <si>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</si>
  <si>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</si>
  <si>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</si>
  <si>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</si>
  <si>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</si>
  <si>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</si>
  <si>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</si>
  <si>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</si>
  <si>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</si>
  <si>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</si>
  <si>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</si>
  <si>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</si>
  <si>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</si>
  <si>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</si>
  <si>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</si>
  <si>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</si>
  <si>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</si>
  <si>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</si>
  <si>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</si>
  <si>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</si>
  <si>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</si>
  <si>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</si>
  <si>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</si>
  <si>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</si>
  <si>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</si>
  <si>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</si>
  <si>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</si>
  <si>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</si>
  <si>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</si>
  <si>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</si>
  <si>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</si>
  <si>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</si>
  <si>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</si>
  <si>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</si>
  <si>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</si>
  <si>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</si>
  <si>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</si>
  <si>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</si>
  <si>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</si>
  <si>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</si>
  <si>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</si>
  <si>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</si>
  <si>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</si>
  <si>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</si>
  <si>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</si>
  <si>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</si>
  <si>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</si>
  <si>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</si>
  <si>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</si>
  <si>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</si>
  <si>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</si>
  <si>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</si>
  <si>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</si>
  <si>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</si>
  <si>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</si>
  <si>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</si>
  <si>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</si>
  <si>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</si>
  <si>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</si>
  <si>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</si>
  <si>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</si>
  <si>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</si>
  <si>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</si>
  <si>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</si>
  <si>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</si>
  <si>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</si>
  <si>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</si>
  <si>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</si>
  <si>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長野県阿南町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</si>
  <si>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</si>
  <si>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</si>
  <si>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</si>
  <si>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</si>
  <si>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</si>
  <si>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</si>
  <si>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</si>
  <si>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</si>
  <si>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</si>
  <si>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</si>
  <si>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</si>
  <si>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</si>
  <si>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</si>
  <si>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</si>
  <si>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</si>
  <si>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</si>
  <si>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</si>
  <si>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</si>
  <si>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</si>
  <si>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</si>
  <si>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</si>
  <si>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</si>
  <si>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</si>
  <si>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</si>
  <si>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</si>
  <si>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</si>
  <si>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</si>
  <si>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</si>
  <si>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</si>
  <si>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</si>
  <si>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</si>
  <si>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</si>
  <si>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</si>
  <si>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</si>
  <si>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阿南町国民健康保険特別会計</t>
    <phoneticPr fontId="5"/>
  </si>
  <si>
    <t>阿南町介護保険特別会計</t>
    <phoneticPr fontId="5"/>
  </si>
  <si>
    <t>阿南町後期高齢者医療特別会計</t>
    <phoneticPr fontId="5"/>
  </si>
  <si>
    <t>阿南町水道特別会計</t>
    <phoneticPr fontId="5"/>
  </si>
  <si>
    <t>法非適用企業</t>
    <phoneticPr fontId="5"/>
  </si>
  <si>
    <t>阿南町下水道特別会計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</si>
  <si>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</si>
  <si>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</si>
  <si>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</si>
  <si>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</si>
  <si>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</si>
  <si>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</si>
  <si>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</si>
  <si>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</si>
  <si>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</si>
  <si>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</si>
  <si>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</si>
  <si>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</si>
  <si>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</si>
  <si>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</si>
  <si>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</si>
  <si>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</si>
  <si>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</si>
  <si>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</si>
  <si>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</si>
  <si>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</si>
  <si>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</si>
  <si>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</si>
  <si>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</si>
  <si>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</si>
  <si>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</si>
  <si>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</si>
  <si>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</si>
  <si>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</si>
  <si>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</si>
  <si>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</si>
  <si>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</si>
  <si>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</si>
  <si>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</si>
  <si>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</si>
  <si>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</si>
  <si>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</si>
  <si>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</si>
  <si>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</si>
  <si>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</si>
  <si>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</si>
  <si>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</si>
  <si>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</si>
  <si>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</si>
  <si>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</si>
  <si>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</si>
  <si>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</si>
  <si>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</si>
  <si>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</si>
  <si>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</si>
  <si>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</si>
  <si>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</si>
  <si>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</si>
  <si>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</si>
  <si>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</si>
  <si>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</si>
  <si>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</si>
  <si>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</si>
  <si>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</si>
  <si>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阿南町下水道特別会計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</si>
  <si>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</si>
  <si>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</si>
  <si>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阿南町水道特別会計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</si>
  <si>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</si>
  <si>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</si>
  <si>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</si>
  <si>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</si>
  <si>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</si>
  <si>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</si>
  <si>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</si>
  <si>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</si>
  <si>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</si>
  <si>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</si>
  <si>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</si>
  <si>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</si>
  <si>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</si>
  <si>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</si>
  <si>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</si>
  <si>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</si>
  <si>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</si>
  <si>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</si>
  <si>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</si>
  <si>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</si>
  <si>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</si>
  <si>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</si>
  <si>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</si>
  <si>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</si>
  <si>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</si>
  <si>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</si>
  <si>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</si>
  <si>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</si>
  <si>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</si>
  <si>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</si>
  <si>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</si>
  <si>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</si>
  <si>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</si>
  <si>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</si>
  <si>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</si>
  <si>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</si>
  <si>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</si>
  <si>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</si>
  <si>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</si>
  <si>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</si>
  <si>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</si>
  <si>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</si>
  <si>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</si>
  <si>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</si>
  <si>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</si>
  <si>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</si>
  <si>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</si>
  <si>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</si>
  <si>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</si>
  <si>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</si>
  <si>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</si>
  <si>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</si>
  <si>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</si>
  <si>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</si>
  <si>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</si>
  <si>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</si>
  <si>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</si>
  <si>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</si>
  <si>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</si>
  <si>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</si>
  <si>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</si>
  <si>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</si>
  <si>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</si>
  <si>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</si>
  <si>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</si>
  <si>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</si>
  <si>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</si>
  <si>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</si>
  <si>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</si>
  <si>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</si>
  <si>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</si>
  <si>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</si>
  <si>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</si>
  <si>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</si>
  <si>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</si>
  <si>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</si>
  <si>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</si>
  <si>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</si>
  <si>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</si>
  <si>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</si>
  <si>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</si>
  <si>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</si>
  <si>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</si>
  <si>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</si>
  <si>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</si>
  <si>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</si>
  <si>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</si>
  <si>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阿南町国民健康保険特別会計</t>
  </si>
  <si>
    <t>阿南町水道特別会計</t>
  </si>
  <si>
    <t>阿南町下水道特別会計</t>
  </si>
  <si>
    <t>阿南町介護保険特別会計</t>
  </si>
  <si>
    <t>阿南町後期高齢者医療特別会計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</si>
  <si>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</si>
  <si>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</si>
  <si>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</si>
  <si>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</si>
  <si>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</si>
  <si>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</si>
  <si>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</si>
  <si>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</si>
  <si>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</si>
  <si>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(農業集落排水施設)</t>
    <rPh sb="1" eb="3">
      <t>ノウギョウ</t>
    </rPh>
    <rPh sb="3" eb="5">
      <t>シュウラク</t>
    </rPh>
    <rPh sb="5" eb="7">
      <t>ハイスイ</t>
    </rPh>
    <rPh sb="7" eb="9">
      <t>シセツ</t>
    </rPh>
    <phoneticPr fontId="2"/>
  </si>
  <si>
    <t>(小規模集合排水処理事業)</t>
    <rPh sb="1" eb="4">
      <t>ショウキボ</t>
    </rPh>
    <rPh sb="4" eb="6">
      <t>シュウゴウ</t>
    </rPh>
    <rPh sb="6" eb="8">
      <t>ハイスイ</t>
    </rPh>
    <rPh sb="8" eb="10">
      <t>ショリ</t>
    </rPh>
    <rPh sb="10" eb="12">
      <t>ジギョウ</t>
    </rPh>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</si>
  <si>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</si>
  <si>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</si>
  <si>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</si>
  <si>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</si>
  <si>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</si>
  <si>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</si>
  <si>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phoneticPr fontId="19"/>
  </si>
  <si>
    <t>長野県市町村総合事務組合（非常勤職員公務災害補償特別会計）</t>
    <phoneticPr fontId="19"/>
  </si>
  <si>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</si>
  <si>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</si>
  <si>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</si>
  <si>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</si>
  <si>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</si>
  <si>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</si>
  <si>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</si>
  <si>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t>
    <phoneticPr fontId="2"/>
  </si>
  <si>
    <t>公共施設等整備基金</t>
    <rPh sb="0" eb="2">
      <t>コウキョウ</t>
    </rPh>
    <rPh sb="2" eb="4">
      <t>シセツ</t>
    </rPh>
    <rPh sb="4" eb="5">
      <t>トウ</t>
    </rPh>
    <rPh sb="5" eb="7">
      <t>セイビ</t>
    </rPh>
    <rPh sb="7" eb="9">
      <t>キキン</t>
    </rPh>
    <phoneticPr fontId="5"/>
  </si>
  <si>
    <t>社会福祉施設整備基金</t>
    <rPh sb="0" eb="2">
      <t>シャカイ</t>
    </rPh>
    <rPh sb="2" eb="4">
      <t>フクシ</t>
    </rPh>
    <rPh sb="4" eb="6">
      <t>シセツ</t>
    </rPh>
    <rPh sb="6" eb="8">
      <t>セイビ</t>
    </rPh>
    <rPh sb="8" eb="10">
      <t>キキン</t>
    </rPh>
    <phoneticPr fontId="5"/>
  </si>
  <si>
    <t>地域福祉基金</t>
    <rPh sb="0" eb="2">
      <t>チイキ</t>
    </rPh>
    <rPh sb="2" eb="4">
      <t>フクシ</t>
    </rPh>
    <rPh sb="4" eb="6">
      <t>キキン</t>
    </rPh>
    <phoneticPr fontId="5"/>
  </si>
  <si>
    <t>ふるさとあなん寄附金基金</t>
    <rPh sb="7" eb="10">
      <t>キフキン</t>
    </rPh>
    <rPh sb="10" eb="12">
      <t>キキン</t>
    </rPh>
    <phoneticPr fontId="5"/>
  </si>
  <si>
    <t>森林環境整備基金</t>
    <rPh sb="0" eb="2">
      <t>シンリン</t>
    </rPh>
    <rPh sb="2" eb="4">
      <t>カンキョウ</t>
    </rPh>
    <rPh sb="4" eb="6">
      <t>セイビ</t>
    </rPh>
    <rPh sb="6" eb="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</si>
  <si>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</si>
  <si>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</si>
  <si>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</si>
  <si>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</si>
  <si>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</si>
  <si>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</si>
  <si>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</si>
  <si>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</si>
  <si>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</si>
  <si>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</si>
  <si>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計画的な起債の借入れと償還により、数値マイナスとなっている。一方で、有形固定資産減価償却率は、緩やかに上昇傾向にあるため、公共施設総合管理計画に基づき、改修及び除却に積極的に取り組んでいく。</t>
    <rPh sb="2" eb="5">
      <t>ケイカクテキ</t>
    </rPh>
    <rPh sb="6" eb="8">
      <t>キサイ</t>
    </rPh>
    <rPh sb="9" eb="11">
      <t>カリイ</t>
    </rPh>
    <rPh sb="13" eb="15">
      <t>ショウカン</t>
    </rPh>
    <rPh sb="19" eb="21">
      <t>スウチ</t>
    </rPh>
    <rPh sb="32" eb="34">
      <t>イッポウ</t>
    </rPh>
    <rPh sb="36" eb="38">
      <t>ユウケイ</t>
    </rPh>
    <rPh sb="38" eb="40">
      <t>コテイ</t>
    </rPh>
    <rPh sb="40" eb="42">
      <t>シサン</t>
    </rPh>
    <rPh sb="42" eb="44">
      <t>ゲンカ</t>
    </rPh>
    <rPh sb="44" eb="46">
      <t>ショウキャク</t>
    </rPh>
    <rPh sb="46" eb="47">
      <t>リツ</t>
    </rPh>
    <rPh sb="49" eb="50">
      <t>ユル</t>
    </rPh>
    <rPh sb="53" eb="55">
      <t>ジョウショウ</t>
    </rPh>
    <rPh sb="55" eb="57">
      <t>ケイコウ</t>
    </rPh>
    <rPh sb="63" eb="65">
      <t>コウキョウ</t>
    </rPh>
    <rPh sb="65" eb="67">
      <t>シセツ</t>
    </rPh>
    <rPh sb="67" eb="69">
      <t>ソウゴウ</t>
    </rPh>
    <rPh sb="69" eb="71">
      <t>カンリ</t>
    </rPh>
    <rPh sb="71" eb="73">
      <t>ケイカク</t>
    </rPh>
    <rPh sb="74" eb="75">
      <t>モト</t>
    </rPh>
    <rPh sb="78" eb="80">
      <t>カイシュウ</t>
    </rPh>
    <rPh sb="80" eb="81">
      <t>オヨ</t>
    </rPh>
    <rPh sb="82" eb="84">
      <t>ジョキャク</t>
    </rPh>
    <rPh sb="85" eb="88">
      <t>セッキョクテキ</t>
    </rPh>
    <rPh sb="89" eb="90">
      <t>ト</t>
    </rPh>
    <rPh sb="91" eb="92">
      <t>ク</t>
    </rPh>
    <phoneticPr fontId="5"/>
  </si>
  <si>
    <t xml:space="preserve">  近年、低い水準で横ばいとなっている。引き続き公債費の適正化に取り組んでいく必要がある。</t>
    <rPh sb="2" eb="4">
      <t>キンネン</t>
    </rPh>
    <rPh sb="5" eb="6">
      <t>ヒク</t>
    </rPh>
    <rPh sb="7" eb="9">
      <t>スイジュン</t>
    </rPh>
    <rPh sb="10" eb="11">
      <t>ヨコ</t>
    </rPh>
    <rPh sb="20" eb="21">
      <t>ヒ</t>
    </rPh>
    <rPh sb="22" eb="23">
      <t>ツヅ</t>
    </rPh>
    <rPh sb="24" eb="27">
      <t>コウサイヒ</t>
    </rPh>
    <rPh sb="28" eb="31">
      <t>テキセイカ</t>
    </rPh>
    <rPh sb="32" eb="33">
      <t>ト</t>
    </rPh>
    <rPh sb="34" eb="35">
      <t>ク</t>
    </rPh>
    <rPh sb="39" eb="4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</si>
</sst>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0" fontId="0" fillId="0" borderId="113" xfId="0" applyBorder="1" applyProtection="1">
      <alignment vertical="center"/>
      <protection locked="0"/>
    </xf>
    <xf numFmtId="0" fontId="0" fillId="0" borderId="114" xfId="0" applyBorder="1" applyProtection="1">
      <alignment vertical="center"/>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A54F-4B53-A4B8-C54EEB867C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142117</c:v>
                </c:pt>
                <c:pt idx="1">
                  <c:v>135361</c:v>
                </c:pt>
                <c:pt idx="2">
                  <c:v>217030</c:v>
                </c:pt>
                <c:pt idx="3">
                  <c:v>212716</c:v>
                </c:pt>
                <c:pt idx="4">
                  <c:v>305556</c:v>
                </c:pt>
              </c:numCache>
            </c:numRef>
          </c:val>
          <c:smooth val="0"/>
          <c:extLst>
            <c:ext xmlns:c16="http://schemas.microsoft.com/office/drawing/2014/chart" uri="{C3380CC4-5D6E-409C-BE32-E72D297353CC}">
              <c16:uniqueId val="{00000001-A54F-4B53-A4B8-C54EEB867C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3.99</c:v>
                </c:pt>
                <c:pt idx="1">
                  <c:v>4.34</c:v>
                </c:pt>
                <c:pt idx="2">
                  <c:v>2.8</c:v>
                </c:pt>
                <c:pt idx="3">
                  <c:v>1.1200000000000001</c:v>
                </c:pt>
                <c:pt idx="4">
                  <c:v>3.33</c:v>
                </c:pt>
              </c:numCache>
            </c:numRef>
          </c:val>
          <c:extLst>
            <c:ext xmlns:c16="http://schemas.microsoft.com/office/drawing/2014/chart" uri="{C3380CC4-5D6E-409C-BE32-E72D297353CC}">
              <c16:uniqueId val="{00000000-0493-4E4C-8581-0E6E68DCE1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69.48</c:v>
                </c:pt>
                <c:pt idx="1">
                  <c:v>75.319999999999993</c:v>
                </c:pt>
                <c:pt idx="2">
                  <c:v>80.28</c:v>
                </c:pt>
                <c:pt idx="3">
                  <c:v>79.27</c:v>
                </c:pt>
                <c:pt idx="4">
                  <c:v>80.459999999999994</c:v>
                </c:pt>
              </c:numCache>
            </c:numRef>
          </c:val>
          <c:extLst>
            <c:ext xmlns:c16="http://schemas.microsoft.com/office/drawing/2014/chart" uri="{C3380CC4-5D6E-409C-BE32-E72D297353CC}">
              <c16:uniqueId val="{00000001-0493-4E4C-8581-0E6E68DCE1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4.71</c:v>
                </c:pt>
                <c:pt idx="1">
                  <c:v>4.4000000000000004</c:v>
                </c:pt>
                <c:pt idx="2">
                  <c:v>3.97</c:v>
                </c:pt>
                <c:pt idx="3">
                  <c:v>2.33</c:v>
                </c:pt>
                <c:pt idx="4">
                  <c:v>8.9</c:v>
                </c:pt>
              </c:numCache>
            </c:numRef>
          </c:val>
          <c:smooth val="0"/>
          <c:extLst>
            <c:ext xmlns:c16="http://schemas.microsoft.com/office/drawing/2014/chart" uri="{C3380CC4-5D6E-409C-BE32-E72D297353CC}">
              <c16:uniqueId val="{00000002-0493-4E4C-8581-0E6E68DCE1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181-4A8D-9340-C48B02C70B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81-4A8D-9340-C48B02C70B1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181-4A8D-9340-C48B02C70B1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181-4A8D-9340-C48B02C70B16}"/>
            </c:ext>
          </c:extLst>
        </c:ser>
        <c:ser>
          <c:idx val="4"/>
          <c:order val="4"/>
          <c:tx>
            <c:strRef>
              <c:f>データシート!$A$31</c:f>
              <c:strCache>
                <c:ptCount val="1"/>
                <c:pt idx="0">
                  <c:v>阿南町後期高齢者医療特別会計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181-4A8D-9340-C48B02C70B16}"/>
            </c:ext>
          </c:extLst>
        </c:ser>
        <c:ser>
          <c:idx val="5"/>
          <c:order val="5"/>
          <c:tx>
            <c:strRef>
              <c:f>データシート!$A$32</c:f>
              <c:strCache>
                <c:ptCount val="1"/>
                <c:pt idx="0">
                  <c:v>阿南町介護保険特別会計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0.34</c:v>
                </c:pt>
                <c:pt idx="6">
                  <c:v>#N/A</c:v>
                </c:pt>
                <c:pt idx="7">
                  <c:v>0.33</c:v>
                </c:pt>
                <c:pt idx="8">
                  <c:v>#N/A</c:v>
                </c:pt>
                <c:pt idx="9">
                  <c:v>0.02</c:v>
                </c:pt>
              </c:numCache>
            </c:numRef>
          </c:val>
          <c:extLst>
            <c:ext xmlns:c16="http://schemas.microsoft.com/office/drawing/2014/chart" uri="{C3380CC4-5D6E-409C-BE32-E72D297353CC}">
              <c16:uniqueId val="{00000005-1181-4A8D-9340-C48B02C70B16}"/>
            </c:ext>
          </c:extLst>
        </c:ser>
        <c:ser>
          <c:idx val="6"/>
          <c:order val="6"/>
          <c:tx>
            <c:strRef>
              <c:f>データシート!$A$33</c:f>
              <c:strCache>
                <c:ptCount val="1"/>
                <c:pt idx="0">
                  <c:v>阿南町下水道特別会計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6-1181-4A8D-9340-C48B02C70B16}"/>
            </c:ext>
          </c:extLst>
        </c:ser>
        <c:ser>
          <c:idx val="7"/>
          <c:order val="7"/>
          <c:tx>
            <c:strRef>
              <c:f>データシート!$A$34</c:f>
              <c:strCache>
                <c:ptCount val="1"/>
                <c:pt idx="0">
                  <c:v>阿南町水道特別会計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0.05</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7-1181-4A8D-9340-C48B02C70B16}"/>
            </c:ext>
          </c:extLst>
        </c:ser>
        <c:ser>
          <c:idx val="8"/>
          <c:order val="8"/>
          <c:tx>
            <c:strRef>
              <c:f>データシート!$A$35</c:f>
              <c:strCache>
                <c:ptCount val="1"/>
                <c:pt idx="0">
                  <c:v>阿南町国民健康保険特別会計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0.04</c:v>
                </c:pt>
                <c:pt idx="2">
                  <c:v>#N/A</c:v>
                </c:pt>
                <c:pt idx="3">
                  <c:v>0</c:v>
                </c:pt>
                <c:pt idx="4">
                  <c:v>#N/A</c:v>
                </c:pt>
                <c:pt idx="5">
                  <c:v>0.6</c:v>
                </c:pt>
                <c:pt idx="6">
                  <c:v>#N/A</c:v>
                </c:pt>
                <c:pt idx="7">
                  <c:v>0.53</c:v>
                </c:pt>
                <c:pt idx="8">
                  <c:v>#N/A</c:v>
                </c:pt>
                <c:pt idx="9">
                  <c:v>0.53</c:v>
                </c:pt>
              </c:numCache>
            </c:numRef>
          </c:val>
          <c:extLst>
            <c:ext xmlns:c16="http://schemas.microsoft.com/office/drawing/2014/chart" uri="{C3380CC4-5D6E-409C-BE32-E72D297353CC}">
              <c16:uniqueId val="{00000008-1181-4A8D-9340-C48B02C70B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3.99</c:v>
                </c:pt>
                <c:pt idx="2">
                  <c:v>#N/A</c:v>
                </c:pt>
                <c:pt idx="3">
                  <c:v>4.34</c:v>
                </c:pt>
                <c:pt idx="4">
                  <c:v>#N/A</c:v>
                </c:pt>
                <c:pt idx="5">
                  <c:v>2.8</c:v>
                </c:pt>
                <c:pt idx="6">
                  <c:v>#N/A</c:v>
                </c:pt>
                <c:pt idx="7">
                  <c:v>1.1100000000000001</c:v>
                </c:pt>
                <c:pt idx="8">
                  <c:v>#N/A</c:v>
                </c:pt>
                <c:pt idx="9">
                  <c:v>3.33</c:v>
                </c:pt>
              </c:numCache>
            </c:numRef>
          </c:val>
          <c:extLst>
            <c:ext xmlns:c16="http://schemas.microsoft.com/office/drawing/2014/chart" uri="{C3380CC4-5D6E-409C-BE32-E72D297353CC}">
              <c16:uniqueId val="{00000009-1181-4A8D-9340-C48B02C70B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451</c:v>
                </c:pt>
                <c:pt idx="5">
                  <c:v>435</c:v>
                </c:pt>
                <c:pt idx="8">
                  <c:v>418</c:v>
                </c:pt>
                <c:pt idx="11">
                  <c:v>395</c:v>
                </c:pt>
                <c:pt idx="14">
                  <c:v>385</c:v>
                </c:pt>
              </c:numCache>
            </c:numRef>
          </c:val>
          <c:extLst>
            <c:ext xmlns:c16="http://schemas.microsoft.com/office/drawing/2014/chart" uri="{C3380CC4-5D6E-409C-BE32-E72D297353CC}">
              <c16:uniqueId val="{00000000-ED98-411E-BCE5-80D4AB504C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98-411E-BCE5-80D4AB504C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D98-411E-BCE5-80D4AB504C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2</c:v>
                </c:pt>
                <c:pt idx="6">
                  <c:v>2</c:v>
                </c:pt>
                <c:pt idx="9">
                  <c:v>8</c:v>
                </c:pt>
                <c:pt idx="12">
                  <c:v>10</c:v>
                </c:pt>
              </c:numCache>
            </c:numRef>
          </c:val>
          <c:extLst>
            <c:ext xmlns:c16="http://schemas.microsoft.com/office/drawing/2014/chart" uri="{C3380CC4-5D6E-409C-BE32-E72D297353CC}">
              <c16:uniqueId val="{00000003-ED98-411E-BCE5-80D4AB504C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172</c:v>
                </c:pt>
                <c:pt idx="3">
                  <c:v>183</c:v>
                </c:pt>
                <c:pt idx="6">
                  <c:v>195</c:v>
                </c:pt>
                <c:pt idx="9">
                  <c:v>197</c:v>
                </c:pt>
                <c:pt idx="12">
                  <c:v>207</c:v>
                </c:pt>
              </c:numCache>
            </c:numRef>
          </c:val>
          <c:extLst>
            <c:ext xmlns:c16="http://schemas.microsoft.com/office/drawing/2014/chart" uri="{C3380CC4-5D6E-409C-BE32-E72D297353CC}">
              <c16:uniqueId val="{00000004-ED98-411E-BCE5-80D4AB504C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98-411E-BCE5-80D4AB504C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98-411E-BCE5-80D4AB504C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341</c:v>
                </c:pt>
                <c:pt idx="3">
                  <c:v>314</c:v>
                </c:pt>
                <c:pt idx="6">
                  <c:v>313</c:v>
                </c:pt>
                <c:pt idx="9">
                  <c:v>276</c:v>
                </c:pt>
                <c:pt idx="12">
                  <c:v>258</c:v>
                </c:pt>
              </c:numCache>
            </c:numRef>
          </c:val>
          <c:extLst>
            <c:ext xmlns:c16="http://schemas.microsoft.com/office/drawing/2014/chart" uri="{C3380CC4-5D6E-409C-BE32-E72D297353CC}">
              <c16:uniqueId val="{00000007-ED98-411E-BCE5-80D4AB504C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c:v>
                </c:pt>
                <c:pt idx="2">
                  <c:v>#N/A</c:v>
                </c:pt>
                <c:pt idx="3">
                  <c:v>#N/A</c:v>
                </c:pt>
                <c:pt idx="4">
                  <c:v>64</c:v>
                </c:pt>
                <c:pt idx="5">
                  <c:v>#N/A</c:v>
                </c:pt>
                <c:pt idx="6">
                  <c:v>#N/A</c:v>
                </c:pt>
                <c:pt idx="7">
                  <c:v>92</c:v>
                </c:pt>
                <c:pt idx="8">
                  <c:v>#N/A</c:v>
                </c:pt>
                <c:pt idx="9">
                  <c:v>#N/A</c:v>
                </c:pt>
                <c:pt idx="10">
                  <c:v>86</c:v>
                </c:pt>
                <c:pt idx="11">
                  <c:v>#N/A</c:v>
                </c:pt>
                <c:pt idx="12">
                  <c:v>#N/A</c:v>
                </c:pt>
                <c:pt idx="13">
                  <c:v>90</c:v>
                </c:pt>
                <c:pt idx="14">
                  <c:v>#N/A</c:v>
                </c:pt>
              </c:numCache>
            </c:numRef>
          </c:val>
          <c:smooth val="0"/>
          <c:extLst>
            <c:ext xmlns:c16="http://schemas.microsoft.com/office/drawing/2014/chart" uri="{C3380CC4-5D6E-409C-BE32-E72D297353CC}">
              <c16:uniqueId val="{00000008-ED98-411E-BCE5-80D4AB504C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3882</c:v>
                </c:pt>
                <c:pt idx="5">
                  <c:v>3720</c:v>
                </c:pt>
                <c:pt idx="8">
                  <c:v>3699</c:v>
                </c:pt>
                <c:pt idx="11">
                  <c:v>3809</c:v>
                </c:pt>
                <c:pt idx="14">
                  <c:v>3917</c:v>
                </c:pt>
              </c:numCache>
            </c:numRef>
          </c:val>
          <c:extLst>
            <c:ext xmlns:c16="http://schemas.microsoft.com/office/drawing/2014/chart" uri="{C3380CC4-5D6E-409C-BE32-E72D297353CC}">
              <c16:uniqueId val="{00000000-017C-4D1D-BFBB-9A7C38D8B9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017C-4D1D-BFBB-9A7C38D8B9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3531</c:v>
                </c:pt>
                <c:pt idx="5">
                  <c:v>3756</c:v>
                </c:pt>
                <c:pt idx="8">
                  <c:v>4349</c:v>
                </c:pt>
                <c:pt idx="11">
                  <c:v>4680</c:v>
                </c:pt>
                <c:pt idx="14">
                  <c:v>5064</c:v>
                </c:pt>
              </c:numCache>
            </c:numRef>
          </c:val>
          <c:extLst>
            <c:ext xmlns:c16="http://schemas.microsoft.com/office/drawing/2014/chart" uri="{C3380CC4-5D6E-409C-BE32-E72D297353CC}">
              <c16:uniqueId val="{00000002-017C-4D1D-BFBB-9A7C38D8B9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7C-4D1D-BFBB-9A7C38D8B9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7C-4D1D-BFBB-9A7C38D8B9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7C-4D1D-BFBB-9A7C38D8B9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944</c:v>
                </c:pt>
                <c:pt idx="3">
                  <c:v>929</c:v>
                </c:pt>
                <c:pt idx="6">
                  <c:v>869</c:v>
                </c:pt>
                <c:pt idx="9">
                  <c:v>881</c:v>
                </c:pt>
                <c:pt idx="12">
                  <c:v>867</c:v>
                </c:pt>
              </c:numCache>
            </c:numRef>
          </c:val>
          <c:extLst>
            <c:ext xmlns:c16="http://schemas.microsoft.com/office/drawing/2014/chart" uri="{C3380CC4-5D6E-409C-BE32-E72D297353CC}">
              <c16:uniqueId val="{00000006-017C-4D1D-BFBB-9A7C38D8B9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194</c:v>
                </c:pt>
                <c:pt idx="3">
                  <c:v>196</c:v>
                </c:pt>
                <c:pt idx="6">
                  <c:v>102</c:v>
                </c:pt>
                <c:pt idx="9">
                  <c:v>92</c:v>
                </c:pt>
                <c:pt idx="12">
                  <c:v>83</c:v>
                </c:pt>
              </c:numCache>
            </c:numRef>
          </c:val>
          <c:extLst>
            <c:ext xmlns:c16="http://schemas.microsoft.com/office/drawing/2014/chart" uri="{C3380CC4-5D6E-409C-BE32-E72D297353CC}">
              <c16:uniqueId val="{00000007-017C-4D1D-BFBB-9A7C38D8B9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1685</c:v>
                </c:pt>
                <c:pt idx="3">
                  <c:v>1541</c:v>
                </c:pt>
                <c:pt idx="6">
                  <c:v>1496</c:v>
                </c:pt>
                <c:pt idx="9">
                  <c:v>1386</c:v>
                </c:pt>
                <c:pt idx="12">
                  <c:v>1298</c:v>
                </c:pt>
              </c:numCache>
            </c:numRef>
          </c:val>
          <c:extLst>
            <c:ext xmlns:c16="http://schemas.microsoft.com/office/drawing/2014/chart" uri="{C3380CC4-5D6E-409C-BE32-E72D297353CC}">
              <c16:uniqueId val="{00000008-017C-4D1D-BFBB-9A7C38D8B9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208</c:v>
                </c:pt>
                <c:pt idx="9">
                  <c:v>153</c:v>
                </c:pt>
                <c:pt idx="12">
                  <c:v>0</c:v>
                </c:pt>
              </c:numCache>
            </c:numRef>
          </c:val>
          <c:extLst>
            <c:ext xmlns:c16="http://schemas.microsoft.com/office/drawing/2014/chart" uri="{C3380CC4-5D6E-409C-BE32-E72D297353CC}">
              <c16:uniqueId val="{00000009-017C-4D1D-BFBB-9A7C38D8B9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1992</c:v>
                </c:pt>
                <c:pt idx="3">
                  <c:v>1795</c:v>
                </c:pt>
                <c:pt idx="6">
                  <c:v>1785</c:v>
                </c:pt>
                <c:pt idx="9">
                  <c:v>1973</c:v>
                </c:pt>
                <c:pt idx="12">
                  <c:v>2507</c:v>
                </c:pt>
              </c:numCache>
            </c:numRef>
          </c:val>
          <c:extLst>
            <c:ext xmlns:c16="http://schemas.microsoft.com/office/drawing/2014/chart" uri="{C3380CC4-5D6E-409C-BE32-E72D297353CC}">
              <c16:uniqueId val="{0000000A-017C-4D1D-BFBB-9A7C38D8B9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17C-4D1D-BFBB-9A7C38D8B9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2026</c:v>
                </c:pt>
                <c:pt idx="1">
                  <c:v>2129</c:v>
                </c:pt>
                <c:pt idx="2">
                  <c:v>2319</c:v>
                </c:pt>
              </c:numCache>
            </c:numRef>
          </c:val>
          <c:extLst>
            <c:ext xmlns:c16="http://schemas.microsoft.com/office/drawing/2014/chart" uri="{C3380CC4-5D6E-409C-BE32-E72D297353CC}">
              <c16:uniqueId val="{00000000-00A6-4C50-95D0-A824790E20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150</c:v>
                </c:pt>
                <c:pt idx="1">
                  <c:v>151</c:v>
                </c:pt>
                <c:pt idx="2">
                  <c:v>233</c:v>
                </c:pt>
              </c:numCache>
            </c:numRef>
          </c:val>
          <c:extLst>
            <c:ext xmlns:c16="http://schemas.microsoft.com/office/drawing/2014/chart" uri="{C3380CC4-5D6E-409C-BE32-E72D297353CC}">
              <c16:uniqueId val="{00000001-00A6-4C50-95D0-A824790E20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1887</c:v>
                </c:pt>
                <c:pt idx="1">
                  <c:v>2074</c:v>
                </c:pt>
                <c:pt idx="2">
                  <c:v>2165</c:v>
                </c:pt>
              </c:numCache>
            </c:numRef>
          </c:val>
          <c:extLst>
            <c:ext xmlns:c16="http://schemas.microsoft.com/office/drawing/2014/chart" uri="{C3380CC4-5D6E-409C-BE32-E72D297353CC}">
              <c16:uniqueId val="{00000002-00A6-4C50-95D0-A824790E20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{64CC1B26-0E69-485F-9B41-7CD29DED94B9}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B61-4150-94E4-A38F5D9DCF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{5050C9EE-DCFB-4349-8917-81254BC3C561}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61-4150-94E4-A38F5D9DCF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{C565810C-92A3-4F1C-9E82-AF6CAA8611C4}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61-4150-94E4-A38F5D9DCF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{FC961B9E-14DE-4BCA-BC88-8718301F3440}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61-4150-94E4-A38F5D9DCF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{53332A71-7FE3-4DF1-82DE-A81E559D575A}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61-4150-94E4-A38F5D9DCF1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{48065162-88DB-45F8-84A9-99F7F2EA2FCE}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B61-4150-94E4-A38F5D9DCF1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{2E52FB8E-A8AB-484A-B3AE-5897B2C4524E}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B61-4150-94E4-A38F5D9DCF1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{993FF7E1-09DC-4C46-95F6-D07797B19D9C}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B61-4150-94E4-A38F5D9DCF1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{F859A612-FBF5-4DEA-906B-3828FF62E611}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B61-4150-94E4-A38F5D9DCF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62.2</c:v>
                </c:pt>
                <c:pt idx="16">
                  <c:v>63.3</c:v>
                </c:pt>
                <c:pt idx="24">
                  <c:v>64.599999999999994</c:v>
                </c:pt>
                <c:pt idx="32">
                  <c:v>65.599999999999994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B61-4150-94E4-A38F5D9DCF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{08726CA8-A233-4A4C-BAAF-9B7BAD7536D8}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B61-4150-94E4-A38F5D9DCF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{5D13E3AA-F906-4D8C-86A3-072828946DFE}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61-4150-94E4-A38F5D9DCF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{3A081065-BF61-4076-A2CA-D934422FC0EA}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61-4150-94E4-A38F5D9DCF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{F2051DD8-C73B-4491-A7CC-EF06C394300A}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61-4150-94E4-A38F5D9DCF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{EBEDFDDC-BD92-4F92-BE85-255818998659}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61-4150-94E4-A38F5D9DCF14}"/>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{38BB0359-8DE3-4EB6-B25F-C8B68BEF7229}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B61-4150-94E4-A38F5D9DCF14}"/>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{69C44743-935D-407F-BAA9-B2E54B7855B5}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B61-4150-94E4-A38F5D9DCF14}"/>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{CE3E49CA-058E-48A6-BE0B-6B0329824B76}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B61-4150-94E4-A38F5D9DCF1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{B7151F8B-4A55-48E1-AF23-E544FB89BF4B}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B61-4150-94E4-A38F5D9DCF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B61-4150-94E4-A38F5D9DCF1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{CC115A88-32BB-42EF-8B93-B267A33D4745}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E57-4C91-90C7-DECE7CA0EF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{35ADE8B2-F649-4069-B46E-8521EE21FB33}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57-4C91-90C7-DECE7CA0EF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{C064FCA1-706E-4F92-997B-2169ABCF0429}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57-4C91-90C7-DECE7CA0EF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{E6ADA0A1-B6B6-46FA-9827-F4E1A617C527}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57-4C91-90C7-DECE7CA0EF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{2332ECFC-92C0-495D-B98E-DA415B047FC0}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57-4C91-90C7-DECE7CA0EF8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{C3064123-24EE-4B39-8CA9-DCCE0F3813DF}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E57-4C91-90C7-DECE7CA0EF8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{457F0E1F-2F38-4F60-864E-A4EF85298BF1}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E57-4C91-90C7-DECE7CA0EF8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{A586ABF5-DA89-42CA-ACAD-05819AB6D7A4}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E57-4C91-90C7-DECE7CA0EF8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{053C6F44-8DF6-4D15-A4F2-73BC654B1B86}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E57-4C91-90C7-DECE7CA0EF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2.2999999999999998</c:v>
                </c:pt>
                <c:pt idx="16">
                  <c:v>3.5</c:v>
                </c:pt>
                <c:pt idx="24">
                  <c:v>3.7</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E57-4C91-90C7-DECE7CA0EF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{F1178D55-5BD5-46E9-A138-CCF99DD2C218}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E57-4C91-90C7-DECE7CA0EF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{25FF46BE-CC0E-4830-9BF2-A26B6A50846E}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57-4C91-90C7-DECE7CA0EF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{766BC920-7601-4C82-BC1E-DC134FAE5875}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57-4C91-90C7-DECE7CA0EF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{C5D656CA-FCBC-45BA-82C2-87E546793A8C}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57-4C91-90C7-DECE7CA0EF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{B6A94831-2160-49BD-9DC3-3C22ABAB7170}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57-4C91-90C7-DECE7CA0EF8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{0E5249C9-5B94-4370-8E94-3BC397DD648C}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E57-4C91-90C7-DECE7CA0EF8C}"/>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{18645D3F-B242-41A5-9E3A-CF530296F108}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E57-4C91-90C7-DECE7CA0EF8C}"/>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{2D8375AA-8828-4F5F-9A4D-B2682342EBCD}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E57-4C91-90C7-DECE7CA0EF8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{1C9F42B8-2027-40B4-9860-8E1FB28255FF}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E57-4C91-90C7-DECE7CA0EF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E57-4C91-90C7-DECE7CA0EF8C}"/>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41745F5-EC6E-4F8C-9025-2666EFE3AF9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C8C1160-6A42-47C5-914C-8A6E2914493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平成１９年度をピークに償還額は減少に転じており、交付税算入率が高い地方債の選択をしてきたため、実質公債費比率の分子額は年々減少傾向にある。公営企業における施設改修工事に伴い地方債の増加が見込まれることと、令和元年度から債務負担行為により阿南学園改築工事を行っているが、その財源が過疎債と施設整備事業債のため、令和</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公債費が増加に転じるため、今後とも起債発行額の抑制等を行い実質公債費比率の急激な上昇を抑えたい。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山間僻地で集落が点在する当町では、町道建設改良事業を中心に生活基盤の整備を実施してきたが、平成１９年度の地方債償還ピークから地方債残高は減少傾向で、令和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年度も急激な増額に至っていない。将来負担比率においても、交付税算入率が高い地方債の選択や、地方債発行額の抑制、繰上償還の実施等将来負担の改善策を講じているため、年々減少しており、令和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年度もマイナスとなった。引き続き、将来負担の適正化を図りたい。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年度末の基金残高は、普通会計で約</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億円となっており、前年度から約３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財政調整基金約</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億円、減債基金</a:t>
          </a:r>
          <a:r>
            <a:rPr kumimoji="1" lang="ja-JP" altLang="en-US" sz="1100">
              <a:solidFill>
                <a:schemeClr val="dk1"/>
              </a:solidFill>
              <a:effectLst/>
              <a:latin typeface="+mn-lt"/>
              <a:ea typeface="+mn-ea"/>
              <a:cs typeface="+mn-cs"/>
            </a:rPr>
            <a:t>約０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、特目０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９億円）</a:t>
          </a:r>
          <a:r>
            <a:rPr kumimoji="1" lang="ja-JP" altLang="ja-JP" sz="1100">
              <a:solidFill>
                <a:schemeClr val="dk1"/>
              </a:solidFill>
              <a:effectLst/>
              <a:latin typeface="+mn-lt"/>
              <a:ea typeface="+mn-ea"/>
              <a:cs typeface="+mn-cs"/>
            </a:rPr>
            <a:t>の増加となっている。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・県税の減収などの不測の事態への対応に加え、公共施設の老朽化対策など、今後の財政需要の増大にも適切に対応していけるように一定額を確保していくことを予定している。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公共施設整備基金　　　　　：公共施設の整備を推進するため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社会福祉施設整備基金　　　：社会福祉施設の整備を推進するため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　　　　　　　：長寿社会に対応して、健康でうるおいのある高齢者保健福祉の増進を図るため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ふるさとあなん基金　　　　：寄附を通じた住民参加型の地方自治を実現するとともに基金活用による地域活性化を図るため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森林環境整備事業　　　　　：森林整備その促進を図るため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公共施設整備基金は、公共施設使用料の積立約</a:t>
          </a:r>
          <a:r>
            <a:rPr kumimoji="1" lang="ja-JP" altLang="en-US" sz="1100" b="0" i="0" baseline="0">
              <a:solidFill>
                <a:schemeClr val="dk1"/>
              </a:solidFill>
              <a:effectLst/>
              <a:latin typeface="+mn-lt"/>
              <a:ea typeface="+mn-ea"/>
              <a:cs typeface="+mn-cs"/>
            </a:rPr>
            <a:t>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８億</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と医師住宅建設にかかる取崩約０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４億円により、約０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４億円の増額となっている。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・社会福祉施設整備基金は、福祉施設使用料の積立約０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５億</a:t>
          </a:r>
          <a:r>
            <a:rPr kumimoji="1" lang="ja-JP" altLang="ja-JP" sz="1100" b="0" i="0" baseline="0">
              <a:solidFill>
                <a:schemeClr val="dk1"/>
              </a:solidFill>
              <a:effectLst/>
              <a:latin typeface="+mn-lt"/>
              <a:ea typeface="+mn-ea"/>
              <a:cs typeface="+mn-cs"/>
            </a:rPr>
            <a:t>円と</a:t>
          </a:r>
          <a:r>
            <a:rPr kumimoji="1" lang="ja-JP" altLang="en-US" sz="1100" b="0" i="0" baseline="0">
              <a:solidFill>
                <a:schemeClr val="dk1"/>
              </a:solidFill>
              <a:effectLst/>
              <a:latin typeface="+mn-lt"/>
              <a:ea typeface="+mn-ea"/>
              <a:cs typeface="+mn-cs"/>
            </a:rPr>
            <a:t>富草寮合併浄化槽</a:t>
          </a:r>
          <a:r>
            <a:rPr kumimoji="1" lang="ja-JP" altLang="ja-JP" sz="1100" b="0" i="0" baseline="0">
              <a:solidFill>
                <a:schemeClr val="dk1"/>
              </a:solidFill>
              <a:effectLst/>
              <a:latin typeface="+mn-lt"/>
              <a:ea typeface="+mn-ea"/>
              <a:cs typeface="+mn-cs"/>
            </a:rPr>
            <a:t>にかかる取崩</a:t>
          </a:r>
          <a:r>
            <a:rPr kumimoji="1" lang="ja-JP" altLang="en-US" sz="1100" b="0" i="0" baseline="0">
              <a:solidFill>
                <a:schemeClr val="dk1"/>
              </a:solidFill>
              <a:effectLst/>
              <a:latin typeface="+mn-lt"/>
              <a:ea typeface="+mn-ea"/>
              <a:cs typeface="+mn-cs"/>
            </a:rPr>
            <a:t>約</a:t>
          </a:r>
          <a:r>
            <a:rPr kumimoji="1" lang="ja-JP" altLang="ja-JP" sz="1100" b="0" i="0" baseline="0">
              <a:solidFill>
                <a:schemeClr val="dk1"/>
              </a:solidFill>
              <a:effectLst/>
              <a:latin typeface="+mn-lt"/>
              <a:ea typeface="+mn-ea"/>
              <a:cs typeface="+mn-cs"/>
            </a:rPr>
            <a:t>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億円により、約０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億円の増額となっている。</a:t>
          </a:r>
          <a:endParaRPr kumimoji="1" lang="en-US" altLang="ja-JP" sz="1100" b="0" i="0" baseline="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・ふるさとあなん寄附金基金は、ふるさと納税にかかる</a:t>
          </a:r>
          <a:r>
            <a:rPr kumimoji="1" lang="ja-JP" altLang="ja-JP" sz="1100" b="0" i="0" baseline="0">
              <a:solidFill>
                <a:schemeClr val="dk1"/>
              </a:solidFill>
              <a:effectLst/>
              <a:latin typeface="+mn-lt"/>
              <a:ea typeface="+mn-ea"/>
              <a:cs typeface="+mn-cs"/>
            </a:rPr>
            <a:t>積立約０</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５</a:t>
          </a:r>
          <a:r>
            <a:rPr kumimoji="1" lang="ja-JP" altLang="en-US" sz="1100" b="0" i="0" baseline="0">
              <a:solidFill>
                <a:schemeClr val="dk1"/>
              </a:solidFill>
              <a:effectLst/>
              <a:latin typeface="+mn-lt"/>
              <a:ea typeface="+mn-ea"/>
              <a:cs typeface="+mn-cs"/>
            </a:rPr>
            <a:t>億</a:t>
          </a:r>
          <a:r>
            <a:rPr kumimoji="1" lang="ja-JP" altLang="ja-JP" sz="1100" b="0" i="0" baseline="0">
              <a:solidFill>
                <a:schemeClr val="dk1"/>
              </a:solidFill>
              <a:effectLst/>
              <a:latin typeface="+mn-lt"/>
              <a:ea typeface="+mn-ea"/>
              <a:cs typeface="+mn-cs"/>
            </a:rPr>
            <a:t>円と</a:t>
          </a:r>
          <a:r>
            <a:rPr kumimoji="1" lang="ja-JP" altLang="en-US" sz="1100" b="0" i="0" baseline="0">
              <a:solidFill>
                <a:schemeClr val="dk1"/>
              </a:solidFill>
              <a:effectLst/>
              <a:latin typeface="+mn-lt"/>
              <a:ea typeface="+mn-ea"/>
              <a:cs typeface="+mn-cs"/>
            </a:rPr>
            <a:t>信州アトム条件不利地域型補助金の</a:t>
          </a:r>
          <a:r>
            <a:rPr kumimoji="1" lang="ja-JP" altLang="ja-JP" sz="1100" b="0" i="0" baseline="0">
              <a:solidFill>
                <a:schemeClr val="dk1"/>
              </a:solidFill>
              <a:effectLst/>
              <a:latin typeface="+mn-lt"/>
              <a:ea typeface="+mn-ea"/>
              <a:cs typeface="+mn-cs"/>
            </a:rPr>
            <a:t>取崩約０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億円により、</a:t>
          </a:r>
          <a:r>
            <a:rPr kumimoji="1" lang="ja-JP" altLang="en-US" sz="1100" b="0" i="0" baseline="0">
              <a:solidFill>
                <a:schemeClr val="dk1"/>
              </a:solidFill>
              <a:effectLst/>
              <a:latin typeface="+mn-lt"/>
              <a:ea typeface="+mn-ea"/>
              <a:cs typeface="+mn-cs"/>
            </a:rPr>
            <a:t>微増</a:t>
          </a:r>
          <a:r>
            <a:rPr kumimoji="1" lang="ja-JP" altLang="ja-JP" sz="1100" b="0" i="0" baseline="0">
              <a:solidFill>
                <a:schemeClr val="dk1"/>
              </a:solidFill>
              <a:effectLst/>
              <a:latin typeface="+mn-lt"/>
              <a:ea typeface="+mn-ea"/>
              <a:cs typeface="+mn-cs"/>
            </a:rPr>
            <a:t>となっている。</a:t>
          </a:r>
          <a:endParaRPr lang="ja-JP" altLang="ja-JP">
            <a:effectLst/>
          </a:endParaRPr>
        </a:p>
        <a:p>
          <a:pPr eaLnBrk="1" fontAlgn="auto" latinLnBrk="0" hangingPunct="1"/>
          <a:r>
            <a:rPr lang="ja-JP" altLang="ja-JP" sz="1100">
              <a:solidFill>
                <a:schemeClr val="dk1"/>
              </a:solidFill>
              <a:effectLst/>
              <a:latin typeface="+mn-lt"/>
              <a:ea typeface="+mn-ea"/>
              <a:cs typeface="+mn-cs"/>
            </a:rPr>
            <a:t>・森林環境整備事業は、</a:t>
          </a:r>
          <a:r>
            <a:rPr lang="ja-JP" altLang="en-US" sz="1100">
              <a:solidFill>
                <a:schemeClr val="dk1"/>
              </a:solidFill>
              <a:effectLst/>
              <a:latin typeface="+mn-lt"/>
              <a:ea typeface="+mn-ea"/>
              <a:cs typeface="+mn-cs"/>
            </a:rPr>
            <a:t>森林</a:t>
          </a:r>
          <a:r>
            <a:rPr lang="ja-JP" altLang="ja-JP" sz="1100">
              <a:solidFill>
                <a:schemeClr val="dk1"/>
              </a:solidFill>
              <a:effectLst/>
              <a:latin typeface="+mn-lt"/>
              <a:ea typeface="+mn-ea"/>
              <a:cs typeface="+mn-cs"/>
            </a:rPr>
            <a:t>環境贈与税の積立分と事業実績による取崩分で、</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百万円の増額となっている。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公共施設、インフラ等の長寿命化</a:t>
          </a:r>
          <a:r>
            <a:rPr kumimoji="1" lang="ja-JP" altLang="en-US" sz="1100" b="0" i="0" baseline="0">
              <a:solidFill>
                <a:schemeClr val="dk1"/>
              </a:solidFill>
              <a:effectLst/>
              <a:latin typeface="+mn-lt"/>
              <a:ea typeface="+mn-ea"/>
              <a:cs typeface="+mn-cs"/>
            </a:rPr>
            <a:t>施策</a:t>
          </a:r>
          <a:r>
            <a:rPr kumimoji="1" lang="ja-JP" altLang="ja-JP" sz="1100" b="0" i="0" baseline="0">
              <a:solidFill>
                <a:schemeClr val="dk1"/>
              </a:solidFill>
              <a:effectLst/>
              <a:latin typeface="+mn-lt"/>
              <a:ea typeface="+mn-ea"/>
              <a:cs typeface="+mn-cs"/>
            </a:rPr>
            <a:t>や多額の負担が見込まれる特定の財政支出に備えるため、一定額を確保していく。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年度末の基金残高は、約２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億円となっており、前年度から約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億円の増加となっている。</a:t>
          </a:r>
          <a:endParaRPr lang="ja-JP" altLang="ja-JP" sz="1400">
            <a:effectLst/>
          </a:endParaRPr>
        </a:p>
        <a:p>
          <a:r>
            <a:rPr kumimoji="1" lang="ja-JP" altLang="ja-JP" sz="1100">
              <a:solidFill>
                <a:schemeClr val="dk1"/>
              </a:solidFill>
              <a:effectLst/>
              <a:latin typeface="+mn-lt"/>
              <a:ea typeface="+mn-ea"/>
              <a:cs typeface="+mn-cs"/>
            </a:rPr>
            <a:t>・余剰金の積立てにより、年々増加している。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・景気後退による県税の大幅な減収や、大規模災害の発生など不測の事態に備えるため、これまで同様、予算編成や予算執行における効率化</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徹底し、財政調整基金を毎年度</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億円程度（標準財政規模の１０％）確保できように引き続き積立てを行っていく。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年度末の基金残高は、約</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億円となっており、前年度から</a:t>
          </a:r>
          <a:r>
            <a:rPr kumimoji="1" lang="ja-JP" altLang="en-US" sz="1100">
              <a:solidFill>
                <a:schemeClr val="dk1"/>
              </a:solidFill>
              <a:effectLst/>
              <a:latin typeface="+mn-lt"/>
              <a:ea typeface="+mn-ea"/>
              <a:cs typeface="+mn-cs"/>
            </a:rPr>
            <a:t>８２</a:t>
          </a:r>
          <a:r>
            <a:rPr kumimoji="1" lang="ja-JP" altLang="ja-JP" sz="1100">
              <a:solidFill>
                <a:schemeClr val="dk1"/>
              </a:solidFill>
              <a:effectLst/>
              <a:latin typeface="+mn-lt"/>
              <a:ea typeface="+mn-ea"/>
              <a:cs typeface="+mn-cs"/>
            </a:rPr>
            <a:t>百万円の増加となっている。　</a:t>
          </a:r>
          <a:endParaRPr lang="ja-JP" altLang="ja-JP" sz="1400">
            <a:effectLst/>
          </a:endParaRPr>
        </a:p>
        <a:p>
          <a:r>
            <a:rPr kumimoji="1" lang="ja-JP" altLang="ja-JP" sz="1100">
              <a:solidFill>
                <a:schemeClr val="dk1"/>
              </a:solidFill>
              <a:effectLst/>
              <a:latin typeface="+mn-lt"/>
              <a:ea typeface="+mn-ea"/>
              <a:cs typeface="+mn-cs"/>
            </a:rPr>
            <a:t>・将来にわたる町財政の健全な運営を目指すため、</a:t>
          </a:r>
          <a:r>
            <a:rPr kumimoji="1" lang="ja-JP" altLang="en-US" sz="1100">
              <a:solidFill>
                <a:schemeClr val="dk1"/>
              </a:solidFill>
              <a:effectLst/>
              <a:latin typeface="+mn-lt"/>
              <a:ea typeface="+mn-ea"/>
              <a:cs typeface="+mn-cs"/>
            </a:rPr>
            <a:t>次年度の繰上償還計画分と</a:t>
          </a:r>
          <a:r>
            <a:rPr kumimoji="1" lang="ja-JP" altLang="ja-JP" sz="1100">
              <a:solidFill>
                <a:schemeClr val="dk1"/>
              </a:solidFill>
              <a:effectLst/>
              <a:latin typeface="+mn-lt"/>
              <a:ea typeface="+mn-ea"/>
              <a:cs typeface="+mn-cs"/>
            </a:rPr>
            <a:t>毎年</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利子分を積立てているため</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・今後の金利変動等の公債費の償還リスクに備えるため、財政調整基金と同様に積立てを継続していく。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4,321
4,274
123.07
5,635,558
5,316,277
96,085
2,882,836
2,507,487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当町では、令和３年度に策定した公共施設総合管理計画において、施設の長寿命化対策等での削減効果を最大限発揮できるよう計画を進めている。</a:t>
          </a:r>
          <a:endParaRPr lang="ja-JP" altLang="ja-JP">
            <a:effectLst/>
          </a:endParaRPr>
        </a:p>
        <a:p>
          <a:r>
            <a:rPr kumimoji="1" lang="ja-JP" altLang="ja-JP" sz="1100">
              <a:solidFill>
                <a:schemeClr val="dk1"/>
              </a:solidFill>
              <a:effectLst/>
              <a:latin typeface="+mn-lt"/>
              <a:ea typeface="+mn-ea"/>
              <a:cs typeface="+mn-cs"/>
            </a:rPr>
            <a:t>　有形固定資産減価償却率は、緩やかに上昇傾向である、高い水準を示しているため、計画を前倒しするなど早期な事業展開が必要と考えられる。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85181</xdr:rowOff>
    </xdr:from>
    <xdr:to>
      <xdr:col>23</xdr:col>
      <xdr:colOff>136525</xdr:colOff>
      <xdr:row>31</xdr:row>
      <xdr:rowOff>15331</xdr:rowOff>
    </xdr:to>
    <xdr:sp macro="" textlink="">
      <xdr:nvSpPr>
        <xdr:cNvPr id="93" name="楕円 92"/>
        <xdr:cNvSpPr/>
      </xdr:nvSpPr>
      <xdr:spPr>
        <a:xfrm>
          <a:off x="47117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63608</xdr:rowOff>
    </xdr:from>
    <xdr:ext cx="405111" cy="259045"/>
    <xdr:sp macro="" textlink="">
      <xdr:nvSpPr>
        <xdr:cNvPr id="94" name="有形固定資産減価償却率該当値テキスト"/>
        <xdr:cNvSpPr txBox="1"/>
      </xdr:nvSpPr>
      <xdr:spPr>
        <a:xfrm>
          <a:off x="4813300" y="5978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95" name="楕円 94"/>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105138</xdr:rowOff>
    </xdr:from>
    <xdr:to>
      <xdr:col>23</xdr:col>
      <xdr:colOff>85725</xdr:colOff>
      <xdr:row>30</xdr:row>
      <xdr:rowOff>135981</xdr:rowOff>
    </xdr:to>
    <xdr:cxnSp macro="">
      <xdr:nvCxnSpPr>
        <xdr:cNvPr id="96" name="直線コネクタ 95"/>
        <xdr:cNvCxnSpPr/>
      </xdr:nvCxnSpPr>
      <xdr:spPr>
        <a:xfrm>
          <a:off x="4051300" y="602016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14242</xdr:rowOff>
    </xdr:from>
    <xdr:to>
      <xdr:col>15</xdr:col>
      <xdr:colOff>187325</xdr:colOff>
      <xdr:row>30</xdr:row>
      <xdr:rowOff>115842</xdr:rowOff>
    </xdr:to>
    <xdr:sp macro="" textlink="">
      <xdr:nvSpPr>
        <xdr:cNvPr id="97" name="楕円 96"/>
        <xdr:cNvSpPr/>
      </xdr:nvSpPr>
      <xdr:spPr>
        <a:xfrm>
          <a:off x="3238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65042</xdr:rowOff>
    </xdr:from>
    <xdr:to>
      <xdr:col>19</xdr:col>
      <xdr:colOff>136525</xdr:colOff>
      <xdr:row>30</xdr:row>
      <xdr:rowOff>105138</xdr:rowOff>
    </xdr:to>
    <xdr:cxnSp macro="">
      <xdr:nvCxnSpPr>
        <xdr:cNvPr id="98" name="直線コネクタ 97"/>
        <xdr:cNvCxnSpPr/>
      </xdr:nvCxnSpPr>
      <xdr:spPr>
        <a:xfrm>
          <a:off x="3289300" y="598006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99" name="楕円 98"/>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65042</xdr:rowOff>
    </xdr:to>
    <xdr:cxnSp macro="">
      <xdr:nvCxnSpPr>
        <xdr:cNvPr id="100" name="直線コネクタ 99"/>
        <xdr:cNvCxnSpPr/>
      </xdr:nvCxnSpPr>
      <xdr:spPr>
        <a:xfrm>
          <a:off x="2527300" y="594614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96248</xdr:rowOff>
    </xdr:from>
    <xdr:to>
      <xdr:col>7</xdr:col>
      <xdr:colOff>187325</xdr:colOff>
      <xdr:row>30</xdr:row>
      <xdr:rowOff>26398</xdr:rowOff>
    </xdr:to>
    <xdr:sp macro="" textlink="">
      <xdr:nvSpPr>
        <xdr:cNvPr id="101" name="楕円 100"/>
        <xdr:cNvSpPr/>
      </xdr:nvSpPr>
      <xdr:spPr>
        <a:xfrm>
          <a:off x="1714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147048</xdr:rowOff>
    </xdr:from>
    <xdr:to>
      <xdr:col>11</xdr:col>
      <xdr:colOff>136525</xdr:colOff>
      <xdr:row>30</xdr:row>
      <xdr:rowOff>31115</xdr:rowOff>
    </xdr:to>
    <xdr:cxnSp macro="">
      <xdr:nvCxnSpPr>
        <xdr:cNvPr id="102" name="直線コネクタ 101"/>
        <xdr:cNvCxnSpPr/>
      </xdr:nvCxnSpPr>
      <xdr:spPr>
        <a:xfrm>
          <a:off x="1765300" y="589062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4" name="n_2aveValue有形固定資産減価償却率"/>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5" name="n_3aveValue有形固定資産減価償却率"/>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147065</xdr:rowOff>
    </xdr:from>
    <xdr:ext cx="405111" cy="259045"/>
    <xdr:sp macro="" textlink="">
      <xdr:nvSpPr>
        <xdr:cNvPr id="107" name="n_1mainValue有形固定資産減価償却率"/>
        <xdr:cNvSpPr txBox="1"/>
      </xdr:nvSpPr>
      <xdr:spPr>
        <a:xfrm>
          <a:off x="38360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106969</xdr:rowOff>
    </xdr:from>
    <xdr:ext cx="405111" cy="259045"/>
    <xdr:sp macro="" textlink="">
      <xdr:nvSpPr>
        <xdr:cNvPr id="108" name="n_2mainValue有形固定資産減価償却率"/>
        <xdr:cNvSpPr txBox="1"/>
      </xdr:nvSpPr>
      <xdr:spPr>
        <a:xfrm>
          <a:off x="30867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73042</xdr:rowOff>
    </xdr:from>
    <xdr:ext cx="405111" cy="259045"/>
    <xdr:sp macro="" textlink="">
      <xdr:nvSpPr>
        <xdr:cNvPr id="109" name="n_3mainValue有形固定資産減価償却率"/>
        <xdr:cNvSpPr txBox="1"/>
      </xdr:nvSpPr>
      <xdr:spPr>
        <a:xfrm>
          <a:off x="2324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17525</xdr:rowOff>
    </xdr:from>
    <xdr:ext cx="405111" cy="259045"/>
    <xdr:sp macro="" textlink="">
      <xdr:nvSpPr>
        <xdr:cNvPr id="110" name="n_4mainValue有形固定資産減価償却率"/>
        <xdr:cNvSpPr txBox="1"/>
      </xdr:nvSpPr>
      <xdr:spPr>
        <a:xfrm>
          <a:off x="1562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計画的な起債の借入償還、また基金の積立により、年々数値が改善している。引き続き、現在の運営を踏襲するなかで、地方税及び交付金の動向に注視し、適正な職員数の管理等を継続する。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157446</xdr:rowOff>
    </xdr:from>
    <xdr:ext cx="469744" cy="259045"/>
    <xdr:sp macro="" textlink="">
      <xdr:nvSpPr>
        <xdr:cNvPr id="142" name="債務償還比率平均値テキスト"/>
        <xdr:cNvSpPr txBox="1"/>
      </xdr:nvSpPr>
      <xdr:spPr>
        <a:xfrm>
          <a:off x="14846300" y="555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5" name="フローチャート: 判断 144"/>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6" name="フローチャート: 判断 145"/>
        <xdr:cNvSpPr/>
      </xdr:nvSpPr>
      <xdr:spPr>
        <a:xfrm>
          <a:off x="12509500" y="5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7" name="フローチャート: 判断 146"/>
        <xdr:cNvSpPr/>
      </xdr:nvSpPr>
      <xdr:spPr>
        <a:xfrm>
          <a:off x="11747500" y="588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126581</xdr:rowOff>
    </xdr:from>
    <xdr:to>
      <xdr:col>68</xdr:col>
      <xdr:colOff>123825</xdr:colOff>
      <xdr:row>27</xdr:row>
      <xdr:rowOff>56731</xdr:rowOff>
    </xdr:to>
    <xdr:sp macro="" textlink="">
      <xdr:nvSpPr>
        <xdr:cNvPr id="153" name="楕円 152"/>
        <xdr:cNvSpPr/>
      </xdr:nvSpPr>
      <xdr:spPr>
        <a:xfrm>
          <a:off x="13271500" y="53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66751</xdr:rowOff>
    </xdr:from>
    <xdr:to>
      <xdr:col>64</xdr:col>
      <xdr:colOff>123825</xdr:colOff>
      <xdr:row>27</xdr:row>
      <xdr:rowOff>168351</xdr:rowOff>
    </xdr:to>
    <xdr:sp macro="" textlink="">
      <xdr:nvSpPr>
        <xdr:cNvPr id="154" name="楕円 153"/>
        <xdr:cNvSpPr/>
      </xdr:nvSpPr>
      <xdr:spPr>
        <a:xfrm>
          <a:off x="12509500" y="54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5931</xdr:rowOff>
    </xdr:from>
    <xdr:to>
      <xdr:col>68</xdr:col>
      <xdr:colOff>73025</xdr:colOff>
      <xdr:row>27</xdr:row>
      <xdr:rowOff>117551</xdr:rowOff>
    </xdr:to>
    <xdr:cxnSp macro="">
      <xdr:nvCxnSpPr>
        <xdr:cNvPr id="155" name="直線コネクタ 154"/>
        <xdr:cNvCxnSpPr/>
      </xdr:nvCxnSpPr>
      <xdr:spPr>
        <a:xfrm flipV="1">
          <a:off x="12560300" y="5406606"/>
          <a:ext cx="762000" cy="1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12535</xdr:rowOff>
    </xdr:from>
    <xdr:to>
      <xdr:col>60</xdr:col>
      <xdr:colOff>123825</xdr:colOff>
      <xdr:row>28</xdr:row>
      <xdr:rowOff>114135</xdr:rowOff>
    </xdr:to>
    <xdr:sp macro="" textlink="">
      <xdr:nvSpPr>
        <xdr:cNvPr id="156" name="楕円 155"/>
        <xdr:cNvSpPr/>
      </xdr:nvSpPr>
      <xdr:spPr>
        <a:xfrm>
          <a:off x="11747500" y="55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117551</xdr:rowOff>
    </xdr:from>
    <xdr:to>
      <xdr:col>64</xdr:col>
      <xdr:colOff>73025</xdr:colOff>
      <xdr:row>28</xdr:row>
      <xdr:rowOff>63335</xdr:rowOff>
    </xdr:to>
    <xdr:cxnSp macro="">
      <xdr:nvCxnSpPr>
        <xdr:cNvPr id="157" name="直線コネクタ 156"/>
        <xdr:cNvCxnSpPr/>
      </xdr:nvCxnSpPr>
      <xdr:spPr>
        <a:xfrm flipV="1">
          <a:off x="11798300" y="5518226"/>
          <a:ext cx="762000" cy="11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58" name="n_1aveValue債務償還比率"/>
        <xdr:cNvSpPr txBox="1"/>
      </xdr:nvSpPr>
      <xdr:spPr>
        <a:xfrm>
          <a:off x="13836727" y="5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59" name="n_2aveValue債務償還比率"/>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15397</xdr:rowOff>
    </xdr:from>
    <xdr:ext cx="469744" cy="259045"/>
    <xdr:sp macro="" textlink="">
      <xdr:nvSpPr>
        <xdr:cNvPr id="160" name="n_3aveValue債務償還比率"/>
        <xdr:cNvSpPr txBox="1"/>
      </xdr:nvSpPr>
      <xdr:spPr>
        <a:xfrm>
          <a:off x="12325427" y="5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57713</xdr:rowOff>
    </xdr:from>
    <xdr:ext cx="469744" cy="259045"/>
    <xdr:sp macro="" textlink="">
      <xdr:nvSpPr>
        <xdr:cNvPr id="161" name="n_4aveValue債務償還比率"/>
        <xdr:cNvSpPr txBox="1"/>
      </xdr:nvSpPr>
      <xdr:spPr>
        <a:xfrm>
          <a:off x="11563427" y="597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73258</xdr:rowOff>
    </xdr:from>
    <xdr:ext cx="405111" cy="259045"/>
    <xdr:sp macro="" textlink="">
      <xdr:nvSpPr>
        <xdr:cNvPr id="162" name="n_2mainValue債務償還比率"/>
        <xdr:cNvSpPr txBox="1"/>
      </xdr:nvSpPr>
      <xdr:spPr>
        <a:xfrm>
          <a:off x="13119744" y="5131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26</xdr:row>
      <xdr:rowOff>13428</xdr:rowOff>
    </xdr:from>
    <xdr:ext cx="405111" cy="259045"/>
    <xdr:sp macro="" textlink="">
      <xdr:nvSpPr>
        <xdr:cNvPr id="163" name="n_3mainValue債務償還比率"/>
        <xdr:cNvSpPr txBox="1"/>
      </xdr:nvSpPr>
      <xdr:spPr>
        <a:xfrm>
          <a:off x="12357744" y="52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130662</xdr:rowOff>
    </xdr:from>
    <xdr:ext cx="469744" cy="259045"/>
    <xdr:sp macro="" textlink="">
      <xdr:nvSpPr>
        <xdr:cNvPr id="164" name="n_4mainValue債務償還比率"/>
        <xdr:cNvSpPr txBox="1"/>
      </xdr:nvSpPr>
      <xdr:spPr>
        <a:xfrm>
          <a:off x="11563427" y="535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4,321
4,274
123.07
5,635,558
5,316,277
96,085
2,882,836
2,507,487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153416</xdr:rowOff>
    </xdr:from>
    <xdr:to>
      <xdr:col>24</xdr:col>
      <xdr:colOff>114300</xdr:colOff>
      <xdr:row>37</xdr:row>
      <xdr:rowOff>83566</xdr:rowOff>
    </xdr:to>
    <xdr:sp macro="" textlink="">
      <xdr:nvSpPr>
        <xdr:cNvPr id="71" name="楕円 70"/>
        <xdr:cNvSpPr/>
      </xdr:nvSpPr>
      <xdr:spPr>
        <a:xfrm>
          <a:off x="45847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4843</xdr:rowOff>
    </xdr:from>
    <xdr:ext cx="405111" cy="259045"/>
    <xdr:sp macro="" textlink="">
      <xdr:nvSpPr>
        <xdr:cNvPr id="72" name="【道路】&#10;有形固定資産減価償却率該当値テキスト"/>
        <xdr:cNvSpPr txBox="1"/>
      </xdr:nvSpPr>
      <xdr:spPr>
        <a:xfrm>
          <a:off x="4673600" y="617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123698</xdr:rowOff>
    </xdr:from>
    <xdr:to>
      <xdr:col>20</xdr:col>
      <xdr:colOff>38100</xdr:colOff>
      <xdr:row>37</xdr:row>
      <xdr:rowOff>53848</xdr:rowOff>
    </xdr:to>
    <xdr:sp macro="" textlink="">
      <xdr:nvSpPr>
        <xdr:cNvPr id="73" name="楕円 72"/>
        <xdr:cNvSpPr/>
      </xdr:nvSpPr>
      <xdr:spPr>
        <a:xfrm>
          <a:off x="3746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xdr:rowOff>
    </xdr:from>
    <xdr:to>
      <xdr:col>24</xdr:col>
      <xdr:colOff>63500</xdr:colOff>
      <xdr:row>37</xdr:row>
      <xdr:rowOff>32766</xdr:rowOff>
    </xdr:to>
    <xdr:cxnSp macro="">
      <xdr:nvCxnSpPr>
        <xdr:cNvPr id="74" name="直線コネクタ 73"/>
        <xdr:cNvCxnSpPr/>
      </xdr:nvCxnSpPr>
      <xdr:spPr>
        <a:xfrm>
          <a:off x="3797300" y="634669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91694</xdr:rowOff>
    </xdr:from>
    <xdr:to>
      <xdr:col>15</xdr:col>
      <xdr:colOff>101600</xdr:colOff>
      <xdr:row>37</xdr:row>
      <xdr:rowOff>21844</xdr:rowOff>
    </xdr:to>
    <xdr:sp macro="" textlink="">
      <xdr:nvSpPr>
        <xdr:cNvPr id="75" name="楕円 74"/>
        <xdr:cNvSpPr/>
      </xdr:nvSpPr>
      <xdr:spPr>
        <a:xfrm>
          <a:off x="2857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142494</xdr:rowOff>
    </xdr:from>
    <xdr:to>
      <xdr:col>19</xdr:col>
      <xdr:colOff>177800</xdr:colOff>
      <xdr:row>37</xdr:row>
      <xdr:rowOff>3048</xdr:rowOff>
    </xdr:to>
    <xdr:cxnSp macro="">
      <xdr:nvCxnSpPr>
        <xdr:cNvPr id="76" name="直線コネクタ 75"/>
        <xdr:cNvCxnSpPr/>
      </xdr:nvCxnSpPr>
      <xdr:spPr>
        <a:xfrm>
          <a:off x="2908300" y="631469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61976</xdr:rowOff>
    </xdr:from>
    <xdr:to>
      <xdr:col>10</xdr:col>
      <xdr:colOff>165100</xdr:colOff>
      <xdr:row>36</xdr:row>
      <xdr:rowOff>163576</xdr:rowOff>
    </xdr:to>
    <xdr:sp macro="" textlink="">
      <xdr:nvSpPr>
        <xdr:cNvPr id="77" name="楕円 76"/>
        <xdr:cNvSpPr/>
      </xdr:nvSpPr>
      <xdr:spPr>
        <a:xfrm>
          <a:off x="1968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112776</xdr:rowOff>
    </xdr:from>
    <xdr:to>
      <xdr:col>15</xdr:col>
      <xdr:colOff>50800</xdr:colOff>
      <xdr:row>36</xdr:row>
      <xdr:rowOff>142494</xdr:rowOff>
    </xdr:to>
    <xdr:cxnSp macro="">
      <xdr:nvCxnSpPr>
        <xdr:cNvPr id="78" name="直線コネクタ 77"/>
        <xdr:cNvCxnSpPr/>
      </xdr:nvCxnSpPr>
      <xdr:spPr>
        <a:xfrm>
          <a:off x="2019300" y="628497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32258</xdr:rowOff>
    </xdr:from>
    <xdr:to>
      <xdr:col>6</xdr:col>
      <xdr:colOff>38100</xdr:colOff>
      <xdr:row>36</xdr:row>
      <xdr:rowOff>133858</xdr:rowOff>
    </xdr:to>
    <xdr:sp macro="" textlink="">
      <xdr:nvSpPr>
        <xdr:cNvPr id="79" name="楕円 78"/>
        <xdr:cNvSpPr/>
      </xdr:nvSpPr>
      <xdr:spPr>
        <a:xfrm>
          <a:off x="1079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83058</xdr:rowOff>
    </xdr:from>
    <xdr:to>
      <xdr:col>10</xdr:col>
      <xdr:colOff>114300</xdr:colOff>
      <xdr:row>36</xdr:row>
      <xdr:rowOff>112776</xdr:rowOff>
    </xdr:to>
    <xdr:cxnSp macro="">
      <xdr:nvCxnSpPr>
        <xdr:cNvPr id="80" name="直線コネクタ 79"/>
        <xdr:cNvCxnSpPr/>
      </xdr:nvCxnSpPr>
      <xdr:spPr>
        <a:xfrm>
          <a:off x="1130300" y="625525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31259</xdr:rowOff>
    </xdr:from>
    <xdr:ext cx="405111" cy="259045"/>
    <xdr:sp macro="" textlink="">
      <xdr:nvSpPr>
        <xdr:cNvPr id="82" name="n_2aveValue【道路】&#10;有形固定資産減価償却率"/>
        <xdr:cNvSpPr txBox="1"/>
      </xdr:nvSpPr>
      <xdr:spPr>
        <a:xfrm>
          <a:off x="2705744"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3" name="n_3aveValue【道路】&#10;有形固定資産減価償却率"/>
        <xdr:cNvSpPr txBox="1"/>
      </xdr:nvSpPr>
      <xdr:spPr>
        <a:xfrm>
          <a:off x="1816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118381</xdr:rowOff>
    </xdr:from>
    <xdr:ext cx="405111" cy="259045"/>
    <xdr:sp macro="" textlink="">
      <xdr:nvSpPr>
        <xdr:cNvPr id="84" name="n_4aveValue【道路】&#10;有形固定資産減価償却率"/>
        <xdr:cNvSpPr txBox="1"/>
      </xdr:nvSpPr>
      <xdr:spPr>
        <a:xfrm>
          <a:off x="927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70375</xdr:rowOff>
    </xdr:from>
    <xdr:ext cx="405111" cy="259045"/>
    <xdr:sp macro="" textlink="">
      <xdr:nvSpPr>
        <xdr:cNvPr id="85" name="n_1mainValue【道路】&#10;有形固定資産減価償却率"/>
        <xdr:cNvSpPr txBox="1"/>
      </xdr:nvSpPr>
      <xdr:spPr>
        <a:xfrm>
          <a:off x="3582044" y="607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38371</xdr:rowOff>
    </xdr:from>
    <xdr:ext cx="405111" cy="259045"/>
    <xdr:sp macro="" textlink="">
      <xdr:nvSpPr>
        <xdr:cNvPr id="86" name="n_2mainValue【道路】&#10;有形固定資産減価償却率"/>
        <xdr:cNvSpPr txBox="1"/>
      </xdr:nvSpPr>
      <xdr:spPr>
        <a:xfrm>
          <a:off x="2705744" y="603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8653</xdr:rowOff>
    </xdr:from>
    <xdr:ext cx="405111" cy="259045"/>
    <xdr:sp macro="" textlink="">
      <xdr:nvSpPr>
        <xdr:cNvPr id="87" name="n_3mainValue【道路】&#10;有形固定資産減価償却率"/>
        <xdr:cNvSpPr txBox="1"/>
      </xdr:nvSpPr>
      <xdr:spPr>
        <a:xfrm>
          <a:off x="1816744"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124985</xdr:rowOff>
    </xdr:from>
    <xdr:ext cx="405111" cy="259045"/>
    <xdr:sp macro="" textlink="">
      <xdr:nvSpPr>
        <xdr:cNvPr id="88" name="n_4mainValue【道路】&#10;有形固定資産減価償却率"/>
        <xdr:cNvSpPr txBox="1"/>
      </xdr:nvSpPr>
      <xdr:spPr>
        <a:xfrm>
          <a:off x="927744" y="629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124986</xdr:rowOff>
    </xdr:from>
    <xdr:to>
      <xdr:col>55</xdr:col>
      <xdr:colOff>50800</xdr:colOff>
      <xdr:row>38</xdr:row>
      <xdr:rowOff>55136</xdr:rowOff>
    </xdr:to>
    <xdr:sp macro="" textlink="">
      <xdr:nvSpPr>
        <xdr:cNvPr id="128" name="楕円 127"/>
        <xdr:cNvSpPr/>
      </xdr:nvSpPr>
      <xdr:spPr>
        <a:xfrm>
          <a:off x="10426700" y="646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147863</xdr:rowOff>
    </xdr:from>
    <xdr:ext cx="534377" cy="259045"/>
    <xdr:sp macro="" textlink="">
      <xdr:nvSpPr>
        <xdr:cNvPr id="129" name="【道路】&#10;一人当たり延長該当値テキスト"/>
        <xdr:cNvSpPr txBox="1"/>
      </xdr:nvSpPr>
      <xdr:spPr>
        <a:xfrm>
          <a:off x="10515600" y="632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137604</xdr:rowOff>
    </xdr:from>
    <xdr:to>
      <xdr:col>50</xdr:col>
      <xdr:colOff>165100</xdr:colOff>
      <xdr:row>38</xdr:row>
      <xdr:rowOff>67754</xdr:rowOff>
    </xdr:to>
    <xdr:sp macro="" textlink="">
      <xdr:nvSpPr>
        <xdr:cNvPr id="130" name="楕円 129"/>
        <xdr:cNvSpPr/>
      </xdr:nvSpPr>
      <xdr:spPr>
        <a:xfrm>
          <a:off x="9588500" y="64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4335</xdr:rowOff>
    </xdr:from>
    <xdr:to>
      <xdr:col>55</xdr:col>
      <xdr:colOff>0</xdr:colOff>
      <xdr:row>38</xdr:row>
      <xdr:rowOff>16955</xdr:rowOff>
    </xdr:to>
    <xdr:cxnSp macro="">
      <xdr:nvCxnSpPr>
        <xdr:cNvPr id="131" name="直線コネクタ 130"/>
        <xdr:cNvCxnSpPr/>
      </xdr:nvCxnSpPr>
      <xdr:spPr>
        <a:xfrm flipV="1">
          <a:off x="9639300" y="6519435"/>
          <a:ext cx="838200" cy="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156418</xdr:rowOff>
    </xdr:from>
    <xdr:to>
      <xdr:col>46</xdr:col>
      <xdr:colOff>38100</xdr:colOff>
      <xdr:row>38</xdr:row>
      <xdr:rowOff>86568</xdr:rowOff>
    </xdr:to>
    <xdr:sp macro="" textlink="">
      <xdr:nvSpPr>
        <xdr:cNvPr id="132" name="楕円 131"/>
        <xdr:cNvSpPr/>
      </xdr:nvSpPr>
      <xdr:spPr>
        <a:xfrm>
          <a:off x="8699500" y="65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16955</xdr:rowOff>
    </xdr:from>
    <xdr:to>
      <xdr:col>50</xdr:col>
      <xdr:colOff>114300</xdr:colOff>
      <xdr:row>38</xdr:row>
      <xdr:rowOff>35768</xdr:rowOff>
    </xdr:to>
    <xdr:cxnSp macro="">
      <xdr:nvCxnSpPr>
        <xdr:cNvPr id="133" name="直線コネクタ 132"/>
        <xdr:cNvCxnSpPr/>
      </xdr:nvCxnSpPr>
      <xdr:spPr>
        <a:xfrm flipV="1">
          <a:off x="8750300" y="6532055"/>
          <a:ext cx="88900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4132</xdr:rowOff>
    </xdr:from>
    <xdr:to>
      <xdr:col>41</xdr:col>
      <xdr:colOff>101600</xdr:colOff>
      <xdr:row>38</xdr:row>
      <xdr:rowOff>105732</xdr:rowOff>
    </xdr:to>
    <xdr:sp macro="" textlink="">
      <xdr:nvSpPr>
        <xdr:cNvPr id="134" name="楕円 133"/>
        <xdr:cNvSpPr/>
      </xdr:nvSpPr>
      <xdr:spPr>
        <a:xfrm>
          <a:off x="7810500" y="65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35768</xdr:rowOff>
    </xdr:from>
    <xdr:to>
      <xdr:col>45</xdr:col>
      <xdr:colOff>177800</xdr:colOff>
      <xdr:row>38</xdr:row>
      <xdr:rowOff>54932</xdr:rowOff>
    </xdr:to>
    <xdr:cxnSp macro="">
      <xdr:nvCxnSpPr>
        <xdr:cNvPr id="135" name="直線コネクタ 134"/>
        <xdr:cNvCxnSpPr/>
      </xdr:nvCxnSpPr>
      <xdr:spPr>
        <a:xfrm flipV="1">
          <a:off x="7861300" y="6550868"/>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15121</xdr:rowOff>
    </xdr:from>
    <xdr:to>
      <xdr:col>36</xdr:col>
      <xdr:colOff>165100</xdr:colOff>
      <xdr:row>38</xdr:row>
      <xdr:rowOff>116721</xdr:rowOff>
    </xdr:to>
    <xdr:sp macro="" textlink="">
      <xdr:nvSpPr>
        <xdr:cNvPr id="136" name="楕円 135"/>
        <xdr:cNvSpPr/>
      </xdr:nvSpPr>
      <xdr:spPr>
        <a:xfrm>
          <a:off x="6921500" y="65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54932</xdr:rowOff>
    </xdr:from>
    <xdr:to>
      <xdr:col>41</xdr:col>
      <xdr:colOff>50800</xdr:colOff>
      <xdr:row>38</xdr:row>
      <xdr:rowOff>65921</xdr:rowOff>
    </xdr:to>
    <xdr:cxnSp macro="">
      <xdr:nvCxnSpPr>
        <xdr:cNvPr id="137" name="直線コネクタ 136"/>
        <xdr:cNvCxnSpPr/>
      </xdr:nvCxnSpPr>
      <xdr:spPr>
        <a:xfrm flipV="1">
          <a:off x="6972300" y="6570032"/>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7728</xdr:rowOff>
    </xdr:from>
    <xdr:ext cx="534377" cy="259045"/>
    <xdr:sp macro="" textlink="">
      <xdr:nvSpPr>
        <xdr:cNvPr id="138" name="n_1aveValue【道路】&#10;一人当たり延長"/>
        <xdr:cNvSpPr txBox="1"/>
      </xdr:nvSpPr>
      <xdr:spPr>
        <a:xfrm>
          <a:off x="9359411" y="68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13420</xdr:rowOff>
    </xdr:from>
    <xdr:ext cx="534377" cy="259045"/>
    <xdr:sp macro="" textlink="">
      <xdr:nvSpPr>
        <xdr:cNvPr id="139" name="n_2aveValue【道路】&#10;一人当たり延長"/>
        <xdr:cNvSpPr txBox="1"/>
      </xdr:nvSpPr>
      <xdr:spPr>
        <a:xfrm>
          <a:off x="84831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20293</xdr:rowOff>
    </xdr:from>
    <xdr:ext cx="534377" cy="259045"/>
    <xdr:sp macro="" textlink="">
      <xdr:nvSpPr>
        <xdr:cNvPr id="140" name="n_3aveValue【道路】&#10;一人当たり延長"/>
        <xdr:cNvSpPr txBox="1"/>
      </xdr:nvSpPr>
      <xdr:spPr>
        <a:xfrm>
          <a:off x="7594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15463</xdr:rowOff>
    </xdr:from>
    <xdr:ext cx="534377" cy="259045"/>
    <xdr:sp macro="" textlink="">
      <xdr:nvSpPr>
        <xdr:cNvPr id="141" name="n_4aveValue【道路】&#10;一人当たり延長"/>
        <xdr:cNvSpPr txBox="1"/>
      </xdr:nvSpPr>
      <xdr:spPr>
        <a:xfrm>
          <a:off x="6705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84281</xdr:rowOff>
    </xdr:from>
    <xdr:ext cx="534377" cy="259045"/>
    <xdr:sp macro="" textlink="">
      <xdr:nvSpPr>
        <xdr:cNvPr id="142" name="n_1mainValue【道路】&#10;一人当たり延長"/>
        <xdr:cNvSpPr txBox="1"/>
      </xdr:nvSpPr>
      <xdr:spPr>
        <a:xfrm>
          <a:off x="9359411" y="62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103095</xdr:rowOff>
    </xdr:from>
    <xdr:ext cx="534377" cy="259045"/>
    <xdr:sp macro="" textlink="">
      <xdr:nvSpPr>
        <xdr:cNvPr id="143" name="n_2mainValue【道路】&#10;一人当たり延長"/>
        <xdr:cNvSpPr txBox="1"/>
      </xdr:nvSpPr>
      <xdr:spPr>
        <a:xfrm>
          <a:off x="8483111" y="627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122260</xdr:rowOff>
    </xdr:from>
    <xdr:ext cx="534377" cy="259045"/>
    <xdr:sp macro="" textlink="">
      <xdr:nvSpPr>
        <xdr:cNvPr id="144" name="n_3mainValue【道路】&#10;一人当たり延長"/>
        <xdr:cNvSpPr txBox="1"/>
      </xdr:nvSpPr>
      <xdr:spPr>
        <a:xfrm>
          <a:off x="7594111" y="62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133248</xdr:rowOff>
    </xdr:from>
    <xdr:ext cx="534377" cy="259045"/>
    <xdr:sp macro="" textlink="">
      <xdr:nvSpPr>
        <xdr:cNvPr id="145" name="n_4mainValue【道路】&#10;一人当たり延長"/>
        <xdr:cNvSpPr txBox="1"/>
      </xdr:nvSpPr>
      <xdr:spPr>
        <a:xfrm>
          <a:off x="6705111" y="630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6"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35741</xdr:rowOff>
    </xdr:from>
    <xdr:to>
      <xdr:col>24</xdr:col>
      <xdr:colOff>114300</xdr:colOff>
      <xdr:row>62</xdr:row>
      <xdr:rowOff>137341</xdr:rowOff>
    </xdr:to>
    <xdr:sp macro="" textlink="">
      <xdr:nvSpPr>
        <xdr:cNvPr id="187" name="楕円 186"/>
        <xdr:cNvSpPr/>
      </xdr:nvSpPr>
      <xdr:spPr>
        <a:xfrm>
          <a:off x="45847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14168</xdr:rowOff>
    </xdr:from>
    <xdr:ext cx="405111" cy="259045"/>
    <xdr:sp macro="" textlink="">
      <xdr:nvSpPr>
        <xdr:cNvPr id="188" name="【橋りょう・トンネル】&#10;有形固定資産減価償却率該当値テキスト"/>
        <xdr:cNvSpPr txBox="1"/>
      </xdr:nvSpPr>
      <xdr:spPr>
        <a:xfrm>
          <a:off x="4673600"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22678</xdr:rowOff>
    </xdr:from>
    <xdr:to>
      <xdr:col>20</xdr:col>
      <xdr:colOff>38100</xdr:colOff>
      <xdr:row>62</xdr:row>
      <xdr:rowOff>124278</xdr:rowOff>
    </xdr:to>
    <xdr:sp macro="" textlink="">
      <xdr:nvSpPr>
        <xdr:cNvPr id="189" name="楕円 188"/>
        <xdr:cNvSpPr/>
      </xdr:nvSpPr>
      <xdr:spPr>
        <a:xfrm>
          <a:off x="3746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73478</xdr:rowOff>
    </xdr:from>
    <xdr:to>
      <xdr:col>24</xdr:col>
      <xdr:colOff>63500</xdr:colOff>
      <xdr:row>62</xdr:row>
      <xdr:rowOff>86541</xdr:rowOff>
    </xdr:to>
    <xdr:cxnSp macro="">
      <xdr:nvCxnSpPr>
        <xdr:cNvPr id="190" name="直線コネクタ 189"/>
        <xdr:cNvCxnSpPr/>
      </xdr:nvCxnSpPr>
      <xdr:spPr>
        <a:xfrm>
          <a:off x="3797300" y="1070337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19413</xdr:rowOff>
    </xdr:from>
    <xdr:to>
      <xdr:col>15</xdr:col>
      <xdr:colOff>101600</xdr:colOff>
      <xdr:row>62</xdr:row>
      <xdr:rowOff>121013</xdr:rowOff>
    </xdr:to>
    <xdr:sp macro="" textlink="">
      <xdr:nvSpPr>
        <xdr:cNvPr id="191" name="楕円 190"/>
        <xdr:cNvSpPr/>
      </xdr:nvSpPr>
      <xdr:spPr>
        <a:xfrm>
          <a:off x="2857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70213</xdr:rowOff>
    </xdr:from>
    <xdr:to>
      <xdr:col>19</xdr:col>
      <xdr:colOff>177800</xdr:colOff>
      <xdr:row>62</xdr:row>
      <xdr:rowOff>73478</xdr:rowOff>
    </xdr:to>
    <xdr:cxnSp macro="">
      <xdr:nvCxnSpPr>
        <xdr:cNvPr id="192" name="直線コネクタ 191"/>
        <xdr:cNvCxnSpPr/>
      </xdr:nvCxnSpPr>
      <xdr:spPr>
        <a:xfrm>
          <a:off x="2908300" y="1070011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xdr:rowOff>
    </xdr:from>
    <xdr:to>
      <xdr:col>10</xdr:col>
      <xdr:colOff>165100</xdr:colOff>
      <xdr:row>62</xdr:row>
      <xdr:rowOff>103051</xdr:rowOff>
    </xdr:to>
    <xdr:sp macro="" textlink="">
      <xdr:nvSpPr>
        <xdr:cNvPr id="193" name="楕円 192"/>
        <xdr:cNvSpPr/>
      </xdr:nvSpPr>
      <xdr:spPr>
        <a:xfrm>
          <a:off x="1968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52251</xdr:rowOff>
    </xdr:from>
    <xdr:to>
      <xdr:col>15</xdr:col>
      <xdr:colOff>50800</xdr:colOff>
      <xdr:row>62</xdr:row>
      <xdr:rowOff>70213</xdr:rowOff>
    </xdr:to>
    <xdr:cxnSp macro="">
      <xdr:nvCxnSpPr>
        <xdr:cNvPr id="194" name="直線コネクタ 193"/>
        <xdr:cNvCxnSpPr/>
      </xdr:nvCxnSpPr>
      <xdr:spPr>
        <a:xfrm>
          <a:off x="2019300" y="106821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150041</xdr:rowOff>
    </xdr:from>
    <xdr:to>
      <xdr:col>6</xdr:col>
      <xdr:colOff>38100</xdr:colOff>
      <xdr:row>62</xdr:row>
      <xdr:rowOff>80191</xdr:rowOff>
    </xdr:to>
    <xdr:sp macro="" textlink="">
      <xdr:nvSpPr>
        <xdr:cNvPr id="195" name="楕円 194"/>
        <xdr:cNvSpPr/>
      </xdr:nvSpPr>
      <xdr:spPr>
        <a:xfrm>
          <a:off x="1079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29391</xdr:rowOff>
    </xdr:from>
    <xdr:to>
      <xdr:col>10</xdr:col>
      <xdr:colOff>114300</xdr:colOff>
      <xdr:row>62</xdr:row>
      <xdr:rowOff>52251</xdr:rowOff>
    </xdr:to>
    <xdr:cxnSp macro="">
      <xdr:nvCxnSpPr>
        <xdr:cNvPr id="196" name="直線コネクタ 195"/>
        <xdr:cNvCxnSpPr/>
      </xdr:nvCxnSpPr>
      <xdr:spPr>
        <a:xfrm>
          <a:off x="1130300" y="106592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97" name="n_1aveValue【橋りょう・トンネル】&#10;有形固定資産減価償却率"/>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98" name="n_2aveValue【橋りょう・トンネル】&#10;有形固定資産減価償却率"/>
        <xdr:cNvSpPr txBox="1"/>
      </xdr:nvSpPr>
      <xdr:spPr>
        <a:xfrm>
          <a:off x="2705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199" name="n_3aveValue【橋りょう・トンネル】&#10;有形固定資産減価償却率"/>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0" name="n_4aveValue【橋りょう・トンネ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115405</xdr:rowOff>
    </xdr:from>
    <xdr:ext cx="405111" cy="259045"/>
    <xdr:sp macro="" textlink="">
      <xdr:nvSpPr>
        <xdr:cNvPr id="201" name="n_1mainValue【橋りょう・トンネル】&#10;有形固定資産減価償却率"/>
        <xdr:cNvSpPr txBox="1"/>
      </xdr:nvSpPr>
      <xdr:spPr>
        <a:xfrm>
          <a:off x="35820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112140</xdr:rowOff>
    </xdr:from>
    <xdr:ext cx="405111" cy="259045"/>
    <xdr:sp macro="" textlink="">
      <xdr:nvSpPr>
        <xdr:cNvPr id="202" name="n_2mainValue【橋りょう・トンネル】&#10;有形固定資産減価償却率"/>
        <xdr:cNvSpPr txBox="1"/>
      </xdr:nvSpPr>
      <xdr:spPr>
        <a:xfrm>
          <a:off x="2705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94178</xdr:rowOff>
    </xdr:from>
    <xdr:ext cx="405111" cy="259045"/>
    <xdr:sp macro="" textlink="">
      <xdr:nvSpPr>
        <xdr:cNvPr id="203" name="n_3mainValue【橋りょう・トンネル】&#10;有形固定資産減価償却率"/>
        <xdr:cNvSpPr txBox="1"/>
      </xdr:nvSpPr>
      <xdr:spPr>
        <a:xfrm>
          <a:off x="1816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71318</xdr:rowOff>
    </xdr:from>
    <xdr:ext cx="405111" cy="259045"/>
    <xdr:sp macro="" textlink="">
      <xdr:nvSpPr>
        <xdr:cNvPr id="204" name="n_4mainValue【橋りょう・トンネル】&#10;有形固定資産減価償却率"/>
        <xdr:cNvSpPr txBox="1"/>
      </xdr:nvSpPr>
      <xdr:spPr>
        <a:xfrm>
          <a:off x="927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131118</xdr:rowOff>
    </xdr:from>
    <xdr:to>
      <xdr:col>55</xdr:col>
      <xdr:colOff>50800</xdr:colOff>
      <xdr:row>64</xdr:row>
      <xdr:rowOff>61268</xdr:rowOff>
    </xdr:to>
    <xdr:sp macro="" textlink="">
      <xdr:nvSpPr>
        <xdr:cNvPr id="246" name="楕円 245"/>
        <xdr:cNvSpPr/>
      </xdr:nvSpPr>
      <xdr:spPr>
        <a:xfrm>
          <a:off x="10426700" y="109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46045</xdr:rowOff>
    </xdr:from>
    <xdr:ext cx="599010" cy="259045"/>
    <xdr:sp macro="" textlink="">
      <xdr:nvSpPr>
        <xdr:cNvPr id="247" name="【橋りょう・トンネル】&#10;一人当たり有形固定資産（償却資産）額該当値テキスト"/>
        <xdr:cNvSpPr txBox="1"/>
      </xdr:nvSpPr>
      <xdr:spPr>
        <a:xfrm>
          <a:off x="10515600" y="1084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134039</xdr:rowOff>
    </xdr:from>
    <xdr:to>
      <xdr:col>50</xdr:col>
      <xdr:colOff>165100</xdr:colOff>
      <xdr:row>64</xdr:row>
      <xdr:rowOff>64189</xdr:rowOff>
    </xdr:to>
    <xdr:sp macro="" textlink="">
      <xdr:nvSpPr>
        <xdr:cNvPr id="248" name="楕円 247"/>
        <xdr:cNvSpPr/>
      </xdr:nvSpPr>
      <xdr:spPr>
        <a:xfrm>
          <a:off x="9588500" y="109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10468</xdr:rowOff>
    </xdr:from>
    <xdr:to>
      <xdr:col>55</xdr:col>
      <xdr:colOff>0</xdr:colOff>
      <xdr:row>64</xdr:row>
      <xdr:rowOff>13389</xdr:rowOff>
    </xdr:to>
    <xdr:cxnSp macro="">
      <xdr:nvCxnSpPr>
        <xdr:cNvPr id="249" name="直線コネクタ 248"/>
        <xdr:cNvCxnSpPr/>
      </xdr:nvCxnSpPr>
      <xdr:spPr>
        <a:xfrm flipV="1">
          <a:off x="9639300" y="10983268"/>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138936</xdr:rowOff>
    </xdr:from>
    <xdr:to>
      <xdr:col>46</xdr:col>
      <xdr:colOff>38100</xdr:colOff>
      <xdr:row>64</xdr:row>
      <xdr:rowOff>69086</xdr:rowOff>
    </xdr:to>
    <xdr:sp macro="" textlink="">
      <xdr:nvSpPr>
        <xdr:cNvPr id="250" name="楕円 249"/>
        <xdr:cNvSpPr/>
      </xdr:nvSpPr>
      <xdr:spPr>
        <a:xfrm>
          <a:off x="8699500" y="109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13389</xdr:rowOff>
    </xdr:from>
    <xdr:to>
      <xdr:col>50</xdr:col>
      <xdr:colOff>114300</xdr:colOff>
      <xdr:row>64</xdr:row>
      <xdr:rowOff>18286</xdr:rowOff>
    </xdr:to>
    <xdr:cxnSp macro="">
      <xdr:nvCxnSpPr>
        <xdr:cNvPr id="251" name="直線コネクタ 250"/>
        <xdr:cNvCxnSpPr/>
      </xdr:nvCxnSpPr>
      <xdr:spPr>
        <a:xfrm flipV="1">
          <a:off x="8750300" y="10986189"/>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142289</xdr:rowOff>
    </xdr:from>
    <xdr:to>
      <xdr:col>41</xdr:col>
      <xdr:colOff>101600</xdr:colOff>
      <xdr:row>64</xdr:row>
      <xdr:rowOff>72439</xdr:rowOff>
    </xdr:to>
    <xdr:sp macro="" textlink="">
      <xdr:nvSpPr>
        <xdr:cNvPr id="252" name="楕円 251"/>
        <xdr:cNvSpPr/>
      </xdr:nvSpPr>
      <xdr:spPr>
        <a:xfrm>
          <a:off x="7810500" y="109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18286</xdr:rowOff>
    </xdr:from>
    <xdr:to>
      <xdr:col>45</xdr:col>
      <xdr:colOff>177800</xdr:colOff>
      <xdr:row>64</xdr:row>
      <xdr:rowOff>21639</xdr:rowOff>
    </xdr:to>
    <xdr:cxnSp macro="">
      <xdr:nvCxnSpPr>
        <xdr:cNvPr id="253" name="直線コネクタ 252"/>
        <xdr:cNvCxnSpPr/>
      </xdr:nvCxnSpPr>
      <xdr:spPr>
        <a:xfrm flipV="1">
          <a:off x="7861300" y="10991086"/>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144311</xdr:rowOff>
    </xdr:from>
    <xdr:to>
      <xdr:col>36</xdr:col>
      <xdr:colOff>165100</xdr:colOff>
      <xdr:row>64</xdr:row>
      <xdr:rowOff>74461</xdr:rowOff>
    </xdr:to>
    <xdr:sp macro="" textlink="">
      <xdr:nvSpPr>
        <xdr:cNvPr id="254" name="楕円 253"/>
        <xdr:cNvSpPr/>
      </xdr:nvSpPr>
      <xdr:spPr>
        <a:xfrm>
          <a:off x="6921500" y="109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21639</xdr:rowOff>
    </xdr:from>
    <xdr:to>
      <xdr:col>41</xdr:col>
      <xdr:colOff>50800</xdr:colOff>
      <xdr:row>64</xdr:row>
      <xdr:rowOff>23661</xdr:rowOff>
    </xdr:to>
    <xdr:cxnSp macro="">
      <xdr:nvCxnSpPr>
        <xdr:cNvPr id="255" name="直線コネクタ 254"/>
        <xdr:cNvCxnSpPr/>
      </xdr:nvCxnSpPr>
      <xdr:spPr>
        <a:xfrm flipV="1">
          <a:off x="6972300" y="10994439"/>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6" name="n_1aveValue【橋りょう・トンネル】&#10;一人当たり有形固定資産（償却資産）額"/>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7" name="n_2aveValue【橋りょう・トンネル】&#10;一人当たり有形固定資産（償却資産）額"/>
        <xdr:cNvSpPr txBox="1"/>
      </xdr:nvSpPr>
      <xdr:spPr>
        <a:xfrm>
          <a:off x="84052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58" name="n_3aveValue【橋りょう・トンネル】&#10;一人当たり有形固定資産（償却資産）額"/>
        <xdr:cNvSpPr txBox="1"/>
      </xdr:nvSpPr>
      <xdr:spPr>
        <a:xfrm>
          <a:off x="7561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59" name="n_4aveValue【橋りょう・トンネル】&#10;一人当たり有形固定資産（償却資産）額"/>
        <xdr:cNvSpPr txBox="1"/>
      </xdr:nvSpPr>
      <xdr:spPr>
        <a:xfrm>
          <a:off x="6672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55316</xdr:rowOff>
    </xdr:from>
    <xdr:ext cx="599010" cy="259045"/>
    <xdr:sp macro="" textlink="">
      <xdr:nvSpPr>
        <xdr:cNvPr id="260" name="n_1mainValue【橋りょう・トンネル】&#10;一人当たり有形固定資産（償却資産）額"/>
        <xdr:cNvSpPr txBox="1"/>
      </xdr:nvSpPr>
      <xdr:spPr>
        <a:xfrm>
          <a:off x="9327095" y="1102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60213</xdr:rowOff>
    </xdr:from>
    <xdr:ext cx="599010" cy="259045"/>
    <xdr:sp macro="" textlink="">
      <xdr:nvSpPr>
        <xdr:cNvPr id="261" name="n_2mainValue【橋りょう・トンネル】&#10;一人当たり有形固定資産（償却資産）額"/>
        <xdr:cNvSpPr txBox="1"/>
      </xdr:nvSpPr>
      <xdr:spPr>
        <a:xfrm>
          <a:off x="8450795" y="110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63566</xdr:rowOff>
    </xdr:from>
    <xdr:ext cx="599010" cy="259045"/>
    <xdr:sp macro="" textlink="">
      <xdr:nvSpPr>
        <xdr:cNvPr id="262" name="n_3mainValue【橋りょう・トンネル】&#10;一人当たり有形固定資産（償却資産）額"/>
        <xdr:cNvSpPr txBox="1"/>
      </xdr:nvSpPr>
      <xdr:spPr>
        <a:xfrm>
          <a:off x="7561795" y="110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65588</xdr:rowOff>
    </xdr:from>
    <xdr:ext cx="599010" cy="259045"/>
    <xdr:sp macro="" textlink="">
      <xdr:nvSpPr>
        <xdr:cNvPr id="263" name="n_4mainValue【橋りょう・トンネル】&#10;一人当たり有形固定資産（償却資産）額"/>
        <xdr:cNvSpPr txBox="1"/>
      </xdr:nvSpPr>
      <xdr:spPr>
        <a:xfrm>
          <a:off x="6672795" y="110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304" name="楕円 303"/>
        <xdr:cNvSpPr/>
      </xdr:nvSpPr>
      <xdr:spPr>
        <a:xfrm>
          <a:off x="4584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87647</xdr:rowOff>
    </xdr:from>
    <xdr:ext cx="405111" cy="259045"/>
    <xdr:sp macro="" textlink="">
      <xdr:nvSpPr>
        <xdr:cNvPr id="305" name="【公営住宅】&#10;有形固定資産減価償却率該当値テキスト"/>
        <xdr:cNvSpPr txBox="1"/>
      </xdr:nvSpPr>
      <xdr:spPr>
        <a:xfrm>
          <a:off x="4673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306" name="楕円 305"/>
        <xdr:cNvSpPr/>
      </xdr:nvSpPr>
      <xdr:spPr>
        <a:xfrm>
          <a:off x="3746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160020</xdr:rowOff>
    </xdr:from>
    <xdr:to>
      <xdr:col>24</xdr:col>
      <xdr:colOff>63500</xdr:colOff>
      <xdr:row>82</xdr:row>
      <xdr:rowOff>161925</xdr:rowOff>
    </xdr:to>
    <xdr:cxnSp macro="">
      <xdr:nvCxnSpPr>
        <xdr:cNvPr id="307" name="直線コネクタ 306"/>
        <xdr:cNvCxnSpPr/>
      </xdr:nvCxnSpPr>
      <xdr:spPr>
        <a:xfrm flipV="1">
          <a:off x="3797300" y="142189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42545</xdr:rowOff>
    </xdr:from>
    <xdr:to>
      <xdr:col>15</xdr:col>
      <xdr:colOff>101600</xdr:colOff>
      <xdr:row>82</xdr:row>
      <xdr:rowOff>144145</xdr:rowOff>
    </xdr:to>
    <xdr:sp macro="" textlink="">
      <xdr:nvSpPr>
        <xdr:cNvPr id="308" name="楕円 307"/>
        <xdr:cNvSpPr/>
      </xdr:nvSpPr>
      <xdr:spPr>
        <a:xfrm>
          <a:off x="2857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93345</xdr:rowOff>
    </xdr:from>
    <xdr:to>
      <xdr:col>19</xdr:col>
      <xdr:colOff>177800</xdr:colOff>
      <xdr:row>82</xdr:row>
      <xdr:rowOff>161925</xdr:rowOff>
    </xdr:to>
    <xdr:cxnSp macro="">
      <xdr:nvCxnSpPr>
        <xdr:cNvPr id="309" name="直線コネクタ 308"/>
        <xdr:cNvCxnSpPr/>
      </xdr:nvCxnSpPr>
      <xdr:spPr>
        <a:xfrm>
          <a:off x="2908300" y="141522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107950</xdr:rowOff>
    </xdr:to>
    <xdr:sp macro="" textlink="">
      <xdr:nvSpPr>
        <xdr:cNvPr id="310" name="楕円 309"/>
        <xdr:cNvSpPr/>
      </xdr:nvSpPr>
      <xdr:spPr>
        <a:xfrm>
          <a:off x="196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93345</xdr:rowOff>
    </xdr:to>
    <xdr:cxnSp macro="">
      <xdr:nvCxnSpPr>
        <xdr:cNvPr id="311" name="直線コネクタ 310"/>
        <xdr:cNvCxnSpPr/>
      </xdr:nvCxnSpPr>
      <xdr:spPr>
        <a:xfrm>
          <a:off x="2019300" y="14116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38736</xdr:rowOff>
    </xdr:from>
    <xdr:to>
      <xdr:col>6</xdr:col>
      <xdr:colOff>38100</xdr:colOff>
      <xdr:row>82</xdr:row>
      <xdr:rowOff>140336</xdr:rowOff>
    </xdr:to>
    <xdr:sp macro="" textlink="">
      <xdr:nvSpPr>
        <xdr:cNvPr id="312" name="楕円 311"/>
        <xdr:cNvSpPr/>
      </xdr:nvSpPr>
      <xdr:spPr>
        <a:xfrm>
          <a:off x="1079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57150</xdr:rowOff>
    </xdr:from>
    <xdr:to>
      <xdr:col>10</xdr:col>
      <xdr:colOff>114300</xdr:colOff>
      <xdr:row>82</xdr:row>
      <xdr:rowOff>89536</xdr:rowOff>
    </xdr:to>
    <xdr:cxnSp macro="">
      <xdr:nvCxnSpPr>
        <xdr:cNvPr id="313" name="直線コネクタ 312"/>
        <xdr:cNvCxnSpPr/>
      </xdr:nvCxnSpPr>
      <xdr:spPr>
        <a:xfrm flipV="1">
          <a:off x="1130300" y="141160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14" name="n_1aveValue【公営住宅】&#10;有形固定資産減価償却率"/>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5"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6" name="n_3aveValue【公営住宅】&#10;有形固定資産減価償却率"/>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17" name="n_4aveValue【公営住宅】&#10;有形固定資産減価償却率"/>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32402</xdr:rowOff>
    </xdr:from>
    <xdr:ext cx="405111" cy="259045"/>
    <xdr:sp macro="" textlink="">
      <xdr:nvSpPr>
        <xdr:cNvPr id="318" name="n_1mainValue【公営住宅】&#10;有形固定資産減価償却率"/>
        <xdr:cNvSpPr txBox="1"/>
      </xdr:nvSpPr>
      <xdr:spPr>
        <a:xfrm>
          <a:off x="3582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160672</xdr:rowOff>
    </xdr:from>
    <xdr:ext cx="405111" cy="259045"/>
    <xdr:sp macro="" textlink="">
      <xdr:nvSpPr>
        <xdr:cNvPr id="319" name="n_2mainValue【公営住宅】&#10;有形固定資産減価償却率"/>
        <xdr:cNvSpPr txBox="1"/>
      </xdr:nvSpPr>
      <xdr:spPr>
        <a:xfrm>
          <a:off x="27057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20" name="n_3main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131463</xdr:rowOff>
    </xdr:from>
    <xdr:ext cx="405111" cy="259045"/>
    <xdr:sp macro="" textlink="">
      <xdr:nvSpPr>
        <xdr:cNvPr id="321" name="n_4mainValue【公営住宅】&#10;有形固定資産減価償却率"/>
        <xdr:cNvSpPr txBox="1"/>
      </xdr:nvSpPr>
      <xdr:spPr>
        <a:xfrm>
          <a:off x="927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50" name="【公営住宅】&#10;一人当たり面積平均値テキスト"/>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3" name="フローチャート: 判断 352"/>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4" name="フローチャート: 判断 353"/>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5" name="フローチャート: 判断 354"/>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149416</xdr:rowOff>
    </xdr:from>
    <xdr:to>
      <xdr:col>55</xdr:col>
      <xdr:colOff>50800</xdr:colOff>
      <xdr:row>83</xdr:row>
      <xdr:rowOff>79566</xdr:rowOff>
    </xdr:to>
    <xdr:sp macro="" textlink="">
      <xdr:nvSpPr>
        <xdr:cNvPr id="361" name="楕円 360"/>
        <xdr:cNvSpPr/>
      </xdr:nvSpPr>
      <xdr:spPr>
        <a:xfrm>
          <a:off x="10426700" y="142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843</xdr:rowOff>
    </xdr:from>
    <xdr:ext cx="469744" cy="259045"/>
    <xdr:sp macro="" textlink="">
      <xdr:nvSpPr>
        <xdr:cNvPr id="362" name="【公営住宅】&#10;一人当たり面積該当値テキスト"/>
        <xdr:cNvSpPr txBox="1"/>
      </xdr:nvSpPr>
      <xdr:spPr>
        <a:xfrm>
          <a:off x="10515600" y="1405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158750</xdr:rowOff>
    </xdr:from>
    <xdr:to>
      <xdr:col>50</xdr:col>
      <xdr:colOff>165100</xdr:colOff>
      <xdr:row>83</xdr:row>
      <xdr:rowOff>88900</xdr:rowOff>
    </xdr:to>
    <xdr:sp macro="" textlink="">
      <xdr:nvSpPr>
        <xdr:cNvPr id="363" name="楕円 362"/>
        <xdr:cNvSpPr/>
      </xdr:nvSpPr>
      <xdr:spPr>
        <a:xfrm>
          <a:off x="958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28766</xdr:rowOff>
    </xdr:from>
    <xdr:to>
      <xdr:col>55</xdr:col>
      <xdr:colOff>0</xdr:colOff>
      <xdr:row>83</xdr:row>
      <xdr:rowOff>38100</xdr:rowOff>
    </xdr:to>
    <xdr:cxnSp macro="">
      <xdr:nvCxnSpPr>
        <xdr:cNvPr id="364" name="直線コネクタ 363"/>
        <xdr:cNvCxnSpPr/>
      </xdr:nvCxnSpPr>
      <xdr:spPr>
        <a:xfrm flipV="1">
          <a:off x="9639300" y="14259116"/>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83313</xdr:rowOff>
    </xdr:from>
    <xdr:to>
      <xdr:col>46</xdr:col>
      <xdr:colOff>38100</xdr:colOff>
      <xdr:row>84</xdr:row>
      <xdr:rowOff>13463</xdr:rowOff>
    </xdr:to>
    <xdr:sp macro="" textlink="">
      <xdr:nvSpPr>
        <xdr:cNvPr id="365" name="楕円 364"/>
        <xdr:cNvSpPr/>
      </xdr:nvSpPr>
      <xdr:spPr>
        <a:xfrm>
          <a:off x="8699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38100</xdr:rowOff>
    </xdr:from>
    <xdr:to>
      <xdr:col>50</xdr:col>
      <xdr:colOff>114300</xdr:colOff>
      <xdr:row>83</xdr:row>
      <xdr:rowOff>134113</xdr:rowOff>
    </xdr:to>
    <xdr:cxnSp macro="">
      <xdr:nvCxnSpPr>
        <xdr:cNvPr id="366" name="直線コネクタ 365"/>
        <xdr:cNvCxnSpPr/>
      </xdr:nvCxnSpPr>
      <xdr:spPr>
        <a:xfrm flipV="1">
          <a:off x="8750300" y="1426845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96075</xdr:rowOff>
    </xdr:from>
    <xdr:to>
      <xdr:col>41</xdr:col>
      <xdr:colOff>101600</xdr:colOff>
      <xdr:row>84</xdr:row>
      <xdr:rowOff>26225</xdr:rowOff>
    </xdr:to>
    <xdr:sp macro="" textlink="">
      <xdr:nvSpPr>
        <xdr:cNvPr id="367" name="楕円 366"/>
        <xdr:cNvSpPr/>
      </xdr:nvSpPr>
      <xdr:spPr>
        <a:xfrm>
          <a:off x="7810500" y="1432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134113</xdr:rowOff>
    </xdr:from>
    <xdr:to>
      <xdr:col>45</xdr:col>
      <xdr:colOff>177800</xdr:colOff>
      <xdr:row>83</xdr:row>
      <xdr:rowOff>146875</xdr:rowOff>
    </xdr:to>
    <xdr:cxnSp macro="">
      <xdr:nvCxnSpPr>
        <xdr:cNvPr id="368" name="直線コネクタ 367"/>
        <xdr:cNvCxnSpPr/>
      </xdr:nvCxnSpPr>
      <xdr:spPr>
        <a:xfrm flipV="1">
          <a:off x="7861300" y="14364463"/>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125794</xdr:rowOff>
    </xdr:from>
    <xdr:to>
      <xdr:col>36</xdr:col>
      <xdr:colOff>165100</xdr:colOff>
      <xdr:row>84</xdr:row>
      <xdr:rowOff>55944</xdr:rowOff>
    </xdr:to>
    <xdr:sp macro="" textlink="">
      <xdr:nvSpPr>
        <xdr:cNvPr id="369" name="楕円 368"/>
        <xdr:cNvSpPr/>
      </xdr:nvSpPr>
      <xdr:spPr>
        <a:xfrm>
          <a:off x="6921500" y="1435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146875</xdr:rowOff>
    </xdr:from>
    <xdr:to>
      <xdr:col>41</xdr:col>
      <xdr:colOff>50800</xdr:colOff>
      <xdr:row>84</xdr:row>
      <xdr:rowOff>5144</xdr:rowOff>
    </xdr:to>
    <xdr:cxnSp macro="">
      <xdr:nvCxnSpPr>
        <xdr:cNvPr id="370" name="直線コネクタ 369"/>
        <xdr:cNvCxnSpPr/>
      </xdr:nvCxnSpPr>
      <xdr:spPr>
        <a:xfrm flipV="1">
          <a:off x="6972300" y="14377225"/>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11828</xdr:rowOff>
    </xdr:from>
    <xdr:ext cx="469744" cy="259045"/>
    <xdr:sp macro="" textlink="">
      <xdr:nvSpPr>
        <xdr:cNvPr id="371" name="n_1aveValue【公営住宅】&#10;一人当たり面積"/>
        <xdr:cNvSpPr txBox="1"/>
      </xdr:nvSpPr>
      <xdr:spPr>
        <a:xfrm>
          <a:off x="9391727" y="1441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2" name="n_2aveValue【公営住宅】&#10;一人当たり面積"/>
        <xdr:cNvSpPr txBox="1"/>
      </xdr:nvSpPr>
      <xdr:spPr>
        <a:xfrm>
          <a:off x="8515427" y="1407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73" name="n_3aveValue【公営住宅】&#10;一人当たり面積"/>
        <xdr:cNvSpPr txBox="1"/>
      </xdr:nvSpPr>
      <xdr:spPr>
        <a:xfrm>
          <a:off x="7626427" y="140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4" name="n_4aveValue【公営住宅】&#10;一人当たり面積"/>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105427</xdr:rowOff>
    </xdr:from>
    <xdr:ext cx="469744" cy="259045"/>
    <xdr:sp macro="" textlink="">
      <xdr:nvSpPr>
        <xdr:cNvPr id="375" name="n_1mainValue【公営住宅】&#10;一人当たり面積"/>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4590</xdr:rowOff>
    </xdr:from>
    <xdr:ext cx="469744" cy="259045"/>
    <xdr:sp macro="" textlink="">
      <xdr:nvSpPr>
        <xdr:cNvPr id="376" name="n_2mainValue【公営住宅】&#10;一人当たり面積"/>
        <xdr:cNvSpPr txBox="1"/>
      </xdr:nvSpPr>
      <xdr:spPr>
        <a:xfrm>
          <a:off x="8515427" y="144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17352</xdr:rowOff>
    </xdr:from>
    <xdr:ext cx="469744" cy="259045"/>
    <xdr:sp macro="" textlink="">
      <xdr:nvSpPr>
        <xdr:cNvPr id="377" name="n_3mainValue【公営住宅】&#10;一人当たり面積"/>
        <xdr:cNvSpPr txBox="1"/>
      </xdr:nvSpPr>
      <xdr:spPr>
        <a:xfrm>
          <a:off x="7626427" y="144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47071</xdr:rowOff>
    </xdr:from>
    <xdr:ext cx="469744" cy="259045"/>
    <xdr:sp macro="" textlink="">
      <xdr:nvSpPr>
        <xdr:cNvPr id="378" name="n_4mainValue【公営住宅】&#10;一人当たり面積"/>
        <xdr:cNvSpPr txBox="1"/>
      </xdr:nvSpPr>
      <xdr:spPr>
        <a:xfrm>
          <a:off x="6737427" y="1444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25" name="【認定こども園・幼稚園・保育所】&#10;有形固定資産減価償却率平均値テキスト"/>
        <xdr:cNvSpPr txBox="1"/>
      </xdr:nvSpPr>
      <xdr:spPr>
        <a:xfrm>
          <a:off x="16357600" y="641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7" name="フローチャート: 判断 426"/>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28" name="フローチャート: 判断 427"/>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29" name="フローチャート: 判断 428"/>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0" name="フローチャート: 判断 429"/>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76019</xdr:rowOff>
    </xdr:from>
    <xdr:to>
      <xdr:col>85</xdr:col>
      <xdr:colOff>177800</xdr:colOff>
      <xdr:row>39</xdr:row>
      <xdr:rowOff>6169</xdr:rowOff>
    </xdr:to>
    <xdr:sp macro="" textlink="">
      <xdr:nvSpPr>
        <xdr:cNvPr id="436" name="楕円 435"/>
        <xdr:cNvSpPr/>
      </xdr:nvSpPr>
      <xdr:spPr>
        <a:xfrm>
          <a:off x="162687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54446</xdr:rowOff>
    </xdr:from>
    <xdr:ext cx="405111" cy="259045"/>
    <xdr:sp macro="" textlink="">
      <xdr:nvSpPr>
        <xdr:cNvPr id="437" name="【認定こども園・幼稚園・保育所】&#10;有形固定資産減価償却率該当値テキスト"/>
        <xdr:cNvSpPr txBox="1"/>
      </xdr:nvSpPr>
      <xdr:spPr>
        <a:xfrm>
          <a:off x="16357600"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40096</xdr:rowOff>
    </xdr:from>
    <xdr:to>
      <xdr:col>81</xdr:col>
      <xdr:colOff>101600</xdr:colOff>
      <xdr:row>38</xdr:row>
      <xdr:rowOff>141696</xdr:rowOff>
    </xdr:to>
    <xdr:sp macro="" textlink="">
      <xdr:nvSpPr>
        <xdr:cNvPr id="438" name="楕円 437"/>
        <xdr:cNvSpPr/>
      </xdr:nvSpPr>
      <xdr:spPr>
        <a:xfrm>
          <a:off x="15430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90896</xdr:rowOff>
    </xdr:from>
    <xdr:to>
      <xdr:col>85</xdr:col>
      <xdr:colOff>127000</xdr:colOff>
      <xdr:row>38</xdr:row>
      <xdr:rowOff>126819</xdr:rowOff>
    </xdr:to>
    <xdr:cxnSp macro="">
      <xdr:nvCxnSpPr>
        <xdr:cNvPr id="439" name="直線コネクタ 438"/>
        <xdr:cNvCxnSpPr/>
      </xdr:nvCxnSpPr>
      <xdr:spPr>
        <a:xfrm>
          <a:off x="15481300" y="660599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9072</xdr:rowOff>
    </xdr:from>
    <xdr:to>
      <xdr:col>76</xdr:col>
      <xdr:colOff>165100</xdr:colOff>
      <xdr:row>38</xdr:row>
      <xdr:rowOff>110672</xdr:rowOff>
    </xdr:to>
    <xdr:sp macro="" textlink="">
      <xdr:nvSpPr>
        <xdr:cNvPr id="440" name="楕円 439"/>
        <xdr:cNvSpPr/>
      </xdr:nvSpPr>
      <xdr:spPr>
        <a:xfrm>
          <a:off x="14541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59872</xdr:rowOff>
    </xdr:from>
    <xdr:to>
      <xdr:col>81</xdr:col>
      <xdr:colOff>50800</xdr:colOff>
      <xdr:row>38</xdr:row>
      <xdr:rowOff>90896</xdr:rowOff>
    </xdr:to>
    <xdr:cxnSp macro="">
      <xdr:nvCxnSpPr>
        <xdr:cNvPr id="441" name="直線コネクタ 440"/>
        <xdr:cNvCxnSpPr/>
      </xdr:nvCxnSpPr>
      <xdr:spPr>
        <a:xfrm>
          <a:off x="14592300" y="65749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144599</xdr:rowOff>
    </xdr:from>
    <xdr:to>
      <xdr:col>72</xdr:col>
      <xdr:colOff>38100</xdr:colOff>
      <xdr:row>38</xdr:row>
      <xdr:rowOff>74749</xdr:rowOff>
    </xdr:to>
    <xdr:sp macro="" textlink="">
      <xdr:nvSpPr>
        <xdr:cNvPr id="442" name="楕円 441"/>
        <xdr:cNvSpPr/>
      </xdr:nvSpPr>
      <xdr:spPr>
        <a:xfrm>
          <a:off x="13652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23949</xdr:rowOff>
    </xdr:from>
    <xdr:to>
      <xdr:col>76</xdr:col>
      <xdr:colOff>114300</xdr:colOff>
      <xdr:row>38</xdr:row>
      <xdr:rowOff>59872</xdr:rowOff>
    </xdr:to>
    <xdr:cxnSp macro="">
      <xdr:nvCxnSpPr>
        <xdr:cNvPr id="443" name="直線コネクタ 442"/>
        <xdr:cNvCxnSpPr/>
      </xdr:nvCxnSpPr>
      <xdr:spPr>
        <a:xfrm>
          <a:off x="13703300" y="6539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113574</xdr:rowOff>
    </xdr:from>
    <xdr:to>
      <xdr:col>67</xdr:col>
      <xdr:colOff>101600</xdr:colOff>
      <xdr:row>38</xdr:row>
      <xdr:rowOff>43724</xdr:rowOff>
    </xdr:to>
    <xdr:sp macro="" textlink="">
      <xdr:nvSpPr>
        <xdr:cNvPr id="444" name="楕円 443"/>
        <xdr:cNvSpPr/>
      </xdr:nvSpPr>
      <xdr:spPr>
        <a:xfrm>
          <a:off x="12763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164374</xdr:rowOff>
    </xdr:from>
    <xdr:to>
      <xdr:col>71</xdr:col>
      <xdr:colOff>177800</xdr:colOff>
      <xdr:row>38</xdr:row>
      <xdr:rowOff>23949</xdr:rowOff>
    </xdr:to>
    <xdr:cxnSp macro="">
      <xdr:nvCxnSpPr>
        <xdr:cNvPr id="445" name="直線コネクタ 444"/>
        <xdr:cNvCxnSpPr/>
      </xdr:nvCxnSpPr>
      <xdr:spPr>
        <a:xfrm>
          <a:off x="12814300" y="65080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46" name="n_1aveValue【認定こども園・幼稚園・保育所】&#10;有形固定資産減価償却率"/>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121393</xdr:rowOff>
    </xdr:from>
    <xdr:ext cx="405111" cy="259045"/>
    <xdr:sp macro="" textlink="">
      <xdr:nvSpPr>
        <xdr:cNvPr id="447" name="n_2aveValue【認定こども園・幼稚園・保育所】&#10;有形固定資産減価償却率"/>
        <xdr:cNvSpPr txBox="1"/>
      </xdr:nvSpPr>
      <xdr:spPr>
        <a:xfrm>
          <a:off x="14389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136089</xdr:rowOff>
    </xdr:from>
    <xdr:ext cx="405111" cy="259045"/>
    <xdr:sp macro="" textlink="">
      <xdr:nvSpPr>
        <xdr:cNvPr id="448" name="n_3aveValue【認定こども園・幼稚園・保育所】&#10;有形固定資産減価償却率"/>
        <xdr:cNvSpPr txBox="1"/>
      </xdr:nvSpPr>
      <xdr:spPr>
        <a:xfrm>
          <a:off x="13500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49" name="n_4aveValue【認定こども園・幼稚園・保育所】&#10;有形固定資産減価償却率"/>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132823</xdr:rowOff>
    </xdr:from>
    <xdr:ext cx="405111" cy="259045"/>
    <xdr:sp macro="" textlink="">
      <xdr:nvSpPr>
        <xdr:cNvPr id="450" name="n_1mainValue【認定こども園・幼稚園・保育所】&#10;有形固定資産減価償却率"/>
        <xdr:cNvSpPr txBox="1"/>
      </xdr:nvSpPr>
      <xdr:spPr>
        <a:xfrm>
          <a:off x="152660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127199</xdr:rowOff>
    </xdr:from>
    <xdr:ext cx="405111" cy="259045"/>
    <xdr:sp macro="" textlink="">
      <xdr:nvSpPr>
        <xdr:cNvPr id="451" name="n_2mainValue【認定こども園・幼稚園・保育所】&#10;有形固定資産減価償却率"/>
        <xdr:cNvSpPr txBox="1"/>
      </xdr:nvSpPr>
      <xdr:spPr>
        <a:xfrm>
          <a:off x="14389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91276</xdr:rowOff>
    </xdr:from>
    <xdr:ext cx="405111" cy="259045"/>
    <xdr:sp macro="" textlink="">
      <xdr:nvSpPr>
        <xdr:cNvPr id="452" name="n_3mainValue【認定こども園・幼稚園・保育所】&#10;有形固定資産減価償却率"/>
        <xdr:cNvSpPr txBox="1"/>
      </xdr:nvSpPr>
      <xdr:spPr>
        <a:xfrm>
          <a:off x="13500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3" name="n_4mainValue【認定こども園・幼稚園・保育所】&#10;有形固定資産減価償却率"/>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171269</xdr:rowOff>
    </xdr:from>
    <xdr:to>
      <xdr:col>116</xdr:col>
      <xdr:colOff>114300</xdr:colOff>
      <xdr:row>39</xdr:row>
      <xdr:rowOff>101419</xdr:rowOff>
    </xdr:to>
    <xdr:sp macro="" textlink="">
      <xdr:nvSpPr>
        <xdr:cNvPr id="495" name="楕円 494"/>
        <xdr:cNvSpPr/>
      </xdr:nvSpPr>
      <xdr:spPr>
        <a:xfrm>
          <a:off x="22110700" y="668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22696</xdr:rowOff>
    </xdr:from>
    <xdr:ext cx="469744" cy="259045"/>
    <xdr:sp macro="" textlink="">
      <xdr:nvSpPr>
        <xdr:cNvPr id="496" name="【認定こども園・幼稚園・保育所】&#10;一人当たり面積該当値テキスト"/>
        <xdr:cNvSpPr txBox="1"/>
      </xdr:nvSpPr>
      <xdr:spPr>
        <a:xfrm>
          <a:off x="22199600"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9616</xdr:rowOff>
    </xdr:from>
    <xdr:to>
      <xdr:col>112</xdr:col>
      <xdr:colOff>38100</xdr:colOff>
      <xdr:row>39</xdr:row>
      <xdr:rowOff>111216</xdr:rowOff>
    </xdr:to>
    <xdr:sp macro="" textlink="">
      <xdr:nvSpPr>
        <xdr:cNvPr id="497" name="楕円 496"/>
        <xdr:cNvSpPr/>
      </xdr:nvSpPr>
      <xdr:spPr>
        <a:xfrm>
          <a:off x="21272500" y="66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50619</xdr:rowOff>
    </xdr:from>
    <xdr:to>
      <xdr:col>116</xdr:col>
      <xdr:colOff>63500</xdr:colOff>
      <xdr:row>39</xdr:row>
      <xdr:rowOff>60416</xdr:rowOff>
    </xdr:to>
    <xdr:cxnSp macro="">
      <xdr:nvCxnSpPr>
        <xdr:cNvPr id="498" name="直線コネクタ 497"/>
        <xdr:cNvCxnSpPr/>
      </xdr:nvCxnSpPr>
      <xdr:spPr>
        <a:xfrm flipV="1">
          <a:off x="21323300" y="67371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24856</xdr:rowOff>
    </xdr:from>
    <xdr:to>
      <xdr:col>107</xdr:col>
      <xdr:colOff>101600</xdr:colOff>
      <xdr:row>39</xdr:row>
      <xdr:rowOff>126456</xdr:rowOff>
    </xdr:to>
    <xdr:sp macro="" textlink="">
      <xdr:nvSpPr>
        <xdr:cNvPr id="499" name="楕円 498"/>
        <xdr:cNvSpPr/>
      </xdr:nvSpPr>
      <xdr:spPr>
        <a:xfrm>
          <a:off x="20383500" y="67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60416</xdr:rowOff>
    </xdr:from>
    <xdr:to>
      <xdr:col>111</xdr:col>
      <xdr:colOff>177800</xdr:colOff>
      <xdr:row>39</xdr:row>
      <xdr:rowOff>75656</xdr:rowOff>
    </xdr:to>
    <xdr:cxnSp macro="">
      <xdr:nvCxnSpPr>
        <xdr:cNvPr id="500" name="直線コネクタ 499"/>
        <xdr:cNvCxnSpPr/>
      </xdr:nvCxnSpPr>
      <xdr:spPr>
        <a:xfrm flipV="1">
          <a:off x="20434300" y="674696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37919</xdr:rowOff>
    </xdr:from>
    <xdr:to>
      <xdr:col>102</xdr:col>
      <xdr:colOff>165100</xdr:colOff>
      <xdr:row>39</xdr:row>
      <xdr:rowOff>139519</xdr:rowOff>
    </xdr:to>
    <xdr:sp macro="" textlink="">
      <xdr:nvSpPr>
        <xdr:cNvPr id="501" name="楕円 500"/>
        <xdr:cNvSpPr/>
      </xdr:nvSpPr>
      <xdr:spPr>
        <a:xfrm>
          <a:off x="19494500" y="672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75656</xdr:rowOff>
    </xdr:from>
    <xdr:to>
      <xdr:col>107</xdr:col>
      <xdr:colOff>50800</xdr:colOff>
      <xdr:row>39</xdr:row>
      <xdr:rowOff>88719</xdr:rowOff>
    </xdr:to>
    <xdr:cxnSp macro="">
      <xdr:nvCxnSpPr>
        <xdr:cNvPr id="502" name="直線コネクタ 501"/>
        <xdr:cNvCxnSpPr/>
      </xdr:nvCxnSpPr>
      <xdr:spPr>
        <a:xfrm flipV="1">
          <a:off x="19545300" y="67622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47716</xdr:rowOff>
    </xdr:from>
    <xdr:to>
      <xdr:col>98</xdr:col>
      <xdr:colOff>38100</xdr:colOff>
      <xdr:row>39</xdr:row>
      <xdr:rowOff>149316</xdr:rowOff>
    </xdr:to>
    <xdr:sp macro="" textlink="">
      <xdr:nvSpPr>
        <xdr:cNvPr id="503" name="楕円 502"/>
        <xdr:cNvSpPr/>
      </xdr:nvSpPr>
      <xdr:spPr>
        <a:xfrm>
          <a:off x="186055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88719</xdr:rowOff>
    </xdr:from>
    <xdr:to>
      <xdr:col>102</xdr:col>
      <xdr:colOff>114300</xdr:colOff>
      <xdr:row>39</xdr:row>
      <xdr:rowOff>98516</xdr:rowOff>
    </xdr:to>
    <xdr:cxnSp macro="">
      <xdr:nvCxnSpPr>
        <xdr:cNvPr id="504" name="直線コネクタ 503"/>
        <xdr:cNvCxnSpPr/>
      </xdr:nvCxnSpPr>
      <xdr:spPr>
        <a:xfrm flipV="1">
          <a:off x="18656300" y="67752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505" name="n_1aveValue【認定こども園・幼稚園・保育所】&#10;一人当たり面積"/>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06" name="n_2aveValue【認定こども園・幼稚園・保育所】&#10;一人当たり面積"/>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7" name="n_3aveValue【認定こども園・幼稚園・保育所】&#10;一人当たり面積"/>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508" name="n_4aveValue【認定こども園・幼稚園・保育所】&#10;一人当たり面積"/>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127743</xdr:rowOff>
    </xdr:from>
    <xdr:ext cx="469744" cy="259045"/>
    <xdr:sp macro="" textlink="">
      <xdr:nvSpPr>
        <xdr:cNvPr id="509" name="n_1mainValue【認定こども園・幼稚園・保育所】&#10;一人当たり面積"/>
        <xdr:cNvSpPr txBox="1"/>
      </xdr:nvSpPr>
      <xdr:spPr>
        <a:xfrm>
          <a:off x="21075727" y="64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142983</xdr:rowOff>
    </xdr:from>
    <xdr:ext cx="469744" cy="259045"/>
    <xdr:sp macro="" textlink="">
      <xdr:nvSpPr>
        <xdr:cNvPr id="510" name="n_2mainValue【認定こども園・幼稚園・保育所】&#10;一人当たり面積"/>
        <xdr:cNvSpPr txBox="1"/>
      </xdr:nvSpPr>
      <xdr:spPr>
        <a:xfrm>
          <a:off x="20199427" y="648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130646</xdr:rowOff>
    </xdr:from>
    <xdr:ext cx="469744" cy="259045"/>
    <xdr:sp macro="" textlink="">
      <xdr:nvSpPr>
        <xdr:cNvPr id="511" name="n_3mainValue【認定こども園・幼稚園・保育所】&#10;一人当たり面積"/>
        <xdr:cNvSpPr txBox="1"/>
      </xdr:nvSpPr>
      <xdr:spPr>
        <a:xfrm>
          <a:off x="19310427" y="681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165843</xdr:rowOff>
    </xdr:from>
    <xdr:ext cx="469744" cy="259045"/>
    <xdr:sp macro="" textlink="">
      <xdr:nvSpPr>
        <xdr:cNvPr id="512" name="n_4mainValue【認定こども園・幼稚園・保育所】&#10;一人当たり面積"/>
        <xdr:cNvSpPr txBox="1"/>
      </xdr:nvSpPr>
      <xdr:spPr>
        <a:xfrm>
          <a:off x="18421427" y="650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xdr:rowOff>
    </xdr:from>
    <xdr:to>
      <xdr:col>85</xdr:col>
      <xdr:colOff>177800</xdr:colOff>
      <xdr:row>62</xdr:row>
      <xdr:rowOff>102235</xdr:rowOff>
    </xdr:to>
    <xdr:sp macro="" textlink="">
      <xdr:nvSpPr>
        <xdr:cNvPr id="553" name="楕円 552"/>
        <xdr:cNvSpPr/>
      </xdr:nvSpPr>
      <xdr:spPr>
        <a:xfrm>
          <a:off x="16268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150512</xdr:rowOff>
    </xdr:from>
    <xdr:ext cx="405111" cy="259045"/>
    <xdr:sp macro="" textlink="">
      <xdr:nvSpPr>
        <xdr:cNvPr id="554" name="【学校施設】&#10;有形固定資産減価償却率該当値テキスト"/>
        <xdr:cNvSpPr txBox="1"/>
      </xdr:nvSpPr>
      <xdr:spPr>
        <a:xfrm>
          <a:off x="16357600"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555" name="楕円 554"/>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51435</xdr:rowOff>
    </xdr:to>
    <xdr:cxnSp macro="">
      <xdr:nvCxnSpPr>
        <xdr:cNvPr id="556" name="直線コネクタ 555"/>
        <xdr:cNvCxnSpPr/>
      </xdr:nvCxnSpPr>
      <xdr:spPr>
        <a:xfrm>
          <a:off x="15481300" y="106527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57" name="楕円 556"/>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22860</xdr:rowOff>
    </xdr:to>
    <xdr:cxnSp macro="">
      <xdr:nvCxnSpPr>
        <xdr:cNvPr id="558" name="直線コネクタ 557"/>
        <xdr:cNvCxnSpPr/>
      </xdr:nvCxnSpPr>
      <xdr:spPr>
        <a:xfrm>
          <a:off x="14592300" y="10618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156845</xdr:rowOff>
    </xdr:from>
    <xdr:to>
      <xdr:col>72</xdr:col>
      <xdr:colOff>38100</xdr:colOff>
      <xdr:row>62</xdr:row>
      <xdr:rowOff>86995</xdr:rowOff>
    </xdr:to>
    <xdr:sp macro="" textlink="">
      <xdr:nvSpPr>
        <xdr:cNvPr id="559" name="楕円 558"/>
        <xdr:cNvSpPr/>
      </xdr:nvSpPr>
      <xdr:spPr>
        <a:xfrm>
          <a:off x="13652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36195</xdr:rowOff>
    </xdr:to>
    <xdr:cxnSp macro="">
      <xdr:nvCxnSpPr>
        <xdr:cNvPr id="560" name="直線コネクタ 559"/>
        <xdr:cNvCxnSpPr/>
      </xdr:nvCxnSpPr>
      <xdr:spPr>
        <a:xfrm flipV="1">
          <a:off x="13703300" y="106184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128270</xdr:rowOff>
    </xdr:from>
    <xdr:to>
      <xdr:col>67</xdr:col>
      <xdr:colOff>101600</xdr:colOff>
      <xdr:row>62</xdr:row>
      <xdr:rowOff>58420</xdr:rowOff>
    </xdr:to>
    <xdr:sp macro="" textlink="">
      <xdr:nvSpPr>
        <xdr:cNvPr id="561" name="楕円 560"/>
        <xdr:cNvSpPr/>
      </xdr:nvSpPr>
      <xdr:spPr>
        <a:xfrm>
          <a:off x="12763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7620</xdr:rowOff>
    </xdr:from>
    <xdr:to>
      <xdr:col>71</xdr:col>
      <xdr:colOff>177800</xdr:colOff>
      <xdr:row>62</xdr:row>
      <xdr:rowOff>36195</xdr:rowOff>
    </xdr:to>
    <xdr:cxnSp macro="">
      <xdr:nvCxnSpPr>
        <xdr:cNvPr id="562" name="直線コネクタ 561"/>
        <xdr:cNvCxnSpPr/>
      </xdr:nvCxnSpPr>
      <xdr:spPr>
        <a:xfrm>
          <a:off x="12814300" y="10637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63"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4"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5"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6"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567" name="n_1mainValue【学校施設】&#10;有形固定資産減価償却率"/>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68" name="n_2main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78122</xdr:rowOff>
    </xdr:from>
    <xdr:ext cx="405111" cy="259045"/>
    <xdr:sp macro="" textlink="">
      <xdr:nvSpPr>
        <xdr:cNvPr id="569" name="n_3mainValue【学校施設】&#10;有形固定資産減価償却率"/>
        <xdr:cNvSpPr txBox="1"/>
      </xdr:nvSpPr>
      <xdr:spPr>
        <a:xfrm>
          <a:off x="13500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49547</xdr:rowOff>
    </xdr:from>
    <xdr:ext cx="405111" cy="259045"/>
    <xdr:sp macro="" textlink="">
      <xdr:nvSpPr>
        <xdr:cNvPr id="570" name="n_4mainValue【学校施設】&#10;有形固定資産減価償却率"/>
        <xdr:cNvSpPr txBox="1"/>
      </xdr:nvSpPr>
      <xdr:spPr>
        <a:xfrm>
          <a:off x="12611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3" name="フローチャート: 判断 602"/>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4" name="フローチャート: 判断 603"/>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5" name="フローチャート: 判断 604"/>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6" name="フローチャート: 判断 605"/>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612" name="楕円 611"/>
        <xdr:cNvSpPr/>
      </xdr:nvSpPr>
      <xdr:spPr>
        <a:xfrm>
          <a:off x="22110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70049</xdr:rowOff>
    </xdr:from>
    <xdr:ext cx="469744" cy="259045"/>
    <xdr:sp macro="" textlink="">
      <xdr:nvSpPr>
        <xdr:cNvPr id="613" name="【学校施設】&#10;一人当たり面積該当値テキスト"/>
        <xdr:cNvSpPr txBox="1"/>
      </xdr:nvSpPr>
      <xdr:spPr>
        <a:xfrm>
          <a:off x="22199600"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59744</xdr:rowOff>
    </xdr:from>
    <xdr:to>
      <xdr:col>112</xdr:col>
      <xdr:colOff>38100</xdr:colOff>
      <xdr:row>60</xdr:row>
      <xdr:rowOff>161344</xdr:rowOff>
    </xdr:to>
    <xdr:sp macro="" textlink="">
      <xdr:nvSpPr>
        <xdr:cNvPr id="614" name="楕円 613"/>
        <xdr:cNvSpPr/>
      </xdr:nvSpPr>
      <xdr:spPr>
        <a:xfrm>
          <a:off x="21272500" y="103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97972</xdr:rowOff>
    </xdr:from>
    <xdr:to>
      <xdr:col>116</xdr:col>
      <xdr:colOff>63500</xdr:colOff>
      <xdr:row>60</xdr:row>
      <xdr:rowOff>110544</xdr:rowOff>
    </xdr:to>
    <xdr:cxnSp macro="">
      <xdr:nvCxnSpPr>
        <xdr:cNvPr id="615" name="直線コネクタ 614"/>
        <xdr:cNvCxnSpPr/>
      </xdr:nvCxnSpPr>
      <xdr:spPr>
        <a:xfrm flipV="1">
          <a:off x="21323300" y="10384972"/>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76399</xdr:rowOff>
    </xdr:from>
    <xdr:to>
      <xdr:col>107</xdr:col>
      <xdr:colOff>101600</xdr:colOff>
      <xdr:row>61</xdr:row>
      <xdr:rowOff>6549</xdr:rowOff>
    </xdr:to>
    <xdr:sp macro="" textlink="">
      <xdr:nvSpPr>
        <xdr:cNvPr id="616" name="楕円 615"/>
        <xdr:cNvSpPr/>
      </xdr:nvSpPr>
      <xdr:spPr>
        <a:xfrm>
          <a:off x="20383500" y="103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110544</xdr:rowOff>
    </xdr:from>
    <xdr:to>
      <xdr:col>111</xdr:col>
      <xdr:colOff>177800</xdr:colOff>
      <xdr:row>60</xdr:row>
      <xdr:rowOff>127199</xdr:rowOff>
    </xdr:to>
    <xdr:cxnSp macro="">
      <xdr:nvCxnSpPr>
        <xdr:cNvPr id="617" name="直線コネクタ 616"/>
        <xdr:cNvCxnSpPr/>
      </xdr:nvCxnSpPr>
      <xdr:spPr>
        <a:xfrm flipV="1">
          <a:off x="20434300" y="1039754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63010</xdr:rowOff>
    </xdr:from>
    <xdr:to>
      <xdr:col>102</xdr:col>
      <xdr:colOff>165100</xdr:colOff>
      <xdr:row>60</xdr:row>
      <xdr:rowOff>164610</xdr:rowOff>
    </xdr:to>
    <xdr:sp macro="" textlink="">
      <xdr:nvSpPr>
        <xdr:cNvPr id="618" name="楕円 617"/>
        <xdr:cNvSpPr/>
      </xdr:nvSpPr>
      <xdr:spPr>
        <a:xfrm>
          <a:off x="19494500" y="103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113810</xdr:rowOff>
    </xdr:from>
    <xdr:to>
      <xdr:col>107</xdr:col>
      <xdr:colOff>50800</xdr:colOff>
      <xdr:row>60</xdr:row>
      <xdr:rowOff>127199</xdr:rowOff>
    </xdr:to>
    <xdr:cxnSp macro="">
      <xdr:nvCxnSpPr>
        <xdr:cNvPr id="619" name="直線コネクタ 618"/>
        <xdr:cNvCxnSpPr/>
      </xdr:nvCxnSpPr>
      <xdr:spPr>
        <a:xfrm>
          <a:off x="19545300" y="10400810"/>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80972</xdr:rowOff>
    </xdr:from>
    <xdr:to>
      <xdr:col>98</xdr:col>
      <xdr:colOff>38100</xdr:colOff>
      <xdr:row>61</xdr:row>
      <xdr:rowOff>11122</xdr:rowOff>
    </xdr:to>
    <xdr:sp macro="" textlink="">
      <xdr:nvSpPr>
        <xdr:cNvPr id="620" name="楕円 619"/>
        <xdr:cNvSpPr/>
      </xdr:nvSpPr>
      <xdr:spPr>
        <a:xfrm>
          <a:off x="18605500" y="103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113810</xdr:rowOff>
    </xdr:from>
    <xdr:to>
      <xdr:col>102</xdr:col>
      <xdr:colOff>114300</xdr:colOff>
      <xdr:row>60</xdr:row>
      <xdr:rowOff>131772</xdr:rowOff>
    </xdr:to>
    <xdr:cxnSp macro="">
      <xdr:nvCxnSpPr>
        <xdr:cNvPr id="621" name="直線コネクタ 620"/>
        <xdr:cNvCxnSpPr/>
      </xdr:nvCxnSpPr>
      <xdr:spPr>
        <a:xfrm flipV="1">
          <a:off x="18656300" y="104008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104465</xdr:rowOff>
    </xdr:from>
    <xdr:ext cx="469744" cy="259045"/>
    <xdr:sp macro="" textlink="">
      <xdr:nvSpPr>
        <xdr:cNvPr id="622" name="n_1aveValue【学校施設】&#10;一人当たり面積"/>
        <xdr:cNvSpPr txBox="1"/>
      </xdr:nvSpPr>
      <xdr:spPr>
        <a:xfrm>
          <a:off x="21075727" y="105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84545</xdr:rowOff>
    </xdr:from>
    <xdr:ext cx="469744" cy="259045"/>
    <xdr:sp macro="" textlink="">
      <xdr:nvSpPr>
        <xdr:cNvPr id="623" name="n_2aveValue【学校施設】&#10;一人当たり面積"/>
        <xdr:cNvSpPr txBox="1"/>
      </xdr:nvSpPr>
      <xdr:spPr>
        <a:xfrm>
          <a:off x="20199427" y="1054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108058</xdr:rowOff>
    </xdr:from>
    <xdr:ext cx="469744" cy="259045"/>
    <xdr:sp macro="" textlink="">
      <xdr:nvSpPr>
        <xdr:cNvPr id="624" name="n_3aveValue【学校施設】&#10;一人当たり面積"/>
        <xdr:cNvSpPr txBox="1"/>
      </xdr:nvSpPr>
      <xdr:spPr>
        <a:xfrm>
          <a:off x="19310427" y="1056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133040</xdr:rowOff>
    </xdr:from>
    <xdr:ext cx="469744" cy="259045"/>
    <xdr:sp macro="" textlink="">
      <xdr:nvSpPr>
        <xdr:cNvPr id="625" name="n_4aveValue【学校施設】&#10;一人当たり面積"/>
        <xdr:cNvSpPr txBox="1"/>
      </xdr:nvSpPr>
      <xdr:spPr>
        <a:xfrm>
          <a:off x="18421427" y="105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6421</xdr:rowOff>
    </xdr:from>
    <xdr:ext cx="469744" cy="259045"/>
    <xdr:sp macro="" textlink="">
      <xdr:nvSpPr>
        <xdr:cNvPr id="626" name="n_1mainValue【学校施設】&#10;一人当たり面積"/>
        <xdr:cNvSpPr txBox="1"/>
      </xdr:nvSpPr>
      <xdr:spPr>
        <a:xfrm>
          <a:off x="21075727" y="1012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23076</xdr:rowOff>
    </xdr:from>
    <xdr:ext cx="469744" cy="259045"/>
    <xdr:sp macro="" textlink="">
      <xdr:nvSpPr>
        <xdr:cNvPr id="627" name="n_2mainValue【学校施設】&#10;一人当たり面積"/>
        <xdr:cNvSpPr txBox="1"/>
      </xdr:nvSpPr>
      <xdr:spPr>
        <a:xfrm>
          <a:off x="20199427" y="1013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9687</xdr:rowOff>
    </xdr:from>
    <xdr:ext cx="469744" cy="259045"/>
    <xdr:sp macro="" textlink="">
      <xdr:nvSpPr>
        <xdr:cNvPr id="628" name="n_3mainValue【学校施設】&#10;一人当たり面積"/>
        <xdr:cNvSpPr txBox="1"/>
      </xdr:nvSpPr>
      <xdr:spPr>
        <a:xfrm>
          <a:off x="19310427" y="1012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27649</xdr:rowOff>
    </xdr:from>
    <xdr:ext cx="469744" cy="259045"/>
    <xdr:sp macro="" textlink="">
      <xdr:nvSpPr>
        <xdr:cNvPr id="629" name="n_4mainValue【学校施設】&#10;一人当たり面積"/>
        <xdr:cNvSpPr txBox="1"/>
      </xdr:nvSpPr>
      <xdr:spPr>
        <a:xfrm>
          <a:off x="18421427" y="1014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1" name="直線コネクタ 6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2" name="テキスト ボックス 6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3" name="直線コネクタ 6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4" name="テキスト ボックス 6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5" name="直線コネクタ 6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6" name="テキスト ボックス 6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7" name="直線コネクタ 6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8" name="テキスト ボックス 6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9" name="直線コネクタ 6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50" name="テキスト ボックス 64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31750</xdr:rowOff>
    </xdr:from>
    <xdr:to>
      <xdr:col>85</xdr:col>
      <xdr:colOff>126364</xdr:colOff>
      <xdr:row>85</xdr:row>
      <xdr:rowOff>31750</xdr:rowOff>
    </xdr:to>
    <xdr:cxnSp macro="">
      <xdr:nvCxnSpPr>
        <xdr:cNvPr id="653" name="直線コネクタ 652"/>
        <xdr:cNvCxnSpPr/>
      </xdr:nvCxnSpPr>
      <xdr:spPr>
        <a:xfrm flipV="1">
          <a:off x="16318864" y="134048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4"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5" name="直線コネクタ 65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149877</xdr:rowOff>
    </xdr:from>
    <xdr:ext cx="340478" cy="259045"/>
    <xdr:sp macro="" textlink="">
      <xdr:nvSpPr>
        <xdr:cNvPr id="656" name="【児童館】&#10;有形固定資産減価償却率最大値テキスト"/>
        <xdr:cNvSpPr txBox="1"/>
      </xdr:nvSpPr>
      <xdr:spPr>
        <a:xfrm>
          <a:off x="16357600" y="13180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31750</xdr:rowOff>
    </xdr:from>
    <xdr:to>
      <xdr:col>86</xdr:col>
      <xdr:colOff>25400</xdr:colOff>
      <xdr:row>78</xdr:row>
      <xdr:rowOff>31750</xdr:rowOff>
    </xdr:to>
    <xdr:cxnSp macro="">
      <xdr:nvCxnSpPr>
        <xdr:cNvPr id="657" name="直線コネクタ 656"/>
        <xdr:cNvCxnSpPr/>
      </xdr:nvCxnSpPr>
      <xdr:spPr>
        <a:xfrm>
          <a:off x="16230600" y="1340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74947</xdr:rowOff>
    </xdr:from>
    <xdr:ext cx="405111" cy="259045"/>
    <xdr:sp macro="" textlink="">
      <xdr:nvSpPr>
        <xdr:cNvPr id="658" name="【児童館】&#10;有形固定資産減価償却率平均値テキスト"/>
        <xdr:cNvSpPr txBox="1"/>
      </xdr:nvSpPr>
      <xdr:spPr>
        <a:xfrm>
          <a:off x="16357600" y="13790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96520</xdr:rowOff>
    </xdr:from>
    <xdr:to>
      <xdr:col>85</xdr:col>
      <xdr:colOff>177800</xdr:colOff>
      <xdr:row>81</xdr:row>
      <xdr:rowOff>26670</xdr:rowOff>
    </xdr:to>
    <xdr:sp macro="" textlink="">
      <xdr:nvSpPr>
        <xdr:cNvPr id="659" name="フローチャート: 判断 658"/>
        <xdr:cNvSpPr/>
      </xdr:nvSpPr>
      <xdr:spPr>
        <a:xfrm>
          <a:off x="16268700" y="1381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660" name="フローチャート: 判断 659"/>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97789</xdr:rowOff>
    </xdr:from>
    <xdr:to>
      <xdr:col>76</xdr:col>
      <xdr:colOff>165100</xdr:colOff>
      <xdr:row>81</xdr:row>
      <xdr:rowOff>27939</xdr:rowOff>
    </xdr:to>
    <xdr:sp macro="" textlink="">
      <xdr:nvSpPr>
        <xdr:cNvPr id="661" name="フローチャート: 判断 660"/>
        <xdr:cNvSpPr/>
      </xdr:nvSpPr>
      <xdr:spPr>
        <a:xfrm>
          <a:off x="14541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62" name="フローチャート: 判断 661"/>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76200</xdr:rowOff>
    </xdr:from>
    <xdr:to>
      <xdr:col>67</xdr:col>
      <xdr:colOff>101600</xdr:colOff>
      <xdr:row>82</xdr:row>
      <xdr:rowOff>6350</xdr:rowOff>
    </xdr:to>
    <xdr:sp macro="" textlink="">
      <xdr:nvSpPr>
        <xdr:cNvPr id="663" name="フローチャート: 判断 662"/>
        <xdr:cNvSpPr/>
      </xdr:nvSpPr>
      <xdr:spPr>
        <a:xfrm>
          <a:off x="127635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152400</xdr:rowOff>
    </xdr:from>
    <xdr:to>
      <xdr:col>85</xdr:col>
      <xdr:colOff>177800</xdr:colOff>
      <xdr:row>78</xdr:row>
      <xdr:rowOff>82550</xdr:rowOff>
    </xdr:to>
    <xdr:sp macro="" textlink="">
      <xdr:nvSpPr>
        <xdr:cNvPr id="669" name="楕円 668"/>
        <xdr:cNvSpPr/>
      </xdr:nvSpPr>
      <xdr:spPr>
        <a:xfrm>
          <a:off x="162687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105427</xdr:rowOff>
    </xdr:from>
    <xdr:ext cx="340478" cy="259045"/>
    <xdr:sp macro="" textlink="">
      <xdr:nvSpPr>
        <xdr:cNvPr id="670" name="【児童館】&#10;有形固定資産減価償却率該当値テキスト"/>
        <xdr:cNvSpPr txBox="1"/>
      </xdr:nvSpPr>
      <xdr:spPr>
        <a:xfrm>
          <a:off x="16357600" y="13307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71" name="楕円 670"/>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78</xdr:row>
      <xdr:rowOff>31750</xdr:rowOff>
    </xdr:to>
    <xdr:cxnSp macro="">
      <xdr:nvCxnSpPr>
        <xdr:cNvPr id="672" name="直線コネクタ 671"/>
        <xdr:cNvCxnSpPr/>
      </xdr:nvCxnSpPr>
      <xdr:spPr>
        <a:xfrm>
          <a:off x="15481300" y="13335000"/>
          <a:ext cx="8382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87647</xdr:rowOff>
    </xdr:from>
    <xdr:ext cx="405111" cy="259045"/>
    <xdr:sp macro="" textlink="">
      <xdr:nvSpPr>
        <xdr:cNvPr id="673" name="n_1aveValue【児童館】&#10;有形固定資産減価償却率"/>
        <xdr:cNvSpPr txBox="1"/>
      </xdr:nvSpPr>
      <xdr:spPr>
        <a:xfrm>
          <a:off x="152660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44466</xdr:rowOff>
    </xdr:from>
    <xdr:ext cx="405111" cy="259045"/>
    <xdr:sp macro="" textlink="">
      <xdr:nvSpPr>
        <xdr:cNvPr id="674" name="n_2aveValue【児童館】&#10;有形固定資産減価償却率"/>
        <xdr:cNvSpPr txBox="1"/>
      </xdr:nvSpPr>
      <xdr:spPr>
        <a:xfrm>
          <a:off x="14389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675" name="n_3aveValue【児童館】&#10;有形固定資産減価償却率"/>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22877</xdr:rowOff>
    </xdr:from>
    <xdr:ext cx="405111" cy="259045"/>
    <xdr:sp macro="" textlink="">
      <xdr:nvSpPr>
        <xdr:cNvPr id="676" name="n_4aveValue【児童館】&#10;有形固定資産減価償却率"/>
        <xdr:cNvSpPr txBox="1"/>
      </xdr:nvSpPr>
      <xdr:spPr>
        <a:xfrm>
          <a:off x="12611744"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29227</xdr:rowOff>
    </xdr:from>
    <xdr:ext cx="340478" cy="259045"/>
    <xdr:sp macro="" textlink="">
      <xdr:nvSpPr>
        <xdr:cNvPr id="677" name="n_1mainValue【児童館】&#10;有形固定資産減価償却率"/>
        <xdr:cNvSpPr txBox="1"/>
      </xdr:nvSpPr>
      <xdr:spPr>
        <a:xfrm>
          <a:off x="152983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89536</xdr:rowOff>
    </xdr:from>
    <xdr:to>
      <xdr:col>116</xdr:col>
      <xdr:colOff>62864</xdr:colOff>
      <xdr:row>86</xdr:row>
      <xdr:rowOff>20955</xdr:rowOff>
    </xdr:to>
    <xdr:cxnSp macro="">
      <xdr:nvCxnSpPr>
        <xdr:cNvPr id="701" name="直線コネクタ 700"/>
        <xdr:cNvCxnSpPr/>
      </xdr:nvCxnSpPr>
      <xdr:spPr>
        <a:xfrm flipV="1">
          <a:off x="22160864" y="13291186"/>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24782</xdr:rowOff>
    </xdr:from>
    <xdr:ext cx="469744" cy="259045"/>
    <xdr:sp macro="" textlink="">
      <xdr:nvSpPr>
        <xdr:cNvPr id="702" name="【児童館】&#10;一人当たり面積最小値テキスト"/>
        <xdr:cNvSpPr txBox="1"/>
      </xdr:nvSpPr>
      <xdr:spPr>
        <a:xfrm>
          <a:off x="22199600"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20955</xdr:rowOff>
    </xdr:from>
    <xdr:to>
      <xdr:col>116</xdr:col>
      <xdr:colOff>152400</xdr:colOff>
      <xdr:row>86</xdr:row>
      <xdr:rowOff>20955</xdr:rowOff>
    </xdr:to>
    <xdr:cxnSp macro="">
      <xdr:nvCxnSpPr>
        <xdr:cNvPr id="703" name="直線コネクタ 702"/>
        <xdr:cNvCxnSpPr/>
      </xdr:nvCxnSpPr>
      <xdr:spPr>
        <a:xfrm>
          <a:off x="22072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36213</xdr:rowOff>
    </xdr:from>
    <xdr:ext cx="469744" cy="259045"/>
    <xdr:sp macro="" textlink="">
      <xdr:nvSpPr>
        <xdr:cNvPr id="704" name="【児童館】&#10;一人当たり面積最大値テキスト"/>
        <xdr:cNvSpPr txBox="1"/>
      </xdr:nvSpPr>
      <xdr:spPr>
        <a:xfrm>
          <a:off x="22199600" y="130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89536</xdr:rowOff>
    </xdr:from>
    <xdr:to>
      <xdr:col>116</xdr:col>
      <xdr:colOff>152400</xdr:colOff>
      <xdr:row>77</xdr:row>
      <xdr:rowOff>89536</xdr:rowOff>
    </xdr:to>
    <xdr:cxnSp macro="">
      <xdr:nvCxnSpPr>
        <xdr:cNvPr id="705" name="直線コネクタ 704"/>
        <xdr:cNvCxnSpPr/>
      </xdr:nvCxnSpPr>
      <xdr:spPr>
        <a:xfrm>
          <a:off x="22072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06" name="【児童館】&#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07" name="フローチャート: 判断 706"/>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84455</xdr:rowOff>
    </xdr:from>
    <xdr:to>
      <xdr:col>112</xdr:col>
      <xdr:colOff>38100</xdr:colOff>
      <xdr:row>85</xdr:row>
      <xdr:rowOff>14605</xdr:rowOff>
    </xdr:to>
    <xdr:sp macro="" textlink="">
      <xdr:nvSpPr>
        <xdr:cNvPr id="708" name="フローチャート: 判断 707"/>
        <xdr:cNvSpPr/>
      </xdr:nvSpPr>
      <xdr:spPr>
        <a:xfrm>
          <a:off x="21272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57786</xdr:rowOff>
    </xdr:from>
    <xdr:to>
      <xdr:col>107</xdr:col>
      <xdr:colOff>101600</xdr:colOff>
      <xdr:row>84</xdr:row>
      <xdr:rowOff>159386</xdr:rowOff>
    </xdr:to>
    <xdr:sp macro="" textlink="">
      <xdr:nvSpPr>
        <xdr:cNvPr id="709" name="フローチャート: 判断 708"/>
        <xdr:cNvSpPr/>
      </xdr:nvSpPr>
      <xdr:spPr>
        <a:xfrm>
          <a:off x="20383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0" name="フローチャート: 判断 709"/>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92075</xdr:rowOff>
    </xdr:from>
    <xdr:to>
      <xdr:col>98</xdr:col>
      <xdr:colOff>38100</xdr:colOff>
      <xdr:row>85</xdr:row>
      <xdr:rowOff>22225</xdr:rowOff>
    </xdr:to>
    <xdr:sp macro="" textlink="">
      <xdr:nvSpPr>
        <xdr:cNvPr id="711" name="フローチャート: 判断 710"/>
        <xdr:cNvSpPr/>
      </xdr:nvSpPr>
      <xdr:spPr>
        <a:xfrm>
          <a:off x="18605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133986</xdr:rowOff>
    </xdr:from>
    <xdr:to>
      <xdr:col>116</xdr:col>
      <xdr:colOff>114300</xdr:colOff>
      <xdr:row>86</xdr:row>
      <xdr:rowOff>64136</xdr:rowOff>
    </xdr:to>
    <xdr:sp macro="" textlink="">
      <xdr:nvSpPr>
        <xdr:cNvPr id="717" name="楕円 716"/>
        <xdr:cNvSpPr/>
      </xdr:nvSpPr>
      <xdr:spPr>
        <a:xfrm>
          <a:off x="221107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48913</xdr:rowOff>
    </xdr:from>
    <xdr:ext cx="469744" cy="259045"/>
    <xdr:sp macro="" textlink="">
      <xdr:nvSpPr>
        <xdr:cNvPr id="718" name="【児童館】&#10;一人当たり面積該当値テキスト"/>
        <xdr:cNvSpPr txBox="1"/>
      </xdr:nvSpPr>
      <xdr:spPr>
        <a:xfrm>
          <a:off x="22199600" y="1462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19" name="楕円 718"/>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13336</xdr:rowOff>
    </xdr:from>
    <xdr:to>
      <xdr:col>116</xdr:col>
      <xdr:colOff>63500</xdr:colOff>
      <xdr:row>86</xdr:row>
      <xdr:rowOff>15239</xdr:rowOff>
    </xdr:to>
    <xdr:cxnSp macro="">
      <xdr:nvCxnSpPr>
        <xdr:cNvPr id="720" name="直線コネクタ 719"/>
        <xdr:cNvCxnSpPr/>
      </xdr:nvCxnSpPr>
      <xdr:spPr>
        <a:xfrm flipV="1">
          <a:off x="21323300" y="147580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31132</xdr:rowOff>
    </xdr:from>
    <xdr:ext cx="469744" cy="259045"/>
    <xdr:sp macro="" textlink="">
      <xdr:nvSpPr>
        <xdr:cNvPr id="721" name="n_1aveValue【児童館】&#10;一人当たり面積"/>
        <xdr:cNvSpPr txBox="1"/>
      </xdr:nvSpPr>
      <xdr:spPr>
        <a:xfrm>
          <a:off x="210757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4463</xdr:rowOff>
    </xdr:from>
    <xdr:ext cx="469744" cy="259045"/>
    <xdr:sp macro="" textlink="">
      <xdr:nvSpPr>
        <xdr:cNvPr id="722" name="n_2aveValue【児童館】&#10;一人当たり面積"/>
        <xdr:cNvSpPr txBox="1"/>
      </xdr:nvSpPr>
      <xdr:spPr>
        <a:xfrm>
          <a:off x="201994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23" name="n_3aveValue【児童館】&#10;一人当たり面積"/>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38752</xdr:rowOff>
    </xdr:from>
    <xdr:ext cx="469744" cy="259045"/>
    <xdr:sp macro="" textlink="">
      <xdr:nvSpPr>
        <xdr:cNvPr id="724" name="n_4aveValue【児童館】&#10;一人当たり面積"/>
        <xdr:cNvSpPr txBox="1"/>
      </xdr:nvSpPr>
      <xdr:spPr>
        <a:xfrm>
          <a:off x="18421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25" name="n_1mainValue【児童館】&#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8" name="テキスト ボックス 7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8" name="テキスト ボックス 7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751" name="直線コネクタ 750"/>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3" name="直線コネクタ 75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754" name="【公民館】&#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755" name="直線コネクタ 754"/>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756" name="【公民館】&#10;有形固定資産減価償却率平均値テキスト"/>
        <xdr:cNvSpPr txBox="1"/>
      </xdr:nvSpPr>
      <xdr:spPr>
        <a:xfrm>
          <a:off x="16357600" y="1803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757" name="フローチャート: 判断 756"/>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758" name="フローチャート: 判断 757"/>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59" name="フローチャート: 判断 758"/>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760" name="フローチャート: 判断 759"/>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761" name="フローチャート: 判断 760"/>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116839</xdr:rowOff>
    </xdr:from>
    <xdr:to>
      <xdr:col>85</xdr:col>
      <xdr:colOff>177800</xdr:colOff>
      <xdr:row>108</xdr:row>
      <xdr:rowOff>46989</xdr:rowOff>
    </xdr:to>
    <xdr:sp macro="" textlink="">
      <xdr:nvSpPr>
        <xdr:cNvPr id="767" name="楕円 766"/>
        <xdr:cNvSpPr/>
      </xdr:nvSpPr>
      <xdr:spPr>
        <a:xfrm>
          <a:off x="16268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95266</xdr:rowOff>
    </xdr:from>
    <xdr:ext cx="405111" cy="259045"/>
    <xdr:sp macro="" textlink="">
      <xdr:nvSpPr>
        <xdr:cNvPr id="768" name="【公民館】&#10;有形固定資産減価償却率該当値テキスト"/>
        <xdr:cNvSpPr txBox="1"/>
      </xdr:nvSpPr>
      <xdr:spPr>
        <a:xfrm>
          <a:off x="163576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90714</xdr:rowOff>
    </xdr:from>
    <xdr:to>
      <xdr:col>81</xdr:col>
      <xdr:colOff>101600</xdr:colOff>
      <xdr:row>108</xdr:row>
      <xdr:rowOff>20864</xdr:rowOff>
    </xdr:to>
    <xdr:sp macro="" textlink="">
      <xdr:nvSpPr>
        <xdr:cNvPr id="769" name="楕円 768"/>
        <xdr:cNvSpPr/>
      </xdr:nvSpPr>
      <xdr:spPr>
        <a:xfrm>
          <a:off x="15430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141514</xdr:rowOff>
    </xdr:from>
    <xdr:to>
      <xdr:col>85</xdr:col>
      <xdr:colOff>127000</xdr:colOff>
      <xdr:row>107</xdr:row>
      <xdr:rowOff>167639</xdr:rowOff>
    </xdr:to>
    <xdr:cxnSp macro="">
      <xdr:nvCxnSpPr>
        <xdr:cNvPr id="770" name="直線コネクタ 769"/>
        <xdr:cNvCxnSpPr/>
      </xdr:nvCxnSpPr>
      <xdr:spPr>
        <a:xfrm>
          <a:off x="15481300" y="1848666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64588</xdr:rowOff>
    </xdr:from>
    <xdr:to>
      <xdr:col>76</xdr:col>
      <xdr:colOff>165100</xdr:colOff>
      <xdr:row>107</xdr:row>
      <xdr:rowOff>166188</xdr:rowOff>
    </xdr:to>
    <xdr:sp macro="" textlink="">
      <xdr:nvSpPr>
        <xdr:cNvPr id="771" name="楕円 770"/>
        <xdr:cNvSpPr/>
      </xdr:nvSpPr>
      <xdr:spPr>
        <a:xfrm>
          <a:off x="14541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115388</xdr:rowOff>
    </xdr:from>
    <xdr:to>
      <xdr:col>81</xdr:col>
      <xdr:colOff>50800</xdr:colOff>
      <xdr:row>107</xdr:row>
      <xdr:rowOff>141514</xdr:rowOff>
    </xdr:to>
    <xdr:cxnSp macro="">
      <xdr:nvCxnSpPr>
        <xdr:cNvPr id="772" name="直線コネクタ 771"/>
        <xdr:cNvCxnSpPr/>
      </xdr:nvCxnSpPr>
      <xdr:spPr>
        <a:xfrm>
          <a:off x="14592300" y="184605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38463</xdr:rowOff>
    </xdr:from>
    <xdr:to>
      <xdr:col>72</xdr:col>
      <xdr:colOff>38100</xdr:colOff>
      <xdr:row>107</xdr:row>
      <xdr:rowOff>140063</xdr:rowOff>
    </xdr:to>
    <xdr:sp macro="" textlink="">
      <xdr:nvSpPr>
        <xdr:cNvPr id="773" name="楕円 772"/>
        <xdr:cNvSpPr/>
      </xdr:nvSpPr>
      <xdr:spPr>
        <a:xfrm>
          <a:off x="13652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89263</xdr:rowOff>
    </xdr:from>
    <xdr:to>
      <xdr:col>76</xdr:col>
      <xdr:colOff>114300</xdr:colOff>
      <xdr:row>107</xdr:row>
      <xdr:rowOff>115388</xdr:rowOff>
    </xdr:to>
    <xdr:cxnSp macro="">
      <xdr:nvCxnSpPr>
        <xdr:cNvPr id="774" name="直線コネクタ 773"/>
        <xdr:cNvCxnSpPr/>
      </xdr:nvCxnSpPr>
      <xdr:spPr>
        <a:xfrm>
          <a:off x="13703300" y="184344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4173</xdr:rowOff>
    </xdr:from>
    <xdr:to>
      <xdr:col>67</xdr:col>
      <xdr:colOff>101600</xdr:colOff>
      <xdr:row>107</xdr:row>
      <xdr:rowOff>105773</xdr:rowOff>
    </xdr:to>
    <xdr:sp macro="" textlink="">
      <xdr:nvSpPr>
        <xdr:cNvPr id="775" name="楕円 774"/>
        <xdr:cNvSpPr/>
      </xdr:nvSpPr>
      <xdr:spPr>
        <a:xfrm>
          <a:off x="1276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54973</xdr:rowOff>
    </xdr:from>
    <xdr:to>
      <xdr:col>71</xdr:col>
      <xdr:colOff>177800</xdr:colOff>
      <xdr:row>107</xdr:row>
      <xdr:rowOff>89263</xdr:rowOff>
    </xdr:to>
    <xdr:cxnSp macro="">
      <xdr:nvCxnSpPr>
        <xdr:cNvPr id="776" name="直線コネクタ 775"/>
        <xdr:cNvCxnSpPr/>
      </xdr:nvCxnSpPr>
      <xdr:spPr>
        <a:xfrm>
          <a:off x="12814300" y="184001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138628</xdr:rowOff>
    </xdr:from>
    <xdr:ext cx="405111" cy="259045"/>
    <xdr:sp macro="" textlink="">
      <xdr:nvSpPr>
        <xdr:cNvPr id="777" name="n_1aveValue【公民館】&#10;有形固定資産減価償却率"/>
        <xdr:cNvSpPr txBox="1"/>
      </xdr:nvSpPr>
      <xdr:spPr>
        <a:xfrm>
          <a:off x="15266044" y="1796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778" name="n_2aveValue【公民館】&#10;有形固定資産減価償却率"/>
        <xdr:cNvSpPr txBox="1"/>
      </xdr:nvSpPr>
      <xdr:spPr>
        <a:xfrm>
          <a:off x="14389744" y="1786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30859</xdr:rowOff>
    </xdr:from>
    <xdr:ext cx="405111" cy="259045"/>
    <xdr:sp macro="" textlink="">
      <xdr:nvSpPr>
        <xdr:cNvPr id="779" name="n_3aveValue【公民館】&#10;有形固定資産減価償却率"/>
        <xdr:cNvSpPr txBox="1"/>
      </xdr:nvSpPr>
      <xdr:spPr>
        <a:xfrm>
          <a:off x="13500744" y="1786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780" name="n_4aveValue【公民館】&#10;有形固定資産減価償却率"/>
        <xdr:cNvSpPr txBox="1"/>
      </xdr:nvSpPr>
      <xdr:spPr>
        <a:xfrm>
          <a:off x="12611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11991</xdr:rowOff>
    </xdr:from>
    <xdr:ext cx="405111" cy="259045"/>
    <xdr:sp macro="" textlink="">
      <xdr:nvSpPr>
        <xdr:cNvPr id="781" name="n_1mainValue【公民館】&#10;有形固定資産減価償却率"/>
        <xdr:cNvSpPr txBox="1"/>
      </xdr:nvSpPr>
      <xdr:spPr>
        <a:xfrm>
          <a:off x="152660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157315</xdr:rowOff>
    </xdr:from>
    <xdr:ext cx="405111" cy="259045"/>
    <xdr:sp macro="" textlink="">
      <xdr:nvSpPr>
        <xdr:cNvPr id="782" name="n_2mainValue【公民館】&#10;有形固定資産減価償却率"/>
        <xdr:cNvSpPr txBox="1"/>
      </xdr:nvSpPr>
      <xdr:spPr>
        <a:xfrm>
          <a:off x="14389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131190</xdr:rowOff>
    </xdr:from>
    <xdr:ext cx="405111" cy="259045"/>
    <xdr:sp macro="" textlink="">
      <xdr:nvSpPr>
        <xdr:cNvPr id="783" name="n_3mainValue【公民館】&#10;有形固定資産減価償却率"/>
        <xdr:cNvSpPr txBox="1"/>
      </xdr:nvSpPr>
      <xdr:spPr>
        <a:xfrm>
          <a:off x="13500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96900</xdr:rowOff>
    </xdr:from>
    <xdr:ext cx="405111" cy="259045"/>
    <xdr:sp macro="" textlink="">
      <xdr:nvSpPr>
        <xdr:cNvPr id="784" name="n_4mainValue【公民館】&#10;有形固定資産減価償却率"/>
        <xdr:cNvSpPr txBox="1"/>
      </xdr:nvSpPr>
      <xdr:spPr>
        <a:xfrm>
          <a:off x="12611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4" name="テキスト ボックス 8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6" name="テキスト ボックス 80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808" name="直線コネクタ 807"/>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0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10" name="直線コネクタ 80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811" name="【公民館】&#10;一人当たり面積最大値テキスト"/>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812" name="直線コネクタ 811"/>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813" name="【公民館】&#10;一人当たり面積平均値テキスト"/>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814" name="フローチャート: 判断 813"/>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815" name="フローチャート: 判断 814"/>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816" name="フローチャート: 判断 815"/>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817" name="フローチャート: 判断 816"/>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818" name="フローチャート: 判断 817"/>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54547</xdr:rowOff>
    </xdr:from>
    <xdr:to>
      <xdr:col>116</xdr:col>
      <xdr:colOff>114300</xdr:colOff>
      <xdr:row>108</xdr:row>
      <xdr:rowOff>156147</xdr:rowOff>
    </xdr:to>
    <xdr:sp macro="" textlink="">
      <xdr:nvSpPr>
        <xdr:cNvPr id="824" name="楕円 823"/>
        <xdr:cNvSpPr/>
      </xdr:nvSpPr>
      <xdr:spPr>
        <a:xfrm>
          <a:off x="22110700" y="185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140924</xdr:rowOff>
    </xdr:from>
    <xdr:ext cx="469744" cy="259045"/>
    <xdr:sp macro="" textlink="">
      <xdr:nvSpPr>
        <xdr:cNvPr id="825" name="【公民館】&#10;一人当たり面積該当値テキスト"/>
        <xdr:cNvSpPr txBox="1"/>
      </xdr:nvSpPr>
      <xdr:spPr>
        <a:xfrm>
          <a:off x="22199600" y="1848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55308</xdr:rowOff>
    </xdr:from>
    <xdr:to>
      <xdr:col>112</xdr:col>
      <xdr:colOff>38100</xdr:colOff>
      <xdr:row>108</xdr:row>
      <xdr:rowOff>156908</xdr:rowOff>
    </xdr:to>
    <xdr:sp macro="" textlink="">
      <xdr:nvSpPr>
        <xdr:cNvPr id="826" name="楕円 825"/>
        <xdr:cNvSpPr/>
      </xdr:nvSpPr>
      <xdr:spPr>
        <a:xfrm>
          <a:off x="21272500" y="185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105347</xdr:rowOff>
    </xdr:from>
    <xdr:to>
      <xdr:col>116</xdr:col>
      <xdr:colOff>63500</xdr:colOff>
      <xdr:row>108</xdr:row>
      <xdr:rowOff>106108</xdr:rowOff>
    </xdr:to>
    <xdr:cxnSp macro="">
      <xdr:nvCxnSpPr>
        <xdr:cNvPr id="827" name="直線コネクタ 826"/>
        <xdr:cNvCxnSpPr/>
      </xdr:nvCxnSpPr>
      <xdr:spPr>
        <a:xfrm flipV="1">
          <a:off x="21323300" y="18621947"/>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56451</xdr:rowOff>
    </xdr:from>
    <xdr:to>
      <xdr:col>107</xdr:col>
      <xdr:colOff>101600</xdr:colOff>
      <xdr:row>108</xdr:row>
      <xdr:rowOff>158051</xdr:rowOff>
    </xdr:to>
    <xdr:sp macro="" textlink="">
      <xdr:nvSpPr>
        <xdr:cNvPr id="828" name="楕円 827"/>
        <xdr:cNvSpPr/>
      </xdr:nvSpPr>
      <xdr:spPr>
        <a:xfrm>
          <a:off x="20383500" y="185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106108</xdr:rowOff>
    </xdr:from>
    <xdr:to>
      <xdr:col>111</xdr:col>
      <xdr:colOff>177800</xdr:colOff>
      <xdr:row>108</xdr:row>
      <xdr:rowOff>107251</xdr:rowOff>
    </xdr:to>
    <xdr:cxnSp macro="">
      <xdr:nvCxnSpPr>
        <xdr:cNvPr id="829" name="直線コネクタ 828"/>
        <xdr:cNvCxnSpPr/>
      </xdr:nvCxnSpPr>
      <xdr:spPr>
        <a:xfrm flipV="1">
          <a:off x="20434300" y="186227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57786</xdr:rowOff>
    </xdr:from>
    <xdr:to>
      <xdr:col>102</xdr:col>
      <xdr:colOff>165100</xdr:colOff>
      <xdr:row>108</xdr:row>
      <xdr:rowOff>159386</xdr:rowOff>
    </xdr:to>
    <xdr:sp macro="" textlink="">
      <xdr:nvSpPr>
        <xdr:cNvPr id="830" name="楕円 829"/>
        <xdr:cNvSpPr/>
      </xdr:nvSpPr>
      <xdr:spPr>
        <a:xfrm>
          <a:off x="19494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107251</xdr:rowOff>
    </xdr:from>
    <xdr:to>
      <xdr:col>107</xdr:col>
      <xdr:colOff>50800</xdr:colOff>
      <xdr:row>108</xdr:row>
      <xdr:rowOff>108586</xdr:rowOff>
    </xdr:to>
    <xdr:cxnSp macro="">
      <xdr:nvCxnSpPr>
        <xdr:cNvPr id="831" name="直線コネクタ 830"/>
        <xdr:cNvCxnSpPr/>
      </xdr:nvCxnSpPr>
      <xdr:spPr>
        <a:xfrm flipV="1">
          <a:off x="19545300" y="18623851"/>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58547</xdr:rowOff>
    </xdr:from>
    <xdr:to>
      <xdr:col>98</xdr:col>
      <xdr:colOff>38100</xdr:colOff>
      <xdr:row>108</xdr:row>
      <xdr:rowOff>160147</xdr:rowOff>
    </xdr:to>
    <xdr:sp macro="" textlink="">
      <xdr:nvSpPr>
        <xdr:cNvPr id="832" name="楕円 831"/>
        <xdr:cNvSpPr/>
      </xdr:nvSpPr>
      <xdr:spPr>
        <a:xfrm>
          <a:off x="18605500" y="185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108586</xdr:rowOff>
    </xdr:from>
    <xdr:to>
      <xdr:col>102</xdr:col>
      <xdr:colOff>114300</xdr:colOff>
      <xdr:row>108</xdr:row>
      <xdr:rowOff>109347</xdr:rowOff>
    </xdr:to>
    <xdr:cxnSp macro="">
      <xdr:nvCxnSpPr>
        <xdr:cNvPr id="833" name="直線コネクタ 832"/>
        <xdr:cNvCxnSpPr/>
      </xdr:nvCxnSpPr>
      <xdr:spPr>
        <a:xfrm flipV="1">
          <a:off x="18656300" y="1862518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834" name="n_1aveValue【公民館】&#10;一人当たり面積"/>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835" name="n_2aveValue【公民館】&#10;一人当たり面積"/>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836" name="n_3aveValue【公民館】&#10;一人当たり面積"/>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837" name="n_4aveValue【公民館】&#10;一人当たり面積"/>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148035</xdr:rowOff>
    </xdr:from>
    <xdr:ext cx="469744" cy="259045"/>
    <xdr:sp macro="" textlink="">
      <xdr:nvSpPr>
        <xdr:cNvPr id="838" name="n_1mainValue【公民館】&#10;一人当たり面積"/>
        <xdr:cNvSpPr txBox="1"/>
      </xdr:nvSpPr>
      <xdr:spPr>
        <a:xfrm>
          <a:off x="21075727" y="1866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149178</xdr:rowOff>
    </xdr:from>
    <xdr:ext cx="469744" cy="259045"/>
    <xdr:sp macro="" textlink="">
      <xdr:nvSpPr>
        <xdr:cNvPr id="839" name="n_2mainValue【公民館】&#10;一人当たり面積"/>
        <xdr:cNvSpPr txBox="1"/>
      </xdr:nvSpPr>
      <xdr:spPr>
        <a:xfrm>
          <a:off x="20199427" y="1866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150513</xdr:rowOff>
    </xdr:from>
    <xdr:ext cx="469744" cy="259045"/>
    <xdr:sp macro="" textlink="">
      <xdr:nvSpPr>
        <xdr:cNvPr id="840" name="n_3mainValue【公民館】&#10;一人当たり面積"/>
        <xdr:cNvSpPr txBox="1"/>
      </xdr:nvSpPr>
      <xdr:spPr>
        <a:xfrm>
          <a:off x="19310427" y="18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151274</xdr:rowOff>
    </xdr:from>
    <xdr:ext cx="469744" cy="259045"/>
    <xdr:sp macro="" textlink="">
      <xdr:nvSpPr>
        <xdr:cNvPr id="841" name="n_4mainValue【公民館】&#10;一人当たり面積"/>
        <xdr:cNvSpPr txBox="1"/>
      </xdr:nvSpPr>
      <xdr:spPr>
        <a:xfrm>
          <a:off x="18421427"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梁・トンネル、学校施設、公民館、図書館及び保健センター・保健所である。令和２年度に策定した個別施設計画により、修繕及び長寿命化の取組んで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4,321
4,274
123.07
5,635,558
5,316,277
96,085
2,882,836
2,507,487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42</xdr:row>
      <xdr:rowOff>106680</xdr:rowOff>
    </xdr:to>
    <xdr:cxnSp macro="">
      <xdr:nvCxnSpPr>
        <xdr:cNvPr id="56" name="直線コネクタ 55"/>
        <xdr:cNvCxnSpPr/>
      </xdr:nvCxnSpPr>
      <xdr:spPr>
        <a:xfrm flipV="1">
          <a:off x="4634865" y="571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7" name="【図書館】&#10;有形固定資産減価償却率最小値テキスト"/>
        <xdr:cNvSpPr txBox="1"/>
      </xdr:nvSpPr>
      <xdr:spPr>
        <a:xfrm>
          <a:off x="46736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8" name="直線コネクタ 57"/>
        <xdr:cNvCxnSpPr/>
      </xdr:nvCxnSpPr>
      <xdr:spPr>
        <a:xfrm>
          <a:off x="4546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147337</xdr:rowOff>
    </xdr:from>
    <xdr:ext cx="405111" cy="259045"/>
    <xdr:sp macro="" textlink="">
      <xdr:nvSpPr>
        <xdr:cNvPr id="61" name="【図書館】&#10;有形固定資産減価償却率平均値テキスト"/>
        <xdr:cNvSpPr txBox="1"/>
      </xdr:nvSpPr>
      <xdr:spPr>
        <a:xfrm>
          <a:off x="46736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124460</xdr:rowOff>
    </xdr:from>
    <xdr:to>
      <xdr:col>24</xdr:col>
      <xdr:colOff>114300</xdr:colOff>
      <xdr:row>36</xdr:row>
      <xdr:rowOff>54610</xdr:rowOff>
    </xdr:to>
    <xdr:sp macro="" textlink="">
      <xdr:nvSpPr>
        <xdr:cNvPr id="62" name="フローチャート: 判断 61"/>
        <xdr:cNvSpPr/>
      </xdr:nvSpPr>
      <xdr:spPr>
        <a:xfrm>
          <a:off x="4584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101600</xdr:rowOff>
    </xdr:from>
    <xdr:to>
      <xdr:col>20</xdr:col>
      <xdr:colOff>38100</xdr:colOff>
      <xdr:row>40</xdr:row>
      <xdr:rowOff>31750</xdr:rowOff>
    </xdr:to>
    <xdr:sp macro="" textlink="">
      <xdr:nvSpPr>
        <xdr:cNvPr id="63" name="フローチャート: 判断 62"/>
        <xdr:cNvSpPr/>
      </xdr:nvSpPr>
      <xdr:spPr>
        <a:xfrm>
          <a:off x="37465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33020</xdr:rowOff>
    </xdr:from>
    <xdr:to>
      <xdr:col>15</xdr:col>
      <xdr:colOff>101600</xdr:colOff>
      <xdr:row>39</xdr:row>
      <xdr:rowOff>134620</xdr:rowOff>
    </xdr:to>
    <xdr:sp macro="" textlink="">
      <xdr:nvSpPr>
        <xdr:cNvPr id="64" name="フローチャート: 判断 63"/>
        <xdr:cNvSpPr/>
      </xdr:nvSpPr>
      <xdr:spPr>
        <a:xfrm>
          <a:off x="28575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15875</xdr:rowOff>
    </xdr:from>
    <xdr:to>
      <xdr:col>10</xdr:col>
      <xdr:colOff>165100</xdr:colOff>
      <xdr:row>39</xdr:row>
      <xdr:rowOff>117475</xdr:rowOff>
    </xdr:to>
    <xdr:sp macro="" textlink="">
      <xdr:nvSpPr>
        <xdr:cNvPr id="65" name="フローチャート: 判断 64"/>
        <xdr:cNvSpPr/>
      </xdr:nvSpPr>
      <xdr:spPr>
        <a:xfrm>
          <a:off x="1968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147320</xdr:rowOff>
    </xdr:from>
    <xdr:to>
      <xdr:col>6</xdr:col>
      <xdr:colOff>38100</xdr:colOff>
      <xdr:row>39</xdr:row>
      <xdr:rowOff>77470</xdr:rowOff>
    </xdr:to>
    <xdr:sp macro="" textlink="">
      <xdr:nvSpPr>
        <xdr:cNvPr id="66" name="フローチャート: 判断 65"/>
        <xdr:cNvSpPr/>
      </xdr:nvSpPr>
      <xdr:spPr>
        <a:xfrm>
          <a:off x="1079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55880</xdr:rowOff>
    </xdr:from>
    <xdr:to>
      <xdr:col>24</xdr:col>
      <xdr:colOff>114300</xdr:colOff>
      <xdr:row>42</xdr:row>
      <xdr:rowOff>157480</xdr:rowOff>
    </xdr:to>
    <xdr:sp macro="" textlink="">
      <xdr:nvSpPr>
        <xdr:cNvPr id="72" name="楕円 71"/>
        <xdr:cNvSpPr/>
      </xdr:nvSpPr>
      <xdr:spPr>
        <a:xfrm>
          <a:off x="4584700" y="72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142257</xdr:rowOff>
    </xdr:from>
    <xdr:ext cx="405111" cy="259045"/>
    <xdr:sp macro="" textlink="">
      <xdr:nvSpPr>
        <xdr:cNvPr id="73" name="【図書館】&#10;有形固定資産減価償却率該当値テキスト"/>
        <xdr:cNvSpPr txBox="1"/>
      </xdr:nvSpPr>
      <xdr:spPr>
        <a:xfrm>
          <a:off x="4673600" y="717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4445</xdr:rowOff>
    </xdr:from>
    <xdr:to>
      <xdr:col>20</xdr:col>
      <xdr:colOff>38100</xdr:colOff>
      <xdr:row>42</xdr:row>
      <xdr:rowOff>106045</xdr:rowOff>
    </xdr:to>
    <xdr:sp macro="" textlink="">
      <xdr:nvSpPr>
        <xdr:cNvPr id="74" name="楕円 73"/>
        <xdr:cNvSpPr/>
      </xdr:nvSpPr>
      <xdr:spPr>
        <a:xfrm>
          <a:off x="3746500" y="72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55245</xdr:rowOff>
    </xdr:from>
    <xdr:to>
      <xdr:col>24</xdr:col>
      <xdr:colOff>63500</xdr:colOff>
      <xdr:row>42</xdr:row>
      <xdr:rowOff>106680</xdr:rowOff>
    </xdr:to>
    <xdr:cxnSp macro="">
      <xdr:nvCxnSpPr>
        <xdr:cNvPr id="75" name="直線コネクタ 74"/>
        <xdr:cNvCxnSpPr/>
      </xdr:nvCxnSpPr>
      <xdr:spPr>
        <a:xfrm>
          <a:off x="3797300" y="72561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124460</xdr:rowOff>
    </xdr:from>
    <xdr:to>
      <xdr:col>15</xdr:col>
      <xdr:colOff>101600</xdr:colOff>
      <xdr:row>42</xdr:row>
      <xdr:rowOff>54610</xdr:rowOff>
    </xdr:to>
    <xdr:sp macro="" textlink="">
      <xdr:nvSpPr>
        <xdr:cNvPr id="76" name="楕円 75"/>
        <xdr:cNvSpPr/>
      </xdr:nvSpPr>
      <xdr:spPr>
        <a:xfrm>
          <a:off x="2857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3810</xdr:rowOff>
    </xdr:from>
    <xdr:to>
      <xdr:col>19</xdr:col>
      <xdr:colOff>177800</xdr:colOff>
      <xdr:row>42</xdr:row>
      <xdr:rowOff>55245</xdr:rowOff>
    </xdr:to>
    <xdr:cxnSp macro="">
      <xdr:nvCxnSpPr>
        <xdr:cNvPr id="77" name="直線コネクタ 76"/>
        <xdr:cNvCxnSpPr/>
      </xdr:nvCxnSpPr>
      <xdr:spPr>
        <a:xfrm>
          <a:off x="2908300" y="72047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73025</xdr:rowOff>
    </xdr:from>
    <xdr:to>
      <xdr:col>10</xdr:col>
      <xdr:colOff>165100</xdr:colOff>
      <xdr:row>42</xdr:row>
      <xdr:rowOff>3175</xdr:rowOff>
    </xdr:to>
    <xdr:sp macro="" textlink="">
      <xdr:nvSpPr>
        <xdr:cNvPr id="78" name="楕円 77"/>
        <xdr:cNvSpPr/>
      </xdr:nvSpPr>
      <xdr:spPr>
        <a:xfrm>
          <a:off x="1968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123825</xdr:rowOff>
    </xdr:from>
    <xdr:to>
      <xdr:col>15</xdr:col>
      <xdr:colOff>50800</xdr:colOff>
      <xdr:row>42</xdr:row>
      <xdr:rowOff>3810</xdr:rowOff>
    </xdr:to>
    <xdr:cxnSp macro="">
      <xdr:nvCxnSpPr>
        <xdr:cNvPr id="79" name="直線コネクタ 78"/>
        <xdr:cNvCxnSpPr/>
      </xdr:nvCxnSpPr>
      <xdr:spPr>
        <a:xfrm>
          <a:off x="2019300" y="71532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21590</xdr:rowOff>
    </xdr:from>
    <xdr:to>
      <xdr:col>6</xdr:col>
      <xdr:colOff>38100</xdr:colOff>
      <xdr:row>41</xdr:row>
      <xdr:rowOff>123190</xdr:rowOff>
    </xdr:to>
    <xdr:sp macro="" textlink="">
      <xdr:nvSpPr>
        <xdr:cNvPr id="80" name="楕円 79"/>
        <xdr:cNvSpPr/>
      </xdr:nvSpPr>
      <xdr:spPr>
        <a:xfrm>
          <a:off x="1079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72390</xdr:rowOff>
    </xdr:from>
    <xdr:to>
      <xdr:col>10</xdr:col>
      <xdr:colOff>114300</xdr:colOff>
      <xdr:row>41</xdr:row>
      <xdr:rowOff>123825</xdr:rowOff>
    </xdr:to>
    <xdr:cxnSp macro="">
      <xdr:nvCxnSpPr>
        <xdr:cNvPr id="81" name="直線コネクタ 80"/>
        <xdr:cNvCxnSpPr/>
      </xdr:nvCxnSpPr>
      <xdr:spPr>
        <a:xfrm>
          <a:off x="1130300" y="71018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48277</xdr:rowOff>
    </xdr:from>
    <xdr:ext cx="405111" cy="259045"/>
    <xdr:sp macro="" textlink="">
      <xdr:nvSpPr>
        <xdr:cNvPr id="82" name="n_1aveValue【図書館】&#10;有形固定資産減価償却率"/>
        <xdr:cNvSpPr txBox="1"/>
      </xdr:nvSpPr>
      <xdr:spPr>
        <a:xfrm>
          <a:off x="35820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151147</xdr:rowOff>
    </xdr:from>
    <xdr:ext cx="405111" cy="259045"/>
    <xdr:sp macro="" textlink="">
      <xdr:nvSpPr>
        <xdr:cNvPr id="83" name="n_2aveValue【図書館】&#10;有形固定資産減価償却率"/>
        <xdr:cNvSpPr txBox="1"/>
      </xdr:nvSpPr>
      <xdr:spPr>
        <a:xfrm>
          <a:off x="2705744"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134002</xdr:rowOff>
    </xdr:from>
    <xdr:ext cx="405111" cy="259045"/>
    <xdr:sp macro="" textlink="">
      <xdr:nvSpPr>
        <xdr:cNvPr id="84" name="n_3aveValue【図書館】&#10;有形固定資産減価償却率"/>
        <xdr:cNvSpPr txBox="1"/>
      </xdr:nvSpPr>
      <xdr:spPr>
        <a:xfrm>
          <a:off x="1816744" y="647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93997</xdr:rowOff>
    </xdr:from>
    <xdr:ext cx="405111" cy="259045"/>
    <xdr:sp macro="" textlink="">
      <xdr:nvSpPr>
        <xdr:cNvPr id="85" name="n_4aveValue【図書館】&#10;有形固定資産減価償却率"/>
        <xdr:cNvSpPr txBox="1"/>
      </xdr:nvSpPr>
      <xdr:spPr>
        <a:xfrm>
          <a:off x="927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97172</xdr:rowOff>
    </xdr:from>
    <xdr:ext cx="405111" cy="259045"/>
    <xdr:sp macro="" textlink="">
      <xdr:nvSpPr>
        <xdr:cNvPr id="86" name="n_1mainValue【図書館】&#10;有形固定資産減価償却率"/>
        <xdr:cNvSpPr txBox="1"/>
      </xdr:nvSpPr>
      <xdr:spPr>
        <a:xfrm>
          <a:off x="3582044"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45737</xdr:rowOff>
    </xdr:from>
    <xdr:ext cx="405111" cy="259045"/>
    <xdr:sp macro="" textlink="">
      <xdr:nvSpPr>
        <xdr:cNvPr id="87" name="n_2mainValue【図書館】&#10;有形固定資産減価償却率"/>
        <xdr:cNvSpPr txBox="1"/>
      </xdr:nvSpPr>
      <xdr:spPr>
        <a:xfrm>
          <a:off x="2705744"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165752</xdr:rowOff>
    </xdr:from>
    <xdr:ext cx="405111" cy="259045"/>
    <xdr:sp macro="" textlink="">
      <xdr:nvSpPr>
        <xdr:cNvPr id="88" name="n_3mainValue【図書館】&#10;有形固定資産減価償却率"/>
        <xdr:cNvSpPr txBox="1"/>
      </xdr:nvSpPr>
      <xdr:spPr>
        <a:xfrm>
          <a:off x="1816744"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114317</xdr:rowOff>
    </xdr:from>
    <xdr:ext cx="405111" cy="259045"/>
    <xdr:sp macro="" textlink="">
      <xdr:nvSpPr>
        <xdr:cNvPr id="89" name="n_4mainValue【図書館】&#10;有形固定資産減価償却率"/>
        <xdr:cNvSpPr txBox="1"/>
      </xdr:nvSpPr>
      <xdr:spPr>
        <a:xfrm>
          <a:off x="9277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85344</xdr:rowOff>
    </xdr:to>
    <xdr:cxnSp macro="">
      <xdr:nvCxnSpPr>
        <xdr:cNvPr id="111" name="直線コネクタ 110"/>
        <xdr:cNvCxnSpPr/>
      </xdr:nvCxnSpPr>
      <xdr:spPr>
        <a:xfrm flipV="1">
          <a:off x="10476865" y="583692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89171</xdr:rowOff>
    </xdr:from>
    <xdr:ext cx="469744" cy="259045"/>
    <xdr:sp macro="" textlink="">
      <xdr:nvSpPr>
        <xdr:cNvPr id="112" name="【図書館】&#10;一人当たり面積最小値テキスト"/>
        <xdr:cNvSpPr txBox="1"/>
      </xdr:nvSpPr>
      <xdr:spPr>
        <a:xfrm>
          <a:off x="10515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85344</xdr:rowOff>
    </xdr:from>
    <xdr:to>
      <xdr:col>55</xdr:col>
      <xdr:colOff>88900</xdr:colOff>
      <xdr:row>41</xdr:row>
      <xdr:rowOff>85344</xdr:rowOff>
    </xdr:to>
    <xdr:cxnSp macro="">
      <xdr:nvCxnSpPr>
        <xdr:cNvPr id="113" name="直線コネクタ 112"/>
        <xdr:cNvCxnSpPr/>
      </xdr:nvCxnSpPr>
      <xdr:spPr>
        <a:xfrm>
          <a:off x="10388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5" name="直線コネクタ 11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16273</xdr:rowOff>
    </xdr:from>
    <xdr:ext cx="469744" cy="259045"/>
    <xdr:sp macro="" textlink="">
      <xdr:nvSpPr>
        <xdr:cNvPr id="116" name="【図書館】&#10;一人当たり面積平均値テキスト"/>
        <xdr:cNvSpPr txBox="1"/>
      </xdr:nvSpPr>
      <xdr:spPr>
        <a:xfrm>
          <a:off x="10515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117" name="フローチャート: 判断 116"/>
        <xdr:cNvSpPr/>
      </xdr:nvSpPr>
      <xdr:spPr>
        <a:xfrm>
          <a:off x="10426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29972</xdr:rowOff>
    </xdr:from>
    <xdr:to>
      <xdr:col>50</xdr:col>
      <xdr:colOff>165100</xdr:colOff>
      <xdr:row>39</xdr:row>
      <xdr:rowOff>131572</xdr:rowOff>
    </xdr:to>
    <xdr:sp macro="" textlink="">
      <xdr:nvSpPr>
        <xdr:cNvPr id="118" name="フローチャート: 判断 117"/>
        <xdr:cNvSpPr/>
      </xdr:nvSpPr>
      <xdr:spPr>
        <a:xfrm>
          <a:off x="9588500" y="671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137414</xdr:rowOff>
    </xdr:from>
    <xdr:to>
      <xdr:col>46</xdr:col>
      <xdr:colOff>38100</xdr:colOff>
      <xdr:row>39</xdr:row>
      <xdr:rowOff>67564</xdr:rowOff>
    </xdr:to>
    <xdr:sp macro="" textlink="">
      <xdr:nvSpPr>
        <xdr:cNvPr id="119" name="フローチャート: 判断 118"/>
        <xdr:cNvSpPr/>
      </xdr:nvSpPr>
      <xdr:spPr>
        <a:xfrm>
          <a:off x="8699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132842</xdr:rowOff>
    </xdr:from>
    <xdr:to>
      <xdr:col>41</xdr:col>
      <xdr:colOff>101600</xdr:colOff>
      <xdr:row>39</xdr:row>
      <xdr:rowOff>62992</xdr:rowOff>
    </xdr:to>
    <xdr:sp macro="" textlink="">
      <xdr:nvSpPr>
        <xdr:cNvPr id="120" name="フローチャート: 判断 119"/>
        <xdr:cNvSpPr/>
      </xdr:nvSpPr>
      <xdr:spPr>
        <a:xfrm>
          <a:off x="7810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1" name="フローチャート: 判断 120"/>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27" name="楕円 126"/>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95267</xdr:rowOff>
    </xdr:from>
    <xdr:ext cx="469744" cy="259045"/>
    <xdr:sp macro="" textlink="">
      <xdr:nvSpPr>
        <xdr:cNvPr id="128" name="【図書館】&#10;一人当たり面積該当値テキスト"/>
        <xdr:cNvSpPr txBox="1"/>
      </xdr:nvSpPr>
      <xdr:spPr>
        <a:xfrm>
          <a:off x="10515600"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121412</xdr:rowOff>
    </xdr:from>
    <xdr:to>
      <xdr:col>50</xdr:col>
      <xdr:colOff>165100</xdr:colOff>
      <xdr:row>40</xdr:row>
      <xdr:rowOff>51562</xdr:rowOff>
    </xdr:to>
    <xdr:sp macro="" textlink="">
      <xdr:nvSpPr>
        <xdr:cNvPr id="129" name="楕円 128"/>
        <xdr:cNvSpPr/>
      </xdr:nvSpPr>
      <xdr:spPr>
        <a:xfrm>
          <a:off x="9588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40</xdr:row>
      <xdr:rowOff>762</xdr:rowOff>
    </xdr:to>
    <xdr:cxnSp macro="">
      <xdr:nvCxnSpPr>
        <xdr:cNvPr id="130" name="直線コネクタ 129"/>
        <xdr:cNvCxnSpPr/>
      </xdr:nvCxnSpPr>
      <xdr:spPr>
        <a:xfrm flipV="1">
          <a:off x="9639300" y="685419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130556</xdr:rowOff>
    </xdr:from>
    <xdr:to>
      <xdr:col>46</xdr:col>
      <xdr:colOff>38100</xdr:colOff>
      <xdr:row>40</xdr:row>
      <xdr:rowOff>60706</xdr:rowOff>
    </xdr:to>
    <xdr:sp macro="" textlink="">
      <xdr:nvSpPr>
        <xdr:cNvPr id="131" name="楕円 130"/>
        <xdr:cNvSpPr/>
      </xdr:nvSpPr>
      <xdr:spPr>
        <a:xfrm>
          <a:off x="8699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xdr:rowOff>
    </xdr:from>
    <xdr:to>
      <xdr:col>50</xdr:col>
      <xdr:colOff>114300</xdr:colOff>
      <xdr:row>40</xdr:row>
      <xdr:rowOff>9906</xdr:rowOff>
    </xdr:to>
    <xdr:cxnSp macro="">
      <xdr:nvCxnSpPr>
        <xdr:cNvPr id="132" name="直線コネクタ 131"/>
        <xdr:cNvCxnSpPr/>
      </xdr:nvCxnSpPr>
      <xdr:spPr>
        <a:xfrm flipV="1">
          <a:off x="8750300" y="685876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137414</xdr:rowOff>
    </xdr:from>
    <xdr:to>
      <xdr:col>41</xdr:col>
      <xdr:colOff>101600</xdr:colOff>
      <xdr:row>40</xdr:row>
      <xdr:rowOff>67564</xdr:rowOff>
    </xdr:to>
    <xdr:sp macro="" textlink="">
      <xdr:nvSpPr>
        <xdr:cNvPr id="133" name="楕円 132"/>
        <xdr:cNvSpPr/>
      </xdr:nvSpPr>
      <xdr:spPr>
        <a:xfrm>
          <a:off x="7810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xdr:rowOff>
    </xdr:from>
    <xdr:to>
      <xdr:col>45</xdr:col>
      <xdr:colOff>177800</xdr:colOff>
      <xdr:row>40</xdr:row>
      <xdr:rowOff>16764</xdr:rowOff>
    </xdr:to>
    <xdr:cxnSp macro="">
      <xdr:nvCxnSpPr>
        <xdr:cNvPr id="134" name="直線コネクタ 133"/>
        <xdr:cNvCxnSpPr/>
      </xdr:nvCxnSpPr>
      <xdr:spPr>
        <a:xfrm flipV="1">
          <a:off x="7861300" y="68679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144272</xdr:rowOff>
    </xdr:from>
    <xdr:to>
      <xdr:col>36</xdr:col>
      <xdr:colOff>165100</xdr:colOff>
      <xdr:row>40</xdr:row>
      <xdr:rowOff>74422</xdr:rowOff>
    </xdr:to>
    <xdr:sp macro="" textlink="">
      <xdr:nvSpPr>
        <xdr:cNvPr id="135" name="楕円 134"/>
        <xdr:cNvSpPr/>
      </xdr:nvSpPr>
      <xdr:spPr>
        <a:xfrm>
          <a:off x="6921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xdr:rowOff>
    </xdr:from>
    <xdr:to>
      <xdr:col>41</xdr:col>
      <xdr:colOff>50800</xdr:colOff>
      <xdr:row>40</xdr:row>
      <xdr:rowOff>23622</xdr:rowOff>
    </xdr:to>
    <xdr:cxnSp macro="">
      <xdr:nvCxnSpPr>
        <xdr:cNvPr id="136" name="直線コネクタ 135"/>
        <xdr:cNvCxnSpPr/>
      </xdr:nvCxnSpPr>
      <xdr:spPr>
        <a:xfrm flipV="1">
          <a:off x="6972300" y="687476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148099</xdr:rowOff>
    </xdr:from>
    <xdr:ext cx="469744" cy="259045"/>
    <xdr:sp macro="" textlink="">
      <xdr:nvSpPr>
        <xdr:cNvPr id="137" name="n_1aveValue【図書館】&#10;一人当たり面積"/>
        <xdr:cNvSpPr txBox="1"/>
      </xdr:nvSpPr>
      <xdr:spPr>
        <a:xfrm>
          <a:off x="9391727"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84091</xdr:rowOff>
    </xdr:from>
    <xdr:ext cx="469744" cy="259045"/>
    <xdr:sp macro="" textlink="">
      <xdr:nvSpPr>
        <xdr:cNvPr id="138" name="n_2aveValue【図書館】&#10;一人当たり面積"/>
        <xdr:cNvSpPr txBox="1"/>
      </xdr:nvSpPr>
      <xdr:spPr>
        <a:xfrm>
          <a:off x="8515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79519</xdr:rowOff>
    </xdr:from>
    <xdr:ext cx="469744" cy="259045"/>
    <xdr:sp macro="" textlink="">
      <xdr:nvSpPr>
        <xdr:cNvPr id="139" name="n_3aveValue【図書館】&#10;一人当たり面積"/>
        <xdr:cNvSpPr txBox="1"/>
      </xdr:nvSpPr>
      <xdr:spPr>
        <a:xfrm>
          <a:off x="7626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0"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42689</xdr:rowOff>
    </xdr:from>
    <xdr:ext cx="469744" cy="259045"/>
    <xdr:sp macro="" textlink="">
      <xdr:nvSpPr>
        <xdr:cNvPr id="141" name="n_1mainValue【図書館】&#10;一人当たり面積"/>
        <xdr:cNvSpPr txBox="1"/>
      </xdr:nvSpPr>
      <xdr:spPr>
        <a:xfrm>
          <a:off x="9391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51833</xdr:rowOff>
    </xdr:from>
    <xdr:ext cx="469744" cy="259045"/>
    <xdr:sp macro="" textlink="">
      <xdr:nvSpPr>
        <xdr:cNvPr id="142" name="n_2mainValue【図書館】&#10;一人当たり面積"/>
        <xdr:cNvSpPr txBox="1"/>
      </xdr:nvSpPr>
      <xdr:spPr>
        <a:xfrm>
          <a:off x="8515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58691</xdr:rowOff>
    </xdr:from>
    <xdr:ext cx="469744" cy="259045"/>
    <xdr:sp macro="" textlink="">
      <xdr:nvSpPr>
        <xdr:cNvPr id="143" name="n_3mainValue【図書館】&#10;一人当たり面積"/>
        <xdr:cNvSpPr txBox="1"/>
      </xdr:nvSpPr>
      <xdr:spPr>
        <a:xfrm>
          <a:off x="7626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65549</xdr:rowOff>
    </xdr:from>
    <xdr:ext cx="469744" cy="259045"/>
    <xdr:sp macro="" textlink="">
      <xdr:nvSpPr>
        <xdr:cNvPr id="144" name="n_4mainValue【図書館】&#10;一人当たり面積"/>
        <xdr:cNvSpPr txBox="1"/>
      </xdr:nvSpPr>
      <xdr:spPr>
        <a:xfrm>
          <a:off x="6737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0" name="直線コネクタ 169"/>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1"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2" name="直線コネクタ 171"/>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3"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4" name="直線コネクタ 173"/>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5" name="【体育館・プー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6" name="フローチャート: 判断 175"/>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177" name="フローチャート: 判断 176"/>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178" name="フローチャート: 判断 177"/>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179" name="フローチャート: 判断 178"/>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180" name="フローチャート: 判断 179"/>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86" name="楕円 185"/>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87" name="【体育館・プー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42273</xdr:rowOff>
    </xdr:from>
    <xdr:to>
      <xdr:col>20</xdr:col>
      <xdr:colOff>38100</xdr:colOff>
      <xdr:row>61</xdr:row>
      <xdr:rowOff>143873</xdr:rowOff>
    </xdr:to>
    <xdr:sp macro="" textlink="">
      <xdr:nvSpPr>
        <xdr:cNvPr id="188" name="楕円 187"/>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93073</xdr:rowOff>
    </xdr:from>
    <xdr:to>
      <xdr:col>24</xdr:col>
      <xdr:colOff>63500</xdr:colOff>
      <xdr:row>61</xdr:row>
      <xdr:rowOff>125730</xdr:rowOff>
    </xdr:to>
    <xdr:cxnSp macro="">
      <xdr:nvCxnSpPr>
        <xdr:cNvPr id="189" name="直線コネクタ 188"/>
        <xdr:cNvCxnSpPr/>
      </xdr:nvCxnSpPr>
      <xdr:spPr>
        <a:xfrm>
          <a:off x="3797300" y="105515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90" name="楕円 189"/>
        <xdr:cNvSpPr/>
      </xdr:nvSpPr>
      <xdr:spPr>
        <a:xfrm>
          <a:off x="2857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93073</xdr:rowOff>
    </xdr:to>
    <xdr:cxnSp macro="">
      <xdr:nvCxnSpPr>
        <xdr:cNvPr id="191" name="直線コネクタ 190"/>
        <xdr:cNvCxnSpPr/>
      </xdr:nvCxnSpPr>
      <xdr:spPr>
        <a:xfrm>
          <a:off x="2908300" y="10518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92" name="楕円 191"/>
        <xdr:cNvSpPr/>
      </xdr:nvSpPr>
      <xdr:spPr>
        <a:xfrm>
          <a:off x="1968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50619</xdr:rowOff>
    </xdr:from>
    <xdr:to>
      <xdr:col>15</xdr:col>
      <xdr:colOff>50800</xdr:colOff>
      <xdr:row>61</xdr:row>
      <xdr:rowOff>60416</xdr:rowOff>
    </xdr:to>
    <xdr:cxnSp macro="">
      <xdr:nvCxnSpPr>
        <xdr:cNvPr id="193" name="直線コネクタ 192"/>
        <xdr:cNvCxnSpPr/>
      </xdr:nvCxnSpPr>
      <xdr:spPr>
        <a:xfrm>
          <a:off x="2019300" y="105090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127181</xdr:rowOff>
    </xdr:from>
    <xdr:to>
      <xdr:col>6</xdr:col>
      <xdr:colOff>38100</xdr:colOff>
      <xdr:row>62</xdr:row>
      <xdr:rowOff>57331</xdr:rowOff>
    </xdr:to>
    <xdr:sp macro="" textlink="">
      <xdr:nvSpPr>
        <xdr:cNvPr id="194" name="楕円 193"/>
        <xdr:cNvSpPr/>
      </xdr:nvSpPr>
      <xdr:spPr>
        <a:xfrm>
          <a:off x="1079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50619</xdr:rowOff>
    </xdr:from>
    <xdr:to>
      <xdr:col>10</xdr:col>
      <xdr:colOff>114300</xdr:colOff>
      <xdr:row>62</xdr:row>
      <xdr:rowOff>6531</xdr:rowOff>
    </xdr:to>
    <xdr:cxnSp macro="">
      <xdr:nvCxnSpPr>
        <xdr:cNvPr id="195" name="直線コネクタ 194"/>
        <xdr:cNvCxnSpPr/>
      </xdr:nvCxnSpPr>
      <xdr:spPr>
        <a:xfrm flipV="1">
          <a:off x="1130300" y="10509069"/>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96" name="n_1aveValue【体育館・プール】&#10;有形固定資産減価償却率"/>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197" name="n_2aveValue【体育館・プール】&#10;有形固定資産減価償却率"/>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198" name="n_3aveValue【体育館・プール】&#10;有形固定資産減価償却率"/>
        <xdr:cNvSpPr txBox="1"/>
      </xdr:nvSpPr>
      <xdr:spPr>
        <a:xfrm>
          <a:off x="1816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199" name="n_4aveValue【体育館・プール】&#10;有形固定資産減価償却率"/>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135000</xdr:rowOff>
    </xdr:from>
    <xdr:ext cx="405111" cy="259045"/>
    <xdr:sp macro="" textlink="">
      <xdr:nvSpPr>
        <xdr:cNvPr id="200" name="n_1mainValue【体育館・プール】&#10;有形固定資産減価償却率"/>
        <xdr:cNvSpPr txBox="1"/>
      </xdr:nvSpPr>
      <xdr:spPr>
        <a:xfrm>
          <a:off x="3582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127743</xdr:rowOff>
    </xdr:from>
    <xdr:ext cx="405111" cy="259045"/>
    <xdr:sp macro="" textlink="">
      <xdr:nvSpPr>
        <xdr:cNvPr id="201" name="n_2mainValue【体育館・プール】&#10;有形固定資産減価償却率"/>
        <xdr:cNvSpPr txBox="1"/>
      </xdr:nvSpPr>
      <xdr:spPr>
        <a:xfrm>
          <a:off x="2705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202" name="n_3mainValue【体育館・プール】&#10;有形固定資産減価償却率"/>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73858</xdr:rowOff>
    </xdr:from>
    <xdr:ext cx="405111" cy="259045"/>
    <xdr:sp macro="" textlink="">
      <xdr:nvSpPr>
        <xdr:cNvPr id="203" name="n_4mainValue【体育館・プール】&#10;有形固定資産減価償却率"/>
        <xdr:cNvSpPr txBox="1"/>
      </xdr:nvSpPr>
      <xdr:spPr>
        <a:xfrm>
          <a:off x="927744"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227" name="直線コネクタ 226"/>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228"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229" name="直線コネクタ 228"/>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230"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231" name="直線コネクタ 230"/>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27703</xdr:rowOff>
    </xdr:from>
    <xdr:ext cx="469744" cy="259045"/>
    <xdr:sp macro="" textlink="">
      <xdr:nvSpPr>
        <xdr:cNvPr id="232" name="【体育館・プール】&#10;一人当たり面積平均値テキスト"/>
        <xdr:cNvSpPr txBox="1"/>
      </xdr:nvSpPr>
      <xdr:spPr>
        <a:xfrm>
          <a:off x="10515600" y="10486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233" name="フローチャート: 判断 232"/>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234" name="フローチャート: 判断 233"/>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235" name="フローチャート: 判断 234"/>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236" name="フローチャート: 判断 235"/>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237" name="フローチャート: 判断 236"/>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67691</xdr:rowOff>
    </xdr:from>
    <xdr:to>
      <xdr:col>55</xdr:col>
      <xdr:colOff>50800</xdr:colOff>
      <xdr:row>63</xdr:row>
      <xdr:rowOff>169291</xdr:rowOff>
    </xdr:to>
    <xdr:sp macro="" textlink="">
      <xdr:nvSpPr>
        <xdr:cNvPr id="243" name="楕円 242"/>
        <xdr:cNvSpPr/>
      </xdr:nvSpPr>
      <xdr:spPr>
        <a:xfrm>
          <a:off x="10426700" y="1086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154068</xdr:rowOff>
    </xdr:from>
    <xdr:ext cx="469744" cy="259045"/>
    <xdr:sp macro="" textlink="">
      <xdr:nvSpPr>
        <xdr:cNvPr id="244" name="【体育館・プール】&#10;一人当たり面積該当値テキスト"/>
        <xdr:cNvSpPr txBox="1"/>
      </xdr:nvSpPr>
      <xdr:spPr>
        <a:xfrm>
          <a:off x="10515600" y="1078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69977</xdr:rowOff>
    </xdr:from>
    <xdr:to>
      <xdr:col>50</xdr:col>
      <xdr:colOff>165100</xdr:colOff>
      <xdr:row>64</xdr:row>
      <xdr:rowOff>127</xdr:rowOff>
    </xdr:to>
    <xdr:sp macro="" textlink="">
      <xdr:nvSpPr>
        <xdr:cNvPr id="245" name="楕円 244"/>
        <xdr:cNvSpPr/>
      </xdr:nvSpPr>
      <xdr:spPr>
        <a:xfrm>
          <a:off x="9588500" y="108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118491</xdr:rowOff>
    </xdr:from>
    <xdr:to>
      <xdr:col>55</xdr:col>
      <xdr:colOff>0</xdr:colOff>
      <xdr:row>63</xdr:row>
      <xdr:rowOff>120777</xdr:rowOff>
    </xdr:to>
    <xdr:cxnSp macro="">
      <xdr:nvCxnSpPr>
        <xdr:cNvPr id="246" name="直線コネクタ 245"/>
        <xdr:cNvCxnSpPr/>
      </xdr:nvCxnSpPr>
      <xdr:spPr>
        <a:xfrm flipV="1">
          <a:off x="9639300" y="1091984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73406</xdr:rowOff>
    </xdr:from>
    <xdr:to>
      <xdr:col>46</xdr:col>
      <xdr:colOff>38100</xdr:colOff>
      <xdr:row>64</xdr:row>
      <xdr:rowOff>3556</xdr:rowOff>
    </xdr:to>
    <xdr:sp macro="" textlink="">
      <xdr:nvSpPr>
        <xdr:cNvPr id="247" name="楕円 246"/>
        <xdr:cNvSpPr/>
      </xdr:nvSpPr>
      <xdr:spPr>
        <a:xfrm>
          <a:off x="8699500" y="10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120777</xdr:rowOff>
    </xdr:from>
    <xdr:to>
      <xdr:col>50</xdr:col>
      <xdr:colOff>114300</xdr:colOff>
      <xdr:row>63</xdr:row>
      <xdr:rowOff>124206</xdr:rowOff>
    </xdr:to>
    <xdr:cxnSp macro="">
      <xdr:nvCxnSpPr>
        <xdr:cNvPr id="248" name="直線コネクタ 247"/>
        <xdr:cNvCxnSpPr/>
      </xdr:nvCxnSpPr>
      <xdr:spPr>
        <a:xfrm flipV="1">
          <a:off x="8750300" y="109221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33401</xdr:rowOff>
    </xdr:from>
    <xdr:to>
      <xdr:col>41</xdr:col>
      <xdr:colOff>101600</xdr:colOff>
      <xdr:row>63</xdr:row>
      <xdr:rowOff>135001</xdr:rowOff>
    </xdr:to>
    <xdr:sp macro="" textlink="">
      <xdr:nvSpPr>
        <xdr:cNvPr id="249" name="楕円 248"/>
        <xdr:cNvSpPr/>
      </xdr:nvSpPr>
      <xdr:spPr>
        <a:xfrm>
          <a:off x="7810500" y="108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84201</xdr:rowOff>
    </xdr:from>
    <xdr:to>
      <xdr:col>45</xdr:col>
      <xdr:colOff>177800</xdr:colOff>
      <xdr:row>63</xdr:row>
      <xdr:rowOff>124206</xdr:rowOff>
    </xdr:to>
    <xdr:cxnSp macro="">
      <xdr:nvCxnSpPr>
        <xdr:cNvPr id="250" name="直線コネクタ 249"/>
        <xdr:cNvCxnSpPr/>
      </xdr:nvCxnSpPr>
      <xdr:spPr>
        <a:xfrm>
          <a:off x="7861300" y="10885551"/>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36449</xdr:rowOff>
    </xdr:from>
    <xdr:to>
      <xdr:col>36</xdr:col>
      <xdr:colOff>165100</xdr:colOff>
      <xdr:row>63</xdr:row>
      <xdr:rowOff>138049</xdr:rowOff>
    </xdr:to>
    <xdr:sp macro="" textlink="">
      <xdr:nvSpPr>
        <xdr:cNvPr id="251" name="楕円 250"/>
        <xdr:cNvSpPr/>
      </xdr:nvSpPr>
      <xdr:spPr>
        <a:xfrm>
          <a:off x="6921500" y="1083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84201</xdr:rowOff>
    </xdr:from>
    <xdr:to>
      <xdr:col>41</xdr:col>
      <xdr:colOff>50800</xdr:colOff>
      <xdr:row>63</xdr:row>
      <xdr:rowOff>87249</xdr:rowOff>
    </xdr:to>
    <xdr:cxnSp macro="">
      <xdr:nvCxnSpPr>
        <xdr:cNvPr id="252" name="直線コネクタ 251"/>
        <xdr:cNvCxnSpPr/>
      </xdr:nvCxnSpPr>
      <xdr:spPr>
        <a:xfrm flipV="1">
          <a:off x="6972300" y="108855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104665</xdr:rowOff>
    </xdr:from>
    <xdr:ext cx="469744" cy="259045"/>
    <xdr:sp macro="" textlink="">
      <xdr:nvSpPr>
        <xdr:cNvPr id="253" name="n_1aveValue【体育館・プール】&#10;一人当たり面積"/>
        <xdr:cNvSpPr txBox="1"/>
      </xdr:nvSpPr>
      <xdr:spPr>
        <a:xfrm>
          <a:off x="9391727" y="103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125620</xdr:rowOff>
    </xdr:from>
    <xdr:ext cx="469744" cy="259045"/>
    <xdr:sp macro="" textlink="">
      <xdr:nvSpPr>
        <xdr:cNvPr id="254" name="n_2aveValue【体育館・プール】&#10;一人当たり面積"/>
        <xdr:cNvSpPr txBox="1"/>
      </xdr:nvSpPr>
      <xdr:spPr>
        <a:xfrm>
          <a:off x="8515427" y="104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73804</xdr:rowOff>
    </xdr:from>
    <xdr:ext cx="469744" cy="259045"/>
    <xdr:sp macro="" textlink="">
      <xdr:nvSpPr>
        <xdr:cNvPr id="255" name="n_3aveValue【体育館・プール】&#10;一人当たり面積"/>
        <xdr:cNvSpPr txBox="1"/>
      </xdr:nvSpPr>
      <xdr:spPr>
        <a:xfrm>
          <a:off x="7626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3319</xdr:rowOff>
    </xdr:from>
    <xdr:ext cx="469744" cy="259045"/>
    <xdr:sp macro="" textlink="">
      <xdr:nvSpPr>
        <xdr:cNvPr id="256" name="n_4aveValue【体育館・プール】&#10;一人当たり面積"/>
        <xdr:cNvSpPr txBox="1"/>
      </xdr:nvSpPr>
      <xdr:spPr>
        <a:xfrm>
          <a:off x="6737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162704</xdr:rowOff>
    </xdr:from>
    <xdr:ext cx="469744" cy="259045"/>
    <xdr:sp macro="" textlink="">
      <xdr:nvSpPr>
        <xdr:cNvPr id="257" name="n_1mainValue【体育館・プール】&#10;一人当たり面積"/>
        <xdr:cNvSpPr txBox="1"/>
      </xdr:nvSpPr>
      <xdr:spPr>
        <a:xfrm>
          <a:off x="9391727" y="1096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166133</xdr:rowOff>
    </xdr:from>
    <xdr:ext cx="469744" cy="259045"/>
    <xdr:sp macro="" textlink="">
      <xdr:nvSpPr>
        <xdr:cNvPr id="258" name="n_2mainValue【体育館・プール】&#10;一人当たり面積"/>
        <xdr:cNvSpPr txBox="1"/>
      </xdr:nvSpPr>
      <xdr:spPr>
        <a:xfrm>
          <a:off x="8515427"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126128</xdr:rowOff>
    </xdr:from>
    <xdr:ext cx="469744" cy="259045"/>
    <xdr:sp macro="" textlink="">
      <xdr:nvSpPr>
        <xdr:cNvPr id="259" name="n_3mainValue【体育館・プール】&#10;一人当たり面積"/>
        <xdr:cNvSpPr txBox="1"/>
      </xdr:nvSpPr>
      <xdr:spPr>
        <a:xfrm>
          <a:off x="7626427"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129176</xdr:rowOff>
    </xdr:from>
    <xdr:ext cx="469744" cy="259045"/>
    <xdr:sp macro="" textlink="">
      <xdr:nvSpPr>
        <xdr:cNvPr id="260" name="n_4mainValue【体育館・プール】&#10;一人当たり面積"/>
        <xdr:cNvSpPr txBox="1"/>
      </xdr:nvSpPr>
      <xdr:spPr>
        <a:xfrm>
          <a:off x="6737427" y="1093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286" name="直線コネクタ 285"/>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福祉施設】&#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289" name="【福祉施設】&#10;有形固定資産減価償却率最大値テキスト"/>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290" name="直線コネクタ 289"/>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120848</xdr:rowOff>
    </xdr:from>
    <xdr:ext cx="405111" cy="259045"/>
    <xdr:sp macro="" textlink="">
      <xdr:nvSpPr>
        <xdr:cNvPr id="291" name="【福祉施設】&#10;有形固定資産減価償却率平均値テキスト"/>
        <xdr:cNvSpPr txBox="1"/>
      </xdr:nvSpPr>
      <xdr:spPr>
        <a:xfrm>
          <a:off x="4673600" y="1400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292" name="フローチャート: 判断 291"/>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293" name="フローチャート: 判断 292"/>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4" name="フローチャート: 判断 293"/>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295" name="フローチャート: 判断 294"/>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6" name="フローチャート: 判断 295"/>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302" name="楕円 301"/>
        <xdr:cNvSpPr/>
      </xdr:nvSpPr>
      <xdr:spPr>
        <a:xfrm>
          <a:off x="45847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42834</xdr:rowOff>
    </xdr:from>
    <xdr:ext cx="405111" cy="259045"/>
    <xdr:sp macro="" textlink="">
      <xdr:nvSpPr>
        <xdr:cNvPr id="303" name="【福祉施設】&#10;有形固定資産減価償却率該当値テキスト"/>
        <xdr:cNvSpPr txBox="1"/>
      </xdr:nvSpPr>
      <xdr:spPr>
        <a:xfrm>
          <a:off x="4673600"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16692</xdr:rowOff>
    </xdr:from>
    <xdr:to>
      <xdr:col>20</xdr:col>
      <xdr:colOff>38100</xdr:colOff>
      <xdr:row>81</xdr:row>
      <xdr:rowOff>118292</xdr:rowOff>
    </xdr:to>
    <xdr:sp macro="" textlink="">
      <xdr:nvSpPr>
        <xdr:cNvPr id="304" name="楕円 303"/>
        <xdr:cNvSpPr/>
      </xdr:nvSpPr>
      <xdr:spPr>
        <a:xfrm>
          <a:off x="3746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67492</xdr:rowOff>
    </xdr:from>
    <xdr:to>
      <xdr:col>24</xdr:col>
      <xdr:colOff>63500</xdr:colOff>
      <xdr:row>81</xdr:row>
      <xdr:rowOff>70757</xdr:rowOff>
    </xdr:to>
    <xdr:cxnSp macro="">
      <xdr:nvCxnSpPr>
        <xdr:cNvPr id="305" name="直線コネクタ 304"/>
        <xdr:cNvCxnSpPr/>
      </xdr:nvCxnSpPr>
      <xdr:spPr>
        <a:xfrm>
          <a:off x="3797300" y="1395494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52614</xdr:rowOff>
    </xdr:from>
    <xdr:to>
      <xdr:col>15</xdr:col>
      <xdr:colOff>101600</xdr:colOff>
      <xdr:row>81</xdr:row>
      <xdr:rowOff>154214</xdr:rowOff>
    </xdr:to>
    <xdr:sp macro="" textlink="">
      <xdr:nvSpPr>
        <xdr:cNvPr id="306" name="楕円 305"/>
        <xdr:cNvSpPr/>
      </xdr:nvSpPr>
      <xdr:spPr>
        <a:xfrm>
          <a:off x="2857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67492</xdr:rowOff>
    </xdr:from>
    <xdr:to>
      <xdr:col>19</xdr:col>
      <xdr:colOff>177800</xdr:colOff>
      <xdr:row>81</xdr:row>
      <xdr:rowOff>103414</xdr:rowOff>
    </xdr:to>
    <xdr:cxnSp macro="">
      <xdr:nvCxnSpPr>
        <xdr:cNvPr id="307" name="直線コネクタ 306"/>
        <xdr:cNvCxnSpPr/>
      </xdr:nvCxnSpPr>
      <xdr:spPr>
        <a:xfrm flipV="1">
          <a:off x="2908300" y="139549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6894</xdr:rowOff>
    </xdr:from>
    <xdr:to>
      <xdr:col>10</xdr:col>
      <xdr:colOff>165100</xdr:colOff>
      <xdr:row>81</xdr:row>
      <xdr:rowOff>108494</xdr:rowOff>
    </xdr:to>
    <xdr:sp macro="" textlink="">
      <xdr:nvSpPr>
        <xdr:cNvPr id="308" name="楕円 307"/>
        <xdr:cNvSpPr/>
      </xdr:nvSpPr>
      <xdr:spPr>
        <a:xfrm>
          <a:off x="1968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57694</xdr:rowOff>
    </xdr:from>
    <xdr:to>
      <xdr:col>15</xdr:col>
      <xdr:colOff>50800</xdr:colOff>
      <xdr:row>81</xdr:row>
      <xdr:rowOff>103414</xdr:rowOff>
    </xdr:to>
    <xdr:cxnSp macro="">
      <xdr:nvCxnSpPr>
        <xdr:cNvPr id="309" name="直線コネクタ 308"/>
        <xdr:cNvCxnSpPr/>
      </xdr:nvCxnSpPr>
      <xdr:spPr>
        <a:xfrm>
          <a:off x="2019300" y="139451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145687</xdr:rowOff>
    </xdr:from>
    <xdr:to>
      <xdr:col>6</xdr:col>
      <xdr:colOff>38100</xdr:colOff>
      <xdr:row>81</xdr:row>
      <xdr:rowOff>75837</xdr:rowOff>
    </xdr:to>
    <xdr:sp macro="" textlink="">
      <xdr:nvSpPr>
        <xdr:cNvPr id="310" name="楕円 309"/>
        <xdr:cNvSpPr/>
      </xdr:nvSpPr>
      <xdr:spPr>
        <a:xfrm>
          <a:off x="1079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25037</xdr:rowOff>
    </xdr:from>
    <xdr:to>
      <xdr:col>10</xdr:col>
      <xdr:colOff>114300</xdr:colOff>
      <xdr:row>81</xdr:row>
      <xdr:rowOff>57694</xdr:rowOff>
    </xdr:to>
    <xdr:cxnSp macro="">
      <xdr:nvCxnSpPr>
        <xdr:cNvPr id="311" name="直線コネクタ 310"/>
        <xdr:cNvCxnSpPr/>
      </xdr:nvCxnSpPr>
      <xdr:spPr>
        <a:xfrm>
          <a:off x="1130300" y="139124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101254</xdr:rowOff>
    </xdr:from>
    <xdr:ext cx="405111" cy="259045"/>
    <xdr:sp macro="" textlink="">
      <xdr:nvSpPr>
        <xdr:cNvPr id="312" name="n_1aveValue【福祉施設】&#10;有形固定資産減価償却率"/>
        <xdr:cNvSpPr txBox="1"/>
      </xdr:nvSpPr>
      <xdr:spPr>
        <a:xfrm>
          <a:off x="3582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3" name="n_2aveValue【福祉施設】&#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81659</xdr:rowOff>
    </xdr:from>
    <xdr:ext cx="405111" cy="259045"/>
    <xdr:sp macro="" textlink="">
      <xdr:nvSpPr>
        <xdr:cNvPr id="314" name="n_3aveValue【福祉施設】&#10;有形固定資産減価償却率"/>
        <xdr:cNvSpPr txBox="1"/>
      </xdr:nvSpPr>
      <xdr:spPr>
        <a:xfrm>
          <a:off x="1816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315" name="n_4aveValue【福祉施設】&#10;有形固定資産減価償却率"/>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134819</xdr:rowOff>
    </xdr:from>
    <xdr:ext cx="405111" cy="259045"/>
    <xdr:sp macro="" textlink="">
      <xdr:nvSpPr>
        <xdr:cNvPr id="316" name="n_1mainValue【福祉施設】&#10;有形固定資産減価償却率"/>
        <xdr:cNvSpPr txBox="1"/>
      </xdr:nvSpPr>
      <xdr:spPr>
        <a:xfrm>
          <a:off x="35820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170741</xdr:rowOff>
    </xdr:from>
    <xdr:ext cx="405111" cy="259045"/>
    <xdr:sp macro="" textlink="">
      <xdr:nvSpPr>
        <xdr:cNvPr id="317" name="n_2mainValue【福祉施設】&#10;有形固定資産減価償却率"/>
        <xdr:cNvSpPr txBox="1"/>
      </xdr:nvSpPr>
      <xdr:spPr>
        <a:xfrm>
          <a:off x="27057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125021</xdr:rowOff>
    </xdr:from>
    <xdr:ext cx="405111" cy="259045"/>
    <xdr:sp macro="" textlink="">
      <xdr:nvSpPr>
        <xdr:cNvPr id="318" name="n_3mainValue【福祉施設】&#10;有形固定資産減価償却率"/>
        <xdr:cNvSpPr txBox="1"/>
      </xdr:nvSpPr>
      <xdr:spPr>
        <a:xfrm>
          <a:off x="1816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92364</xdr:rowOff>
    </xdr:from>
    <xdr:ext cx="405111" cy="259045"/>
    <xdr:sp macro="" textlink="">
      <xdr:nvSpPr>
        <xdr:cNvPr id="319" name="n_4mainValue【福祉施設】&#10;有形固定資産減価償却率"/>
        <xdr:cNvSpPr txBox="1"/>
      </xdr:nvSpPr>
      <xdr:spPr>
        <a:xfrm>
          <a:off x="927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341" name="直線コネクタ 340"/>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342" name="【福祉施設】&#10;一人当たり面積最小値テキスト"/>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343" name="直線コネクタ 342"/>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344" name="【福祉施設】&#10;一人当たり面積最大値テキスト"/>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345" name="直線コネクタ 344"/>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111574</xdr:rowOff>
    </xdr:from>
    <xdr:ext cx="469744" cy="259045"/>
    <xdr:sp macro="" textlink="">
      <xdr:nvSpPr>
        <xdr:cNvPr id="346" name="【福祉施設】&#10;一人当たり面積平均値テキスト"/>
        <xdr:cNvSpPr txBox="1"/>
      </xdr:nvSpPr>
      <xdr:spPr>
        <a:xfrm>
          <a:off x="10515600" y="14513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347" name="フローチャート: 判断 346"/>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348" name="フローチャート: 判断 347"/>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349" name="フローチャート: 判断 348"/>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350" name="フローチャート: 判断 349"/>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351" name="フローチャート: 判断 350"/>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17932</xdr:rowOff>
    </xdr:from>
    <xdr:to>
      <xdr:col>55</xdr:col>
      <xdr:colOff>50800</xdr:colOff>
      <xdr:row>79</xdr:row>
      <xdr:rowOff>119532</xdr:rowOff>
    </xdr:to>
    <xdr:sp macro="" textlink="">
      <xdr:nvSpPr>
        <xdr:cNvPr id="357" name="楕円 356"/>
        <xdr:cNvSpPr/>
      </xdr:nvSpPr>
      <xdr:spPr>
        <a:xfrm>
          <a:off x="10426700" y="135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142409</xdr:rowOff>
    </xdr:from>
    <xdr:ext cx="469744" cy="259045"/>
    <xdr:sp macro="" textlink="">
      <xdr:nvSpPr>
        <xdr:cNvPr id="358" name="【福祉施設】&#10;一人当たり面積該当値テキスト"/>
        <xdr:cNvSpPr txBox="1"/>
      </xdr:nvSpPr>
      <xdr:spPr>
        <a:xfrm>
          <a:off x="10515600" y="135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37134</xdr:rowOff>
    </xdr:from>
    <xdr:to>
      <xdr:col>50</xdr:col>
      <xdr:colOff>165100</xdr:colOff>
      <xdr:row>80</xdr:row>
      <xdr:rowOff>138734</xdr:rowOff>
    </xdr:to>
    <xdr:sp macro="" textlink="">
      <xdr:nvSpPr>
        <xdr:cNvPr id="359" name="楕円 358"/>
        <xdr:cNvSpPr/>
      </xdr:nvSpPr>
      <xdr:spPr>
        <a:xfrm>
          <a:off x="9588500" y="137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68732</xdr:rowOff>
    </xdr:from>
    <xdr:to>
      <xdr:col>55</xdr:col>
      <xdr:colOff>0</xdr:colOff>
      <xdr:row>80</xdr:row>
      <xdr:rowOff>87934</xdr:rowOff>
    </xdr:to>
    <xdr:cxnSp macro="">
      <xdr:nvCxnSpPr>
        <xdr:cNvPr id="360" name="直線コネクタ 359"/>
        <xdr:cNvCxnSpPr/>
      </xdr:nvCxnSpPr>
      <xdr:spPr>
        <a:xfrm flipV="1">
          <a:off x="9639300" y="13613282"/>
          <a:ext cx="838200" cy="1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79197</xdr:rowOff>
    </xdr:from>
    <xdr:to>
      <xdr:col>46</xdr:col>
      <xdr:colOff>38100</xdr:colOff>
      <xdr:row>80</xdr:row>
      <xdr:rowOff>9347</xdr:rowOff>
    </xdr:to>
    <xdr:sp macro="" textlink="">
      <xdr:nvSpPr>
        <xdr:cNvPr id="361" name="楕円 360"/>
        <xdr:cNvSpPr/>
      </xdr:nvSpPr>
      <xdr:spPr>
        <a:xfrm>
          <a:off x="8699500" y="136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129997</xdr:rowOff>
    </xdr:from>
    <xdr:to>
      <xdr:col>50</xdr:col>
      <xdr:colOff>114300</xdr:colOff>
      <xdr:row>80</xdr:row>
      <xdr:rowOff>87934</xdr:rowOff>
    </xdr:to>
    <xdr:cxnSp macro="">
      <xdr:nvCxnSpPr>
        <xdr:cNvPr id="362" name="直線コネクタ 361"/>
        <xdr:cNvCxnSpPr/>
      </xdr:nvCxnSpPr>
      <xdr:spPr>
        <a:xfrm>
          <a:off x="8750300" y="13674547"/>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71882</xdr:rowOff>
    </xdr:from>
    <xdr:to>
      <xdr:col>41</xdr:col>
      <xdr:colOff>101600</xdr:colOff>
      <xdr:row>80</xdr:row>
      <xdr:rowOff>2032</xdr:rowOff>
    </xdr:to>
    <xdr:sp macro="" textlink="">
      <xdr:nvSpPr>
        <xdr:cNvPr id="363" name="楕円 362"/>
        <xdr:cNvSpPr/>
      </xdr:nvSpPr>
      <xdr:spPr>
        <a:xfrm>
          <a:off x="7810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122682</xdr:rowOff>
    </xdr:from>
    <xdr:to>
      <xdr:col>45</xdr:col>
      <xdr:colOff>177800</xdr:colOff>
      <xdr:row>79</xdr:row>
      <xdr:rowOff>129997</xdr:rowOff>
    </xdr:to>
    <xdr:cxnSp macro="">
      <xdr:nvCxnSpPr>
        <xdr:cNvPr id="364" name="直線コネクタ 363"/>
        <xdr:cNvCxnSpPr/>
      </xdr:nvCxnSpPr>
      <xdr:spPr>
        <a:xfrm>
          <a:off x="7861300" y="1366723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58395</xdr:rowOff>
    </xdr:from>
    <xdr:to>
      <xdr:col>36</xdr:col>
      <xdr:colOff>165100</xdr:colOff>
      <xdr:row>80</xdr:row>
      <xdr:rowOff>159995</xdr:rowOff>
    </xdr:to>
    <xdr:sp macro="" textlink="">
      <xdr:nvSpPr>
        <xdr:cNvPr id="365" name="楕円 364"/>
        <xdr:cNvSpPr/>
      </xdr:nvSpPr>
      <xdr:spPr>
        <a:xfrm>
          <a:off x="6921500" y="137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122682</xdr:rowOff>
    </xdr:from>
    <xdr:to>
      <xdr:col>41</xdr:col>
      <xdr:colOff>50800</xdr:colOff>
      <xdr:row>80</xdr:row>
      <xdr:rowOff>109195</xdr:rowOff>
    </xdr:to>
    <xdr:cxnSp macro="">
      <xdr:nvCxnSpPr>
        <xdr:cNvPr id="366" name="直線コネクタ 365"/>
        <xdr:cNvCxnSpPr/>
      </xdr:nvCxnSpPr>
      <xdr:spPr>
        <a:xfrm flipV="1">
          <a:off x="6972300" y="13667232"/>
          <a:ext cx="889000" cy="15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367" name="n_1aveValue【福祉施設】&#10;一人当たり面積"/>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53281</xdr:rowOff>
    </xdr:from>
    <xdr:ext cx="469744" cy="259045"/>
    <xdr:sp macro="" textlink="">
      <xdr:nvSpPr>
        <xdr:cNvPr id="368" name="n_2aveValue【福祉施設】&#10;一人当たり面積"/>
        <xdr:cNvSpPr txBox="1"/>
      </xdr:nvSpPr>
      <xdr:spPr>
        <a:xfrm>
          <a:off x="8515427" y="146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52367</xdr:rowOff>
    </xdr:from>
    <xdr:ext cx="469744" cy="259045"/>
    <xdr:sp macro="" textlink="">
      <xdr:nvSpPr>
        <xdr:cNvPr id="369" name="n_3aveValue【福祉施設】&#10;一人当たり面積"/>
        <xdr:cNvSpPr txBox="1"/>
      </xdr:nvSpPr>
      <xdr:spPr>
        <a:xfrm>
          <a:off x="7626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88943</xdr:rowOff>
    </xdr:from>
    <xdr:ext cx="469744" cy="259045"/>
    <xdr:sp macro="" textlink="">
      <xdr:nvSpPr>
        <xdr:cNvPr id="370" name="n_4aveValue【福祉施設】&#10;一人当たり面積"/>
        <xdr:cNvSpPr txBox="1"/>
      </xdr:nvSpPr>
      <xdr:spPr>
        <a:xfrm>
          <a:off x="6737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155261</xdr:rowOff>
    </xdr:from>
    <xdr:ext cx="469744" cy="259045"/>
    <xdr:sp macro="" textlink="">
      <xdr:nvSpPr>
        <xdr:cNvPr id="371" name="n_1mainValue【福祉施設】&#10;一人当たり面積"/>
        <xdr:cNvSpPr txBox="1"/>
      </xdr:nvSpPr>
      <xdr:spPr>
        <a:xfrm>
          <a:off x="9391727" y="1352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25874</xdr:rowOff>
    </xdr:from>
    <xdr:ext cx="469744" cy="259045"/>
    <xdr:sp macro="" textlink="">
      <xdr:nvSpPr>
        <xdr:cNvPr id="372" name="n_2mainValue【福祉施設】&#10;一人当たり面積"/>
        <xdr:cNvSpPr txBox="1"/>
      </xdr:nvSpPr>
      <xdr:spPr>
        <a:xfrm>
          <a:off x="8515427" y="1339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18559</xdr:rowOff>
    </xdr:from>
    <xdr:ext cx="469744" cy="259045"/>
    <xdr:sp macro="" textlink="">
      <xdr:nvSpPr>
        <xdr:cNvPr id="373" name="n_3mainValue【福祉施設】&#10;一人当たり面積"/>
        <xdr:cNvSpPr txBox="1"/>
      </xdr:nvSpPr>
      <xdr:spPr>
        <a:xfrm>
          <a:off x="7626427" y="1339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5072</xdr:rowOff>
    </xdr:from>
    <xdr:ext cx="469744" cy="259045"/>
    <xdr:sp macro="" textlink="">
      <xdr:nvSpPr>
        <xdr:cNvPr id="374" name="n_4mainValue【福祉施設】&#10;一人当たり面積"/>
        <xdr:cNvSpPr txBox="1"/>
      </xdr:nvSpPr>
      <xdr:spPr>
        <a:xfrm>
          <a:off x="6737427" y="135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53339</xdr:rowOff>
    </xdr:to>
    <xdr:cxnSp macro="">
      <xdr:nvCxnSpPr>
        <xdr:cNvPr id="399" name="直線コネクタ 398"/>
        <xdr:cNvCxnSpPr/>
      </xdr:nvCxnSpPr>
      <xdr:spPr>
        <a:xfrm flipV="1">
          <a:off x="4634865" y="171069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400" name="【市民会館】&#10;有形固定資産減価償却率最小値テキスト"/>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401" name="直線コネクタ 400"/>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2"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3" name="直線コネクタ 402"/>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162577</xdr:rowOff>
    </xdr:from>
    <xdr:ext cx="405111" cy="259045"/>
    <xdr:sp macro="" textlink="">
      <xdr:nvSpPr>
        <xdr:cNvPr id="404" name="【市民会館】&#10;有形固定資産減価償却率平均値テキスト"/>
        <xdr:cNvSpPr txBox="1"/>
      </xdr:nvSpPr>
      <xdr:spPr>
        <a:xfrm>
          <a:off x="4673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405" name="フローチャート: 判断 404"/>
        <xdr:cNvSpPr/>
      </xdr:nvSpPr>
      <xdr:spPr>
        <a:xfrm>
          <a:off x="4584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06" name="フローチャート: 判断 405"/>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50164</xdr:rowOff>
    </xdr:from>
    <xdr:to>
      <xdr:col>15</xdr:col>
      <xdr:colOff>101600</xdr:colOff>
      <xdr:row>105</xdr:row>
      <xdr:rowOff>151764</xdr:rowOff>
    </xdr:to>
    <xdr:sp macro="" textlink="">
      <xdr:nvSpPr>
        <xdr:cNvPr id="407" name="フローチャート: 判断 406"/>
        <xdr:cNvSpPr/>
      </xdr:nvSpPr>
      <xdr:spPr>
        <a:xfrm>
          <a:off x="2857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08" name="フローチャート: 判断 407"/>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160655</xdr:rowOff>
    </xdr:from>
    <xdr:to>
      <xdr:col>6</xdr:col>
      <xdr:colOff>38100</xdr:colOff>
      <xdr:row>103</xdr:row>
      <xdr:rowOff>90805</xdr:rowOff>
    </xdr:to>
    <xdr:sp macro="" textlink="">
      <xdr:nvSpPr>
        <xdr:cNvPr id="409" name="フローチャート: 判断 408"/>
        <xdr:cNvSpPr/>
      </xdr:nvSpPr>
      <xdr:spPr>
        <a:xfrm>
          <a:off x="1079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141605</xdr:rowOff>
    </xdr:from>
    <xdr:to>
      <xdr:col>24</xdr:col>
      <xdr:colOff>114300</xdr:colOff>
      <xdr:row>107</xdr:row>
      <xdr:rowOff>71755</xdr:rowOff>
    </xdr:to>
    <xdr:sp macro="" textlink="">
      <xdr:nvSpPr>
        <xdr:cNvPr id="415" name="楕円 414"/>
        <xdr:cNvSpPr/>
      </xdr:nvSpPr>
      <xdr:spPr>
        <a:xfrm>
          <a:off x="45847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120032</xdr:rowOff>
    </xdr:from>
    <xdr:ext cx="405111" cy="259045"/>
    <xdr:sp macro="" textlink="">
      <xdr:nvSpPr>
        <xdr:cNvPr id="416" name="【市民会館】&#10;有形固定資産減価償却率該当値テキスト"/>
        <xdr:cNvSpPr txBox="1"/>
      </xdr:nvSpPr>
      <xdr:spPr>
        <a:xfrm>
          <a:off x="4673600"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164464</xdr:rowOff>
    </xdr:from>
    <xdr:to>
      <xdr:col>20</xdr:col>
      <xdr:colOff>38100</xdr:colOff>
      <xdr:row>107</xdr:row>
      <xdr:rowOff>94614</xdr:rowOff>
    </xdr:to>
    <xdr:sp macro="" textlink="">
      <xdr:nvSpPr>
        <xdr:cNvPr id="417" name="楕円 416"/>
        <xdr:cNvSpPr/>
      </xdr:nvSpPr>
      <xdr:spPr>
        <a:xfrm>
          <a:off x="3746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20955</xdr:rowOff>
    </xdr:from>
    <xdr:to>
      <xdr:col>24</xdr:col>
      <xdr:colOff>63500</xdr:colOff>
      <xdr:row>107</xdr:row>
      <xdr:rowOff>43814</xdr:rowOff>
    </xdr:to>
    <xdr:cxnSp macro="">
      <xdr:nvCxnSpPr>
        <xdr:cNvPr id="418" name="直線コネクタ 417"/>
        <xdr:cNvCxnSpPr/>
      </xdr:nvCxnSpPr>
      <xdr:spPr>
        <a:xfrm flipV="1">
          <a:off x="3797300" y="183661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419" name="楕円 418"/>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43814</xdr:rowOff>
    </xdr:to>
    <xdr:cxnSp macro="">
      <xdr:nvCxnSpPr>
        <xdr:cNvPr id="420" name="直線コネクタ 419"/>
        <xdr:cNvCxnSpPr/>
      </xdr:nvCxnSpPr>
      <xdr:spPr>
        <a:xfrm>
          <a:off x="2908300" y="183642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97789</xdr:rowOff>
    </xdr:from>
    <xdr:to>
      <xdr:col>10</xdr:col>
      <xdr:colOff>165100</xdr:colOff>
      <xdr:row>107</xdr:row>
      <xdr:rowOff>27939</xdr:rowOff>
    </xdr:to>
    <xdr:sp macro="" textlink="">
      <xdr:nvSpPr>
        <xdr:cNvPr id="421" name="楕円 420"/>
        <xdr:cNvSpPr/>
      </xdr:nvSpPr>
      <xdr:spPr>
        <a:xfrm>
          <a:off x="1968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148589</xdr:rowOff>
    </xdr:from>
    <xdr:to>
      <xdr:col>15</xdr:col>
      <xdr:colOff>50800</xdr:colOff>
      <xdr:row>107</xdr:row>
      <xdr:rowOff>19050</xdr:rowOff>
    </xdr:to>
    <xdr:cxnSp macro="">
      <xdr:nvCxnSpPr>
        <xdr:cNvPr id="422" name="直線コネクタ 421"/>
        <xdr:cNvCxnSpPr/>
      </xdr:nvCxnSpPr>
      <xdr:spPr>
        <a:xfrm>
          <a:off x="2019300" y="18322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57786</xdr:rowOff>
    </xdr:from>
    <xdr:to>
      <xdr:col>6</xdr:col>
      <xdr:colOff>38100</xdr:colOff>
      <xdr:row>106</xdr:row>
      <xdr:rowOff>159386</xdr:rowOff>
    </xdr:to>
    <xdr:sp macro="" textlink="">
      <xdr:nvSpPr>
        <xdr:cNvPr id="423" name="楕円 422"/>
        <xdr:cNvSpPr/>
      </xdr:nvSpPr>
      <xdr:spPr>
        <a:xfrm>
          <a:off x="1079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108586</xdr:rowOff>
    </xdr:from>
    <xdr:to>
      <xdr:col>10</xdr:col>
      <xdr:colOff>114300</xdr:colOff>
      <xdr:row>106</xdr:row>
      <xdr:rowOff>148589</xdr:rowOff>
    </xdr:to>
    <xdr:cxnSp macro="">
      <xdr:nvCxnSpPr>
        <xdr:cNvPr id="424" name="直線コネクタ 423"/>
        <xdr:cNvCxnSpPr/>
      </xdr:nvCxnSpPr>
      <xdr:spPr>
        <a:xfrm>
          <a:off x="1130300" y="182822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425" name="n_1aveValue【市民会館】&#10;有形固定資産減価償却率"/>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168291</xdr:rowOff>
    </xdr:from>
    <xdr:ext cx="405111" cy="259045"/>
    <xdr:sp macro="" textlink="">
      <xdr:nvSpPr>
        <xdr:cNvPr id="426" name="n_2aveValue【市民会館】&#10;有形固定資産減価償却率"/>
        <xdr:cNvSpPr txBox="1"/>
      </xdr:nvSpPr>
      <xdr:spPr>
        <a:xfrm>
          <a:off x="27057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149241</xdr:rowOff>
    </xdr:from>
    <xdr:ext cx="405111" cy="259045"/>
    <xdr:sp macro="" textlink="">
      <xdr:nvSpPr>
        <xdr:cNvPr id="427" name="n_3aveValue【市民会館】&#10;有形固定資産減価償却率"/>
        <xdr:cNvSpPr txBox="1"/>
      </xdr:nvSpPr>
      <xdr:spPr>
        <a:xfrm>
          <a:off x="1816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107332</xdr:rowOff>
    </xdr:from>
    <xdr:ext cx="405111" cy="259045"/>
    <xdr:sp macro="" textlink="">
      <xdr:nvSpPr>
        <xdr:cNvPr id="428" name="n_4aveValue【市民会館】&#10;有形固定資産減価償却率"/>
        <xdr:cNvSpPr txBox="1"/>
      </xdr:nvSpPr>
      <xdr:spPr>
        <a:xfrm>
          <a:off x="927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85741</xdr:rowOff>
    </xdr:from>
    <xdr:ext cx="405111" cy="259045"/>
    <xdr:sp macro="" textlink="">
      <xdr:nvSpPr>
        <xdr:cNvPr id="429" name="n_1mainValue【市民会館】&#10;有形固定資産減価償却率"/>
        <xdr:cNvSpPr txBox="1"/>
      </xdr:nvSpPr>
      <xdr:spPr>
        <a:xfrm>
          <a:off x="35820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430" name="n_2mainValue【市民会館】&#10;有形固定資産減価償却率"/>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19066</xdr:rowOff>
    </xdr:from>
    <xdr:ext cx="405111" cy="259045"/>
    <xdr:sp macro="" textlink="">
      <xdr:nvSpPr>
        <xdr:cNvPr id="431" name="n_3mainValue【市民会館】&#10;有形固定資産減価償却率"/>
        <xdr:cNvSpPr txBox="1"/>
      </xdr:nvSpPr>
      <xdr:spPr>
        <a:xfrm>
          <a:off x="1816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150513</xdr:rowOff>
    </xdr:from>
    <xdr:ext cx="405111" cy="259045"/>
    <xdr:sp macro="" textlink="">
      <xdr:nvSpPr>
        <xdr:cNvPr id="432" name="n_4mainValue【市民会館】&#10;有形固定資産減価償却率"/>
        <xdr:cNvSpPr txBox="1"/>
      </xdr:nvSpPr>
      <xdr:spPr>
        <a:xfrm>
          <a:off x="927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97917</xdr:rowOff>
    </xdr:from>
    <xdr:to>
      <xdr:col>54</xdr:col>
      <xdr:colOff>189865</xdr:colOff>
      <xdr:row>108</xdr:row>
      <xdr:rowOff>91821</xdr:rowOff>
    </xdr:to>
    <xdr:cxnSp macro="">
      <xdr:nvCxnSpPr>
        <xdr:cNvPr id="456" name="直線コネクタ 455"/>
        <xdr:cNvCxnSpPr/>
      </xdr:nvCxnSpPr>
      <xdr:spPr>
        <a:xfrm flipV="1">
          <a:off x="10476865" y="17242917"/>
          <a:ext cx="0" cy="136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95648</xdr:rowOff>
    </xdr:from>
    <xdr:ext cx="469744" cy="259045"/>
    <xdr:sp macro="" textlink="">
      <xdr:nvSpPr>
        <xdr:cNvPr id="457" name="【市民会館】&#10;一人当たり面積最小値テキスト"/>
        <xdr:cNvSpPr txBox="1"/>
      </xdr:nvSpPr>
      <xdr:spPr>
        <a:xfrm>
          <a:off x="10515600" y="1861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91821</xdr:rowOff>
    </xdr:from>
    <xdr:to>
      <xdr:col>55</xdr:col>
      <xdr:colOff>88900</xdr:colOff>
      <xdr:row>108</xdr:row>
      <xdr:rowOff>91821</xdr:rowOff>
    </xdr:to>
    <xdr:cxnSp macro="">
      <xdr:nvCxnSpPr>
        <xdr:cNvPr id="458" name="直線コネクタ 457"/>
        <xdr:cNvCxnSpPr/>
      </xdr:nvCxnSpPr>
      <xdr:spPr>
        <a:xfrm>
          <a:off x="10388600" y="18608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44594</xdr:rowOff>
    </xdr:from>
    <xdr:ext cx="469744" cy="259045"/>
    <xdr:sp macro="" textlink="">
      <xdr:nvSpPr>
        <xdr:cNvPr id="459" name="【市民会館】&#10;一人当たり面積最大値テキスト"/>
        <xdr:cNvSpPr txBox="1"/>
      </xdr:nvSpPr>
      <xdr:spPr>
        <a:xfrm>
          <a:off x="10515600" y="1701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97917</xdr:rowOff>
    </xdr:from>
    <xdr:to>
      <xdr:col>55</xdr:col>
      <xdr:colOff>88900</xdr:colOff>
      <xdr:row>100</xdr:row>
      <xdr:rowOff>97917</xdr:rowOff>
    </xdr:to>
    <xdr:cxnSp macro="">
      <xdr:nvCxnSpPr>
        <xdr:cNvPr id="460" name="直線コネクタ 459"/>
        <xdr:cNvCxnSpPr/>
      </xdr:nvCxnSpPr>
      <xdr:spPr>
        <a:xfrm>
          <a:off x="10388600" y="172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52467</xdr:rowOff>
    </xdr:from>
    <xdr:ext cx="469744" cy="259045"/>
    <xdr:sp macro="" textlink="">
      <xdr:nvSpPr>
        <xdr:cNvPr id="461" name="【市民会館】&#10;一人当たり面積平均値テキスト"/>
        <xdr:cNvSpPr txBox="1"/>
      </xdr:nvSpPr>
      <xdr:spPr>
        <a:xfrm>
          <a:off x="10515600" y="1822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29590</xdr:rowOff>
    </xdr:from>
    <xdr:to>
      <xdr:col>55</xdr:col>
      <xdr:colOff>50800</xdr:colOff>
      <xdr:row>107</xdr:row>
      <xdr:rowOff>131190</xdr:rowOff>
    </xdr:to>
    <xdr:sp macro="" textlink="">
      <xdr:nvSpPr>
        <xdr:cNvPr id="462" name="フローチャート: 判断 461"/>
        <xdr:cNvSpPr/>
      </xdr:nvSpPr>
      <xdr:spPr>
        <a:xfrm>
          <a:off x="10426700" y="183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463" name="フローチャート: 判断 462"/>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464" name="フローチャート: 判断 463"/>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465" name="フローチャート: 判断 464"/>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466" name="フローチャート: 判断 465"/>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140843</xdr:rowOff>
    </xdr:from>
    <xdr:to>
      <xdr:col>55</xdr:col>
      <xdr:colOff>50800</xdr:colOff>
      <xdr:row>108</xdr:row>
      <xdr:rowOff>70993</xdr:rowOff>
    </xdr:to>
    <xdr:sp macro="" textlink="">
      <xdr:nvSpPr>
        <xdr:cNvPr id="472" name="楕円 471"/>
        <xdr:cNvSpPr/>
      </xdr:nvSpPr>
      <xdr:spPr>
        <a:xfrm>
          <a:off x="104267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55770</xdr:rowOff>
    </xdr:from>
    <xdr:ext cx="469744" cy="259045"/>
    <xdr:sp macro="" textlink="">
      <xdr:nvSpPr>
        <xdr:cNvPr id="473" name="【市民会館】&#10;一人当たり面積該当値テキスト"/>
        <xdr:cNvSpPr txBox="1"/>
      </xdr:nvSpPr>
      <xdr:spPr>
        <a:xfrm>
          <a:off x="10515600" y="18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143129</xdr:rowOff>
    </xdr:from>
    <xdr:to>
      <xdr:col>50</xdr:col>
      <xdr:colOff>165100</xdr:colOff>
      <xdr:row>108</xdr:row>
      <xdr:rowOff>73279</xdr:rowOff>
    </xdr:to>
    <xdr:sp macro="" textlink="">
      <xdr:nvSpPr>
        <xdr:cNvPr id="474" name="楕円 473"/>
        <xdr:cNvSpPr/>
      </xdr:nvSpPr>
      <xdr:spPr>
        <a:xfrm>
          <a:off x="9588500" y="184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20193</xdr:rowOff>
    </xdr:from>
    <xdr:to>
      <xdr:col>55</xdr:col>
      <xdr:colOff>0</xdr:colOff>
      <xdr:row>108</xdr:row>
      <xdr:rowOff>22479</xdr:rowOff>
    </xdr:to>
    <xdr:cxnSp macro="">
      <xdr:nvCxnSpPr>
        <xdr:cNvPr id="475" name="直線コネクタ 474"/>
        <xdr:cNvCxnSpPr/>
      </xdr:nvCxnSpPr>
      <xdr:spPr>
        <a:xfrm flipV="1">
          <a:off x="9639300" y="1853679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146558</xdr:rowOff>
    </xdr:from>
    <xdr:to>
      <xdr:col>46</xdr:col>
      <xdr:colOff>38100</xdr:colOff>
      <xdr:row>108</xdr:row>
      <xdr:rowOff>76708</xdr:rowOff>
    </xdr:to>
    <xdr:sp macro="" textlink="">
      <xdr:nvSpPr>
        <xdr:cNvPr id="476" name="楕円 475"/>
        <xdr:cNvSpPr/>
      </xdr:nvSpPr>
      <xdr:spPr>
        <a:xfrm>
          <a:off x="8699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22479</xdr:rowOff>
    </xdr:from>
    <xdr:to>
      <xdr:col>50</xdr:col>
      <xdr:colOff>114300</xdr:colOff>
      <xdr:row>108</xdr:row>
      <xdr:rowOff>25908</xdr:rowOff>
    </xdr:to>
    <xdr:cxnSp macro="">
      <xdr:nvCxnSpPr>
        <xdr:cNvPr id="477" name="直線コネクタ 476"/>
        <xdr:cNvCxnSpPr/>
      </xdr:nvCxnSpPr>
      <xdr:spPr>
        <a:xfrm flipV="1">
          <a:off x="8750300" y="1853907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149988</xdr:rowOff>
    </xdr:from>
    <xdr:to>
      <xdr:col>41</xdr:col>
      <xdr:colOff>101600</xdr:colOff>
      <xdr:row>108</xdr:row>
      <xdr:rowOff>80138</xdr:rowOff>
    </xdr:to>
    <xdr:sp macro="" textlink="">
      <xdr:nvSpPr>
        <xdr:cNvPr id="478" name="楕円 477"/>
        <xdr:cNvSpPr/>
      </xdr:nvSpPr>
      <xdr:spPr>
        <a:xfrm>
          <a:off x="7810500" y="184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25908</xdr:rowOff>
    </xdr:from>
    <xdr:to>
      <xdr:col>45</xdr:col>
      <xdr:colOff>177800</xdr:colOff>
      <xdr:row>108</xdr:row>
      <xdr:rowOff>29338</xdr:rowOff>
    </xdr:to>
    <xdr:cxnSp macro="">
      <xdr:nvCxnSpPr>
        <xdr:cNvPr id="479" name="直線コネクタ 478"/>
        <xdr:cNvCxnSpPr/>
      </xdr:nvCxnSpPr>
      <xdr:spPr>
        <a:xfrm flipV="1">
          <a:off x="7861300" y="18542508"/>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151892</xdr:rowOff>
    </xdr:from>
    <xdr:to>
      <xdr:col>36</xdr:col>
      <xdr:colOff>165100</xdr:colOff>
      <xdr:row>108</xdr:row>
      <xdr:rowOff>82042</xdr:rowOff>
    </xdr:to>
    <xdr:sp macro="" textlink="">
      <xdr:nvSpPr>
        <xdr:cNvPr id="480" name="楕円 479"/>
        <xdr:cNvSpPr/>
      </xdr:nvSpPr>
      <xdr:spPr>
        <a:xfrm>
          <a:off x="6921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29338</xdr:rowOff>
    </xdr:from>
    <xdr:to>
      <xdr:col>41</xdr:col>
      <xdr:colOff>50800</xdr:colOff>
      <xdr:row>108</xdr:row>
      <xdr:rowOff>31242</xdr:rowOff>
    </xdr:to>
    <xdr:cxnSp macro="">
      <xdr:nvCxnSpPr>
        <xdr:cNvPr id="481" name="直線コネクタ 480"/>
        <xdr:cNvCxnSpPr/>
      </xdr:nvCxnSpPr>
      <xdr:spPr>
        <a:xfrm flipV="1">
          <a:off x="6972300" y="1854593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122953</xdr:rowOff>
    </xdr:from>
    <xdr:ext cx="469744" cy="259045"/>
    <xdr:sp macro="" textlink="">
      <xdr:nvSpPr>
        <xdr:cNvPr id="482" name="n_1aveValue【市民会館】&#10;一人当たり面積"/>
        <xdr:cNvSpPr txBox="1"/>
      </xdr:nvSpPr>
      <xdr:spPr>
        <a:xfrm>
          <a:off x="9391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15512</xdr:rowOff>
    </xdr:from>
    <xdr:ext cx="469744" cy="259045"/>
    <xdr:sp macro="" textlink="">
      <xdr:nvSpPr>
        <xdr:cNvPr id="483" name="n_2aveValue【市民会館】&#10;一人当たり面積"/>
        <xdr:cNvSpPr txBox="1"/>
      </xdr:nvSpPr>
      <xdr:spPr>
        <a:xfrm>
          <a:off x="85154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148480</xdr:rowOff>
    </xdr:from>
    <xdr:ext cx="469744" cy="259045"/>
    <xdr:sp macro="" textlink="">
      <xdr:nvSpPr>
        <xdr:cNvPr id="484" name="n_3aveValue【市民会館】&#10;一人当たり面積"/>
        <xdr:cNvSpPr txBox="1"/>
      </xdr:nvSpPr>
      <xdr:spPr>
        <a:xfrm>
          <a:off x="7626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132859</xdr:rowOff>
    </xdr:from>
    <xdr:ext cx="469744" cy="259045"/>
    <xdr:sp macro="" textlink="">
      <xdr:nvSpPr>
        <xdr:cNvPr id="485" name="n_4aveValue【市民会館】&#10;一人当たり面積"/>
        <xdr:cNvSpPr txBox="1"/>
      </xdr:nvSpPr>
      <xdr:spPr>
        <a:xfrm>
          <a:off x="6737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64406</xdr:rowOff>
    </xdr:from>
    <xdr:ext cx="469744" cy="259045"/>
    <xdr:sp macro="" textlink="">
      <xdr:nvSpPr>
        <xdr:cNvPr id="486" name="n_1mainValue【市民会館】&#10;一人当たり面積"/>
        <xdr:cNvSpPr txBox="1"/>
      </xdr:nvSpPr>
      <xdr:spPr>
        <a:xfrm>
          <a:off x="9391727" y="1858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67835</xdr:rowOff>
    </xdr:from>
    <xdr:ext cx="469744" cy="259045"/>
    <xdr:sp macro="" textlink="">
      <xdr:nvSpPr>
        <xdr:cNvPr id="487" name="n_2mainValue【市民会館】&#10;一人当たり面積"/>
        <xdr:cNvSpPr txBox="1"/>
      </xdr:nvSpPr>
      <xdr:spPr>
        <a:xfrm>
          <a:off x="85154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71265</xdr:rowOff>
    </xdr:from>
    <xdr:ext cx="469744" cy="259045"/>
    <xdr:sp macro="" textlink="">
      <xdr:nvSpPr>
        <xdr:cNvPr id="488" name="n_3mainValue【市民会館】&#10;一人当たり面積"/>
        <xdr:cNvSpPr txBox="1"/>
      </xdr:nvSpPr>
      <xdr:spPr>
        <a:xfrm>
          <a:off x="7626427" y="1858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73169</xdr:rowOff>
    </xdr:from>
    <xdr:ext cx="469744" cy="259045"/>
    <xdr:sp macro="" textlink="">
      <xdr:nvSpPr>
        <xdr:cNvPr id="489" name="n_4mainValue【市民会館】&#10;一人当たり面積"/>
        <xdr:cNvSpPr txBox="1"/>
      </xdr:nvSpPr>
      <xdr:spPr>
        <a:xfrm>
          <a:off x="67374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2" name="テキスト ボックス 5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15240</xdr:rowOff>
    </xdr:from>
    <xdr:to>
      <xdr:col>85</xdr:col>
      <xdr:colOff>126364</xdr:colOff>
      <xdr:row>42</xdr:row>
      <xdr:rowOff>121920</xdr:rowOff>
    </xdr:to>
    <xdr:cxnSp macro="">
      <xdr:nvCxnSpPr>
        <xdr:cNvPr id="513" name="直線コネクタ 512"/>
        <xdr:cNvCxnSpPr/>
      </xdr:nvCxnSpPr>
      <xdr:spPr>
        <a:xfrm flipV="1">
          <a:off x="16318864" y="601599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514"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515" name="直線コネクタ 514"/>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133367</xdr:rowOff>
    </xdr:from>
    <xdr:ext cx="405111" cy="259045"/>
    <xdr:sp macro="" textlink="">
      <xdr:nvSpPr>
        <xdr:cNvPr id="516" name="【一般廃棄物処理施設】&#10;有形固定資産減価償却率最大値テキスト"/>
        <xdr:cNvSpPr txBox="1"/>
      </xdr:nvSpPr>
      <xdr:spPr>
        <a:xfrm>
          <a:off x="16357600"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15240</xdr:rowOff>
    </xdr:from>
    <xdr:to>
      <xdr:col>86</xdr:col>
      <xdr:colOff>25400</xdr:colOff>
      <xdr:row>35</xdr:row>
      <xdr:rowOff>15240</xdr:rowOff>
    </xdr:to>
    <xdr:cxnSp macro="">
      <xdr:nvCxnSpPr>
        <xdr:cNvPr id="517" name="直線コネクタ 516"/>
        <xdr:cNvCxnSpPr/>
      </xdr:nvCxnSpPr>
      <xdr:spPr>
        <a:xfrm>
          <a:off x="16230600" y="601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518"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519" name="フローチャート: 判断 518"/>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520" name="フローチャート: 判断 519"/>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13970</xdr:rowOff>
    </xdr:from>
    <xdr:to>
      <xdr:col>76</xdr:col>
      <xdr:colOff>165100</xdr:colOff>
      <xdr:row>38</xdr:row>
      <xdr:rowOff>115570</xdr:rowOff>
    </xdr:to>
    <xdr:sp macro="" textlink="">
      <xdr:nvSpPr>
        <xdr:cNvPr id="521" name="フローチャート: 判断 520"/>
        <xdr:cNvSpPr/>
      </xdr:nvSpPr>
      <xdr:spPr>
        <a:xfrm>
          <a:off x="14541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22" name="フローチャート: 判断 521"/>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107315</xdr:rowOff>
    </xdr:from>
    <xdr:to>
      <xdr:col>67</xdr:col>
      <xdr:colOff>101600</xdr:colOff>
      <xdr:row>39</xdr:row>
      <xdr:rowOff>37465</xdr:rowOff>
    </xdr:to>
    <xdr:sp macro="" textlink="">
      <xdr:nvSpPr>
        <xdr:cNvPr id="523" name="フローチャート: 判断 522"/>
        <xdr:cNvSpPr/>
      </xdr:nvSpPr>
      <xdr:spPr>
        <a:xfrm>
          <a:off x="12763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156845</xdr:rowOff>
    </xdr:from>
    <xdr:to>
      <xdr:col>85</xdr:col>
      <xdr:colOff>177800</xdr:colOff>
      <xdr:row>35</xdr:row>
      <xdr:rowOff>86995</xdr:rowOff>
    </xdr:to>
    <xdr:sp macro="" textlink="">
      <xdr:nvSpPr>
        <xdr:cNvPr id="529" name="楕円 528"/>
        <xdr:cNvSpPr/>
      </xdr:nvSpPr>
      <xdr:spPr>
        <a:xfrm>
          <a:off x="162687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88917</xdr:rowOff>
    </xdr:from>
    <xdr:ext cx="405111" cy="259045"/>
    <xdr:sp macro="" textlink="">
      <xdr:nvSpPr>
        <xdr:cNvPr id="530" name="【一般廃棄物処理施設】&#10;有形固定資産減価償却率該当値テキスト"/>
        <xdr:cNvSpPr txBox="1"/>
      </xdr:nvSpPr>
      <xdr:spPr>
        <a:xfrm>
          <a:off x="16357600" y="591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76835</xdr:rowOff>
    </xdr:from>
    <xdr:to>
      <xdr:col>81</xdr:col>
      <xdr:colOff>101600</xdr:colOff>
      <xdr:row>35</xdr:row>
      <xdr:rowOff>6985</xdr:rowOff>
    </xdr:to>
    <xdr:sp macro="" textlink="">
      <xdr:nvSpPr>
        <xdr:cNvPr id="531" name="楕円 530"/>
        <xdr:cNvSpPr/>
      </xdr:nvSpPr>
      <xdr:spPr>
        <a:xfrm>
          <a:off x="1543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127635</xdr:rowOff>
    </xdr:from>
    <xdr:to>
      <xdr:col>85</xdr:col>
      <xdr:colOff>127000</xdr:colOff>
      <xdr:row>35</xdr:row>
      <xdr:rowOff>36195</xdr:rowOff>
    </xdr:to>
    <xdr:cxnSp macro="">
      <xdr:nvCxnSpPr>
        <xdr:cNvPr id="532" name="直線コネクタ 531"/>
        <xdr:cNvCxnSpPr/>
      </xdr:nvCxnSpPr>
      <xdr:spPr>
        <a:xfrm>
          <a:off x="15481300" y="595693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166370</xdr:rowOff>
    </xdr:from>
    <xdr:to>
      <xdr:col>76</xdr:col>
      <xdr:colOff>165100</xdr:colOff>
      <xdr:row>34</xdr:row>
      <xdr:rowOff>96520</xdr:rowOff>
    </xdr:to>
    <xdr:sp macro="" textlink="">
      <xdr:nvSpPr>
        <xdr:cNvPr id="533" name="楕円 532"/>
        <xdr:cNvSpPr/>
      </xdr:nvSpPr>
      <xdr:spPr>
        <a:xfrm>
          <a:off x="14541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45720</xdr:rowOff>
    </xdr:from>
    <xdr:to>
      <xdr:col>81</xdr:col>
      <xdr:colOff>50800</xdr:colOff>
      <xdr:row>34</xdr:row>
      <xdr:rowOff>127635</xdr:rowOff>
    </xdr:to>
    <xdr:cxnSp macro="">
      <xdr:nvCxnSpPr>
        <xdr:cNvPr id="534" name="直線コネクタ 533"/>
        <xdr:cNvCxnSpPr/>
      </xdr:nvCxnSpPr>
      <xdr:spPr>
        <a:xfrm>
          <a:off x="14592300" y="587502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xdr:rowOff>
    </xdr:from>
    <xdr:to>
      <xdr:col>72</xdr:col>
      <xdr:colOff>38100</xdr:colOff>
      <xdr:row>36</xdr:row>
      <xdr:rowOff>107950</xdr:rowOff>
    </xdr:to>
    <xdr:sp macro="" textlink="">
      <xdr:nvSpPr>
        <xdr:cNvPr id="535" name="楕円 534"/>
        <xdr:cNvSpPr/>
      </xdr:nvSpPr>
      <xdr:spPr>
        <a:xfrm>
          <a:off x="13652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45720</xdr:rowOff>
    </xdr:from>
    <xdr:to>
      <xdr:col>76</xdr:col>
      <xdr:colOff>114300</xdr:colOff>
      <xdr:row>36</xdr:row>
      <xdr:rowOff>57150</xdr:rowOff>
    </xdr:to>
    <xdr:cxnSp macro="">
      <xdr:nvCxnSpPr>
        <xdr:cNvPr id="536" name="直線コネクタ 535"/>
        <xdr:cNvCxnSpPr/>
      </xdr:nvCxnSpPr>
      <xdr:spPr>
        <a:xfrm flipV="1">
          <a:off x="13703300" y="587502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147320</xdr:rowOff>
    </xdr:from>
    <xdr:to>
      <xdr:col>67</xdr:col>
      <xdr:colOff>101600</xdr:colOff>
      <xdr:row>35</xdr:row>
      <xdr:rowOff>77470</xdr:rowOff>
    </xdr:to>
    <xdr:sp macro="" textlink="">
      <xdr:nvSpPr>
        <xdr:cNvPr id="537" name="楕円 536"/>
        <xdr:cNvSpPr/>
      </xdr:nvSpPr>
      <xdr:spPr>
        <a:xfrm>
          <a:off x="12763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26670</xdr:rowOff>
    </xdr:from>
    <xdr:to>
      <xdr:col>71</xdr:col>
      <xdr:colOff>177800</xdr:colOff>
      <xdr:row>36</xdr:row>
      <xdr:rowOff>57150</xdr:rowOff>
    </xdr:to>
    <xdr:cxnSp macro="">
      <xdr:nvCxnSpPr>
        <xdr:cNvPr id="538" name="直線コネクタ 537"/>
        <xdr:cNvCxnSpPr/>
      </xdr:nvCxnSpPr>
      <xdr:spPr>
        <a:xfrm>
          <a:off x="12814300" y="602742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55262</xdr:rowOff>
    </xdr:from>
    <xdr:ext cx="405111" cy="259045"/>
    <xdr:sp macro="" textlink="">
      <xdr:nvSpPr>
        <xdr:cNvPr id="539" name="n_1aveValue【一般廃棄物処理施設】&#10;有形固定資産減価償却率"/>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106697</xdr:rowOff>
    </xdr:from>
    <xdr:ext cx="405111" cy="259045"/>
    <xdr:sp macro="" textlink="">
      <xdr:nvSpPr>
        <xdr:cNvPr id="540" name="n_2aveValue【一般廃棄物処理施設】&#10;有形固定資産減価償却率"/>
        <xdr:cNvSpPr txBox="1"/>
      </xdr:nvSpPr>
      <xdr:spPr>
        <a:xfrm>
          <a:off x="14389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541" name="n_3aveValue【一般廃棄物処理施設】&#10;有形固定資産減価償却率"/>
        <xdr:cNvSpPr txBox="1"/>
      </xdr:nvSpPr>
      <xdr:spPr>
        <a:xfrm>
          <a:off x="13500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28592</xdr:rowOff>
    </xdr:from>
    <xdr:ext cx="405111" cy="259045"/>
    <xdr:sp macro="" textlink="">
      <xdr:nvSpPr>
        <xdr:cNvPr id="542" name="n_4aveValue【一般廃棄物処理施設】&#10;有形固定資産減価償却率"/>
        <xdr:cNvSpPr txBox="1"/>
      </xdr:nvSpPr>
      <xdr:spPr>
        <a:xfrm>
          <a:off x="12611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23512</xdr:rowOff>
    </xdr:from>
    <xdr:ext cx="405111" cy="259045"/>
    <xdr:sp macro="" textlink="">
      <xdr:nvSpPr>
        <xdr:cNvPr id="543" name="n_1mainValue【一般廃棄物処理施設】&#10;有形固定資産減価償却率"/>
        <xdr:cNvSpPr txBox="1"/>
      </xdr:nvSpPr>
      <xdr:spPr>
        <a:xfrm>
          <a:off x="1526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113047</xdr:rowOff>
    </xdr:from>
    <xdr:ext cx="340478" cy="259045"/>
    <xdr:sp macro="" textlink="">
      <xdr:nvSpPr>
        <xdr:cNvPr id="544" name="n_2mainValue【一般廃棄物処理施設】&#10;有形固定資産減価償却率"/>
        <xdr:cNvSpPr txBox="1"/>
      </xdr:nvSpPr>
      <xdr:spPr>
        <a:xfrm>
          <a:off x="14422061" y="5599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124477</xdr:rowOff>
    </xdr:from>
    <xdr:ext cx="405111" cy="259045"/>
    <xdr:sp macro="" textlink="">
      <xdr:nvSpPr>
        <xdr:cNvPr id="545" name="n_3mainValue【一般廃棄物処理施設】&#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93997</xdr:rowOff>
    </xdr:from>
    <xdr:ext cx="405111" cy="259045"/>
    <xdr:sp macro="" textlink="">
      <xdr:nvSpPr>
        <xdr:cNvPr id="546" name="n_4mainValue【一般廃棄物処理施設】&#10;有形固定資産減価償却率"/>
        <xdr:cNvSpPr txBox="1"/>
      </xdr:nvSpPr>
      <xdr:spPr>
        <a:xfrm>
          <a:off x="12611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0" name="テキスト ボックス 559"/>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62" name="テキスト ボックス 561"/>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64" name="テキスト ボックス 563"/>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6" name="テキスト ボックス 56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568" name="直線コネクタ 567"/>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569" name="【一般廃棄物処理施設】&#10;一人当たり有形固定資産（償却資産）額最小値テキスト"/>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570" name="直線コネクタ 569"/>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571" name="【一般廃棄物処理施設】&#10;一人当たり有形固定資産（償却資産）額最大値テキスト"/>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572" name="直線コネクタ 571"/>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573" name="【一般廃棄物処理施設】&#10;一人当たり有形固定資産（償却資産）額平均値テキスト"/>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574" name="フローチャート: 判断 573"/>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575" name="フローチャート: 判断 574"/>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576" name="フローチャート: 判断 575"/>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577" name="フローチャート: 判断 576"/>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578" name="フローチャート: 判断 577"/>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51953</xdr:rowOff>
    </xdr:from>
    <xdr:to>
      <xdr:col>116</xdr:col>
      <xdr:colOff>114300</xdr:colOff>
      <xdr:row>41</xdr:row>
      <xdr:rowOff>153553</xdr:rowOff>
    </xdr:to>
    <xdr:sp macro="" textlink="">
      <xdr:nvSpPr>
        <xdr:cNvPr id="584" name="楕円 583"/>
        <xdr:cNvSpPr/>
      </xdr:nvSpPr>
      <xdr:spPr>
        <a:xfrm>
          <a:off x="22110700" y="70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534377" cy="259045"/>
    <xdr:sp macro="" textlink="">
      <xdr:nvSpPr>
        <xdr:cNvPr id="585" name="【一般廃棄物処理施設】&#10;一人当たり有形固定資産（償却資産）額該当値テキスト"/>
        <xdr:cNvSpPr txBox="1"/>
      </xdr:nvSpPr>
      <xdr:spPr>
        <a:xfrm>
          <a:off x="22199600" y="69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52660</xdr:rowOff>
    </xdr:from>
    <xdr:to>
      <xdr:col>112</xdr:col>
      <xdr:colOff>38100</xdr:colOff>
      <xdr:row>41</xdr:row>
      <xdr:rowOff>154260</xdr:rowOff>
    </xdr:to>
    <xdr:sp macro="" textlink="">
      <xdr:nvSpPr>
        <xdr:cNvPr id="586" name="楕円 585"/>
        <xdr:cNvSpPr/>
      </xdr:nvSpPr>
      <xdr:spPr>
        <a:xfrm>
          <a:off x="21272500" y="70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102753</xdr:rowOff>
    </xdr:from>
    <xdr:to>
      <xdr:col>116</xdr:col>
      <xdr:colOff>63500</xdr:colOff>
      <xdr:row>41</xdr:row>
      <xdr:rowOff>103460</xdr:rowOff>
    </xdr:to>
    <xdr:cxnSp macro="">
      <xdr:nvCxnSpPr>
        <xdr:cNvPr id="587" name="直線コネクタ 586"/>
        <xdr:cNvCxnSpPr/>
      </xdr:nvCxnSpPr>
      <xdr:spPr>
        <a:xfrm flipV="1">
          <a:off x="21323300" y="7132203"/>
          <a:ext cx="8382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53415</xdr:rowOff>
    </xdr:from>
    <xdr:to>
      <xdr:col>107</xdr:col>
      <xdr:colOff>101600</xdr:colOff>
      <xdr:row>41</xdr:row>
      <xdr:rowOff>155015</xdr:rowOff>
    </xdr:to>
    <xdr:sp macro="" textlink="">
      <xdr:nvSpPr>
        <xdr:cNvPr id="588" name="楕円 587"/>
        <xdr:cNvSpPr/>
      </xdr:nvSpPr>
      <xdr:spPr>
        <a:xfrm>
          <a:off x="20383500" y="70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103460</xdr:rowOff>
    </xdr:from>
    <xdr:to>
      <xdr:col>111</xdr:col>
      <xdr:colOff>177800</xdr:colOff>
      <xdr:row>41</xdr:row>
      <xdr:rowOff>104215</xdr:rowOff>
    </xdr:to>
    <xdr:cxnSp macro="">
      <xdr:nvCxnSpPr>
        <xdr:cNvPr id="589" name="直線コネクタ 588"/>
        <xdr:cNvCxnSpPr/>
      </xdr:nvCxnSpPr>
      <xdr:spPr>
        <a:xfrm flipV="1">
          <a:off x="20434300" y="7132910"/>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50585</xdr:rowOff>
    </xdr:from>
    <xdr:to>
      <xdr:col>102</xdr:col>
      <xdr:colOff>165100</xdr:colOff>
      <xdr:row>41</xdr:row>
      <xdr:rowOff>152185</xdr:rowOff>
    </xdr:to>
    <xdr:sp macro="" textlink="">
      <xdr:nvSpPr>
        <xdr:cNvPr id="590" name="楕円 589"/>
        <xdr:cNvSpPr/>
      </xdr:nvSpPr>
      <xdr:spPr>
        <a:xfrm>
          <a:off x="19494500" y="70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101385</xdr:rowOff>
    </xdr:from>
    <xdr:to>
      <xdr:col>107</xdr:col>
      <xdr:colOff>50800</xdr:colOff>
      <xdr:row>41</xdr:row>
      <xdr:rowOff>104215</xdr:rowOff>
    </xdr:to>
    <xdr:cxnSp macro="">
      <xdr:nvCxnSpPr>
        <xdr:cNvPr id="591" name="直線コネクタ 590"/>
        <xdr:cNvCxnSpPr/>
      </xdr:nvCxnSpPr>
      <xdr:spPr>
        <a:xfrm>
          <a:off x="19545300" y="7130835"/>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35458</xdr:rowOff>
    </xdr:from>
    <xdr:to>
      <xdr:col>98</xdr:col>
      <xdr:colOff>38100</xdr:colOff>
      <xdr:row>41</xdr:row>
      <xdr:rowOff>137058</xdr:rowOff>
    </xdr:to>
    <xdr:sp macro="" textlink="">
      <xdr:nvSpPr>
        <xdr:cNvPr id="592" name="楕円 591"/>
        <xdr:cNvSpPr/>
      </xdr:nvSpPr>
      <xdr:spPr>
        <a:xfrm>
          <a:off x="18605500" y="70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86258</xdr:rowOff>
    </xdr:from>
    <xdr:to>
      <xdr:col>102</xdr:col>
      <xdr:colOff>114300</xdr:colOff>
      <xdr:row>41</xdr:row>
      <xdr:rowOff>101385</xdr:rowOff>
    </xdr:to>
    <xdr:cxnSp macro="">
      <xdr:nvCxnSpPr>
        <xdr:cNvPr id="593" name="直線コネクタ 592"/>
        <xdr:cNvCxnSpPr/>
      </xdr:nvCxnSpPr>
      <xdr:spPr>
        <a:xfrm>
          <a:off x="18656300" y="7115708"/>
          <a:ext cx="8890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594" name="n_1aveValue【一般廃棄物処理施設】&#10;一人当たり有形固定資産（償却資産）額"/>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595" name="n_2aveValue【一般廃棄物処理施設】&#10;一人当たり有形固定資産（償却資産）額"/>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596" name="n_3aveValue【一般廃棄物処理施設】&#10;一人当たり有形固定資産（償却資産）額"/>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597" name="n_4aveValue【一般廃棄物処理施設】&#10;一人当たり有形固定資産（償却資産）額"/>
        <xdr:cNvSpPr txBox="1"/>
      </xdr:nvSpPr>
      <xdr:spPr>
        <a:xfrm>
          <a:off x="18356795" y="68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145387</xdr:rowOff>
    </xdr:from>
    <xdr:ext cx="534377" cy="259045"/>
    <xdr:sp macro="" textlink="">
      <xdr:nvSpPr>
        <xdr:cNvPr id="598" name="n_1mainValue【一般廃棄物処理施設】&#10;一人当たり有形固定資産（償却資産）額"/>
        <xdr:cNvSpPr txBox="1"/>
      </xdr:nvSpPr>
      <xdr:spPr>
        <a:xfrm>
          <a:off x="21043411" y="71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146142</xdr:rowOff>
    </xdr:from>
    <xdr:ext cx="534377" cy="259045"/>
    <xdr:sp macro="" textlink="">
      <xdr:nvSpPr>
        <xdr:cNvPr id="599" name="n_2mainValue【一般廃棄物処理施設】&#10;一人当たり有形固定資産（償却資産）額"/>
        <xdr:cNvSpPr txBox="1"/>
      </xdr:nvSpPr>
      <xdr:spPr>
        <a:xfrm>
          <a:off x="20167111" y="717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143312</xdr:rowOff>
    </xdr:from>
    <xdr:ext cx="534377" cy="259045"/>
    <xdr:sp macro="" textlink="">
      <xdr:nvSpPr>
        <xdr:cNvPr id="600" name="n_3mainValue【一般廃棄物処理施設】&#10;一人当たり有形固定資産（償却資産）額"/>
        <xdr:cNvSpPr txBox="1"/>
      </xdr:nvSpPr>
      <xdr:spPr>
        <a:xfrm>
          <a:off x="19278111" y="71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128185</xdr:rowOff>
    </xdr:from>
    <xdr:ext cx="599010" cy="259045"/>
    <xdr:sp macro="" textlink="">
      <xdr:nvSpPr>
        <xdr:cNvPr id="601" name="n_4mainValue【一般廃棄物処理施設】&#10;一人当たり有形固定資産（償却資産）額"/>
        <xdr:cNvSpPr txBox="1"/>
      </xdr:nvSpPr>
      <xdr:spPr>
        <a:xfrm>
          <a:off x="18356795" y="715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3" name="直線コネクタ 61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4" name="テキスト ボックス 61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5" name="直線コネクタ 61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6" name="テキスト ボックス 61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7" name="直線コネクタ 61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18" name="テキスト ボックス 61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1" name="直線コネクタ 62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2" name="テキスト ボックス 62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3" name="直線コネクタ 6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4" name="テキスト ボックス 6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5" name="直線コネクタ 62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6" name="テキスト ボックス 62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630" name="直線コネクタ 629"/>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631" name="【保健センター・保健所】&#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632" name="直線コネクタ 631"/>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633" name="【保健センター・保健所】&#10;有形固定資産減価償却率最大値テキスト"/>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634" name="直線コネクタ 633"/>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9224</xdr:rowOff>
    </xdr:from>
    <xdr:ext cx="405111" cy="259045"/>
    <xdr:sp macro="" textlink="">
      <xdr:nvSpPr>
        <xdr:cNvPr id="635" name="【保健センター・保健所】&#10;有形固定資産減価償却率平均値テキスト"/>
        <xdr:cNvSpPr txBox="1"/>
      </xdr:nvSpPr>
      <xdr:spPr>
        <a:xfrm>
          <a:off x="16357600" y="10124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636" name="フローチャート: 判断 635"/>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137795</xdr:rowOff>
    </xdr:from>
    <xdr:to>
      <xdr:col>81</xdr:col>
      <xdr:colOff>101600</xdr:colOff>
      <xdr:row>59</xdr:row>
      <xdr:rowOff>67945</xdr:rowOff>
    </xdr:to>
    <xdr:sp macro="" textlink="">
      <xdr:nvSpPr>
        <xdr:cNvPr id="637" name="フローチャート: 判断 636"/>
        <xdr:cNvSpPr/>
      </xdr:nvSpPr>
      <xdr:spPr>
        <a:xfrm>
          <a:off x="15430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89218</xdr:rowOff>
    </xdr:from>
    <xdr:to>
      <xdr:col>76</xdr:col>
      <xdr:colOff>165100</xdr:colOff>
      <xdr:row>59</xdr:row>
      <xdr:rowOff>19368</xdr:rowOff>
    </xdr:to>
    <xdr:sp macro="" textlink="">
      <xdr:nvSpPr>
        <xdr:cNvPr id="638" name="フローチャート: 判断 637"/>
        <xdr:cNvSpPr/>
      </xdr:nvSpPr>
      <xdr:spPr>
        <a:xfrm>
          <a:off x="14541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639" name="フローチャート: 判断 638"/>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89218</xdr:rowOff>
    </xdr:from>
    <xdr:to>
      <xdr:col>67</xdr:col>
      <xdr:colOff>101600</xdr:colOff>
      <xdr:row>59</xdr:row>
      <xdr:rowOff>19368</xdr:rowOff>
    </xdr:to>
    <xdr:sp macro="" textlink="">
      <xdr:nvSpPr>
        <xdr:cNvPr id="640" name="フローチャート: 判断 639"/>
        <xdr:cNvSpPr/>
      </xdr:nvSpPr>
      <xdr:spPr>
        <a:xfrm>
          <a:off x="12763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109220</xdr:rowOff>
    </xdr:from>
    <xdr:to>
      <xdr:col>85</xdr:col>
      <xdr:colOff>177800</xdr:colOff>
      <xdr:row>63</xdr:row>
      <xdr:rowOff>39370</xdr:rowOff>
    </xdr:to>
    <xdr:sp macro="" textlink="">
      <xdr:nvSpPr>
        <xdr:cNvPr id="646" name="楕円 645"/>
        <xdr:cNvSpPr/>
      </xdr:nvSpPr>
      <xdr:spPr>
        <a:xfrm>
          <a:off x="16268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87647</xdr:rowOff>
    </xdr:from>
    <xdr:ext cx="405111" cy="259045"/>
    <xdr:sp macro="" textlink="">
      <xdr:nvSpPr>
        <xdr:cNvPr id="647" name="【保健センター・保健所】&#10;有形固定資産減価償却率該当値テキスト"/>
        <xdr:cNvSpPr txBox="1"/>
      </xdr:nvSpPr>
      <xdr:spPr>
        <a:xfrm>
          <a:off x="163576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146368</xdr:rowOff>
    </xdr:from>
    <xdr:to>
      <xdr:col>76</xdr:col>
      <xdr:colOff>165100</xdr:colOff>
      <xdr:row>62</xdr:row>
      <xdr:rowOff>76518</xdr:rowOff>
    </xdr:to>
    <xdr:sp macro="" textlink="">
      <xdr:nvSpPr>
        <xdr:cNvPr id="648" name="楕円 647"/>
        <xdr:cNvSpPr/>
      </xdr:nvSpPr>
      <xdr:spPr>
        <a:xfrm>
          <a:off x="14541500" y="106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120650</xdr:rowOff>
    </xdr:from>
    <xdr:to>
      <xdr:col>72</xdr:col>
      <xdr:colOff>38100</xdr:colOff>
      <xdr:row>62</xdr:row>
      <xdr:rowOff>50800</xdr:rowOff>
    </xdr:to>
    <xdr:sp macro="" textlink="">
      <xdr:nvSpPr>
        <xdr:cNvPr id="649" name="楕円 648"/>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0</xdr:rowOff>
    </xdr:from>
    <xdr:to>
      <xdr:col>76</xdr:col>
      <xdr:colOff>114300</xdr:colOff>
      <xdr:row>62</xdr:row>
      <xdr:rowOff>25718</xdr:rowOff>
    </xdr:to>
    <xdr:cxnSp macro="">
      <xdr:nvCxnSpPr>
        <xdr:cNvPr id="650" name="直線コネクタ 649"/>
        <xdr:cNvCxnSpPr/>
      </xdr:nvCxnSpPr>
      <xdr:spPr>
        <a:xfrm>
          <a:off x="13703300" y="1062990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63500</xdr:rowOff>
    </xdr:from>
    <xdr:to>
      <xdr:col>67</xdr:col>
      <xdr:colOff>101600</xdr:colOff>
      <xdr:row>61</xdr:row>
      <xdr:rowOff>165100</xdr:rowOff>
    </xdr:to>
    <xdr:sp macro="" textlink="">
      <xdr:nvSpPr>
        <xdr:cNvPr id="651" name="楕円 650"/>
        <xdr:cNvSpPr/>
      </xdr:nvSpPr>
      <xdr:spPr>
        <a:xfrm>
          <a:off x="1276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114300</xdr:rowOff>
    </xdr:from>
    <xdr:to>
      <xdr:col>71</xdr:col>
      <xdr:colOff>177800</xdr:colOff>
      <xdr:row>62</xdr:row>
      <xdr:rowOff>0</xdr:rowOff>
    </xdr:to>
    <xdr:cxnSp macro="">
      <xdr:nvCxnSpPr>
        <xdr:cNvPr id="652" name="直線コネクタ 651"/>
        <xdr:cNvCxnSpPr/>
      </xdr:nvCxnSpPr>
      <xdr:spPr>
        <a:xfrm>
          <a:off x="12814300" y="10572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84472</xdr:rowOff>
    </xdr:from>
    <xdr:ext cx="405111" cy="259045"/>
    <xdr:sp macro="" textlink="">
      <xdr:nvSpPr>
        <xdr:cNvPr id="653" name="n_1aveValue【保健センター・保健所】&#10;有形固定資産減価償却率"/>
        <xdr:cNvSpPr txBox="1"/>
      </xdr:nvSpPr>
      <xdr:spPr>
        <a:xfrm>
          <a:off x="15266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35895</xdr:rowOff>
    </xdr:from>
    <xdr:ext cx="405111" cy="259045"/>
    <xdr:sp macro="" textlink="">
      <xdr:nvSpPr>
        <xdr:cNvPr id="654" name="n_2aveValue【保健センター・保健所】&#10;有形固定資産減価償却率"/>
        <xdr:cNvSpPr txBox="1"/>
      </xdr:nvSpPr>
      <xdr:spPr>
        <a:xfrm>
          <a:off x="14389744" y="980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55" name="n_3aveValue【保健センター・保健所】&#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35895</xdr:rowOff>
    </xdr:from>
    <xdr:ext cx="405111" cy="259045"/>
    <xdr:sp macro="" textlink="">
      <xdr:nvSpPr>
        <xdr:cNvPr id="656" name="n_4aveValue【保健センター・保健所】&#10;有形固定資産減価償却率"/>
        <xdr:cNvSpPr txBox="1"/>
      </xdr:nvSpPr>
      <xdr:spPr>
        <a:xfrm>
          <a:off x="12611744" y="980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67645</xdr:rowOff>
    </xdr:from>
    <xdr:ext cx="405111" cy="259045"/>
    <xdr:sp macro="" textlink="">
      <xdr:nvSpPr>
        <xdr:cNvPr id="657" name="n_2mainValue【保健センター・保健所】&#10;有形固定資産減価償却率"/>
        <xdr:cNvSpPr txBox="1"/>
      </xdr:nvSpPr>
      <xdr:spPr>
        <a:xfrm>
          <a:off x="14389744" y="10697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658" name="n_3mainValue【保健センター・保健所】&#10;有形固定資産減価償却率"/>
        <xdr:cNvSpPr txBox="1"/>
      </xdr:nvSpPr>
      <xdr:spPr>
        <a:xfrm>
          <a:off x="13500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156227</xdr:rowOff>
    </xdr:from>
    <xdr:ext cx="405111" cy="259045"/>
    <xdr:sp macro="" textlink="">
      <xdr:nvSpPr>
        <xdr:cNvPr id="659" name="n_4mainValue【保健センター・保健所】&#10;有形固定資産減価償却率"/>
        <xdr:cNvSpPr txBox="1"/>
      </xdr:nvSpPr>
      <xdr:spPr>
        <a:xfrm>
          <a:off x="12611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0" name="直線コネクタ 6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1" name="テキスト ボックス 6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2" name="直線コネクタ 6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3" name="テキスト ボックス 6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4" name="直線コネクタ 6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5" name="テキスト ボックス 6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6" name="直線コネクタ 6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7" name="テキスト ボックス 6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681" name="直線コネクタ 680"/>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682" name="【保健センター・保健所】&#10;一人当たり面積最小値テキスト"/>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683" name="直線コネクタ 682"/>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684" name="【保健センター・保健所】&#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685" name="直線コネクタ 684"/>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160900</xdr:rowOff>
    </xdr:from>
    <xdr:ext cx="469744" cy="259045"/>
    <xdr:sp macro="" textlink="">
      <xdr:nvSpPr>
        <xdr:cNvPr id="686" name="【保健センター・保健所】&#10;一人当たり面積平均値テキスト"/>
        <xdr:cNvSpPr txBox="1"/>
      </xdr:nvSpPr>
      <xdr:spPr>
        <a:xfrm>
          <a:off x="22199600" y="10447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687" name="フローチャート: 判断 686"/>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688" name="フローチャート: 判断 687"/>
        <xdr:cNvSpPr/>
      </xdr:nvSpPr>
      <xdr:spPr>
        <a:xfrm>
          <a:off x="212725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164084</xdr:rowOff>
    </xdr:from>
    <xdr:to>
      <xdr:col>107</xdr:col>
      <xdr:colOff>101600</xdr:colOff>
      <xdr:row>61</xdr:row>
      <xdr:rowOff>94234</xdr:rowOff>
    </xdr:to>
    <xdr:sp macro="" textlink="">
      <xdr:nvSpPr>
        <xdr:cNvPr id="689" name="フローチャート: 判断 688"/>
        <xdr:cNvSpPr/>
      </xdr:nvSpPr>
      <xdr:spPr>
        <a:xfrm>
          <a:off x="203835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158597</xdr:rowOff>
    </xdr:from>
    <xdr:to>
      <xdr:col>102</xdr:col>
      <xdr:colOff>165100</xdr:colOff>
      <xdr:row>61</xdr:row>
      <xdr:rowOff>88747</xdr:rowOff>
    </xdr:to>
    <xdr:sp macro="" textlink="">
      <xdr:nvSpPr>
        <xdr:cNvPr id="690" name="フローチャート: 判断 689"/>
        <xdr:cNvSpPr/>
      </xdr:nvSpPr>
      <xdr:spPr>
        <a:xfrm>
          <a:off x="194945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169570</xdr:rowOff>
    </xdr:from>
    <xdr:to>
      <xdr:col>98</xdr:col>
      <xdr:colOff>38100</xdr:colOff>
      <xdr:row>61</xdr:row>
      <xdr:rowOff>99720</xdr:rowOff>
    </xdr:to>
    <xdr:sp macro="" textlink="">
      <xdr:nvSpPr>
        <xdr:cNvPr id="691" name="フローチャート: 判断 690"/>
        <xdr:cNvSpPr/>
      </xdr:nvSpPr>
      <xdr:spPr>
        <a:xfrm>
          <a:off x="18605500" y="104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5435</xdr:rowOff>
    </xdr:from>
    <xdr:to>
      <xdr:col>116</xdr:col>
      <xdr:colOff>114300</xdr:colOff>
      <xdr:row>63</xdr:row>
      <xdr:rowOff>107035</xdr:rowOff>
    </xdr:to>
    <xdr:sp macro="" textlink="">
      <xdr:nvSpPr>
        <xdr:cNvPr id="697" name="楕円 696"/>
        <xdr:cNvSpPr/>
      </xdr:nvSpPr>
      <xdr:spPr>
        <a:xfrm>
          <a:off x="22110700" y="1080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91812</xdr:rowOff>
    </xdr:from>
    <xdr:ext cx="469744" cy="259045"/>
    <xdr:sp macro="" textlink="">
      <xdr:nvSpPr>
        <xdr:cNvPr id="698" name="【保健センター・保健所】&#10;一人当たり面積該当値テキスト"/>
        <xdr:cNvSpPr txBox="1"/>
      </xdr:nvSpPr>
      <xdr:spPr>
        <a:xfrm>
          <a:off x="22199600" y="1072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10008</xdr:rowOff>
    </xdr:from>
    <xdr:to>
      <xdr:col>107</xdr:col>
      <xdr:colOff>101600</xdr:colOff>
      <xdr:row>63</xdr:row>
      <xdr:rowOff>111608</xdr:rowOff>
    </xdr:to>
    <xdr:sp macro="" textlink="">
      <xdr:nvSpPr>
        <xdr:cNvPr id="699" name="楕円 698"/>
        <xdr:cNvSpPr/>
      </xdr:nvSpPr>
      <xdr:spPr>
        <a:xfrm>
          <a:off x="20383500" y="108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12751</xdr:rowOff>
    </xdr:from>
    <xdr:to>
      <xdr:col>102</xdr:col>
      <xdr:colOff>165100</xdr:colOff>
      <xdr:row>63</xdr:row>
      <xdr:rowOff>114351</xdr:rowOff>
    </xdr:to>
    <xdr:sp macro="" textlink="">
      <xdr:nvSpPr>
        <xdr:cNvPr id="700" name="楕円 699"/>
        <xdr:cNvSpPr/>
      </xdr:nvSpPr>
      <xdr:spPr>
        <a:xfrm>
          <a:off x="19494500" y="108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60808</xdr:rowOff>
    </xdr:from>
    <xdr:to>
      <xdr:col>107</xdr:col>
      <xdr:colOff>50800</xdr:colOff>
      <xdr:row>63</xdr:row>
      <xdr:rowOff>63551</xdr:rowOff>
    </xdr:to>
    <xdr:cxnSp macro="">
      <xdr:nvCxnSpPr>
        <xdr:cNvPr id="701" name="直線コネクタ 700"/>
        <xdr:cNvCxnSpPr/>
      </xdr:nvCxnSpPr>
      <xdr:spPr>
        <a:xfrm flipV="1">
          <a:off x="19545300" y="1086215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14580</xdr:rowOff>
    </xdr:from>
    <xdr:to>
      <xdr:col>98</xdr:col>
      <xdr:colOff>38100</xdr:colOff>
      <xdr:row>63</xdr:row>
      <xdr:rowOff>116180</xdr:rowOff>
    </xdr:to>
    <xdr:sp macro="" textlink="">
      <xdr:nvSpPr>
        <xdr:cNvPr id="702" name="楕円 701"/>
        <xdr:cNvSpPr/>
      </xdr:nvSpPr>
      <xdr:spPr>
        <a:xfrm>
          <a:off x="18605500" y="108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63551</xdr:rowOff>
    </xdr:from>
    <xdr:to>
      <xdr:col>102</xdr:col>
      <xdr:colOff>114300</xdr:colOff>
      <xdr:row>63</xdr:row>
      <xdr:rowOff>65380</xdr:rowOff>
    </xdr:to>
    <xdr:cxnSp macro="">
      <xdr:nvCxnSpPr>
        <xdr:cNvPr id="703" name="直線コネクタ 702"/>
        <xdr:cNvCxnSpPr/>
      </xdr:nvCxnSpPr>
      <xdr:spPr>
        <a:xfrm flipV="1">
          <a:off x="18656300" y="1086490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118991</xdr:rowOff>
    </xdr:from>
    <xdr:ext cx="469744" cy="259045"/>
    <xdr:sp macro="" textlink="">
      <xdr:nvSpPr>
        <xdr:cNvPr id="704" name="n_1aveValue【保健センター・保健所】&#10;一人当たり面積"/>
        <xdr:cNvSpPr txBox="1"/>
      </xdr:nvSpPr>
      <xdr:spPr>
        <a:xfrm>
          <a:off x="21075727" y="1023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110761</xdr:rowOff>
    </xdr:from>
    <xdr:ext cx="469744" cy="259045"/>
    <xdr:sp macro="" textlink="">
      <xdr:nvSpPr>
        <xdr:cNvPr id="705" name="n_2aveValue【保健センター・保健所】&#10;一人当たり面積"/>
        <xdr:cNvSpPr txBox="1"/>
      </xdr:nvSpPr>
      <xdr:spPr>
        <a:xfrm>
          <a:off x="20199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105274</xdr:rowOff>
    </xdr:from>
    <xdr:ext cx="469744" cy="259045"/>
    <xdr:sp macro="" textlink="">
      <xdr:nvSpPr>
        <xdr:cNvPr id="706" name="n_3aveValue【保健センター・保健所】&#10;一人当たり面積"/>
        <xdr:cNvSpPr txBox="1"/>
      </xdr:nvSpPr>
      <xdr:spPr>
        <a:xfrm>
          <a:off x="19310427" y="1022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116247</xdr:rowOff>
    </xdr:from>
    <xdr:ext cx="469744" cy="259045"/>
    <xdr:sp macro="" textlink="">
      <xdr:nvSpPr>
        <xdr:cNvPr id="707" name="n_4aveValue【保健センター・保健所】&#10;一人当たり面積"/>
        <xdr:cNvSpPr txBox="1"/>
      </xdr:nvSpPr>
      <xdr:spPr>
        <a:xfrm>
          <a:off x="18421427" y="102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102735</xdr:rowOff>
    </xdr:from>
    <xdr:ext cx="469744" cy="259045"/>
    <xdr:sp macro="" textlink="">
      <xdr:nvSpPr>
        <xdr:cNvPr id="708" name="n_2mainValue【保健センター・保健所】&#10;一人当たり面積"/>
        <xdr:cNvSpPr txBox="1"/>
      </xdr:nvSpPr>
      <xdr:spPr>
        <a:xfrm>
          <a:off x="20199427" y="109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105478</xdr:rowOff>
    </xdr:from>
    <xdr:ext cx="469744" cy="259045"/>
    <xdr:sp macro="" textlink="">
      <xdr:nvSpPr>
        <xdr:cNvPr id="709" name="n_3mainValue【保健センター・保健所】&#10;一人当たり面積"/>
        <xdr:cNvSpPr txBox="1"/>
      </xdr:nvSpPr>
      <xdr:spPr>
        <a:xfrm>
          <a:off x="19310427" y="1090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107307</xdr:rowOff>
    </xdr:from>
    <xdr:ext cx="469744" cy="259045"/>
    <xdr:sp macro="" textlink="">
      <xdr:nvSpPr>
        <xdr:cNvPr id="710" name="n_4mainValue【保健センター・保健所】&#10;一人当たり面積"/>
        <xdr:cNvSpPr txBox="1"/>
      </xdr:nvSpPr>
      <xdr:spPr>
        <a:xfrm>
          <a:off x="18421427" y="109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2" name="直線コネクタ 7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3" name="テキスト ボックス 7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4" name="直線コネクタ 7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5" name="テキスト ボックス 7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6" name="直線コネクタ 7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7" name="テキスト ボックス 7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8" name="直線コネクタ 7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9" name="テキスト ボックス 7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0" name="直線コネクタ 7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1" name="テキスト ボックス 7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2" name="直線コネクタ 7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3" name="テキスト ボックス 7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736" name="直線コネクタ 735"/>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8" name="直線コネクタ 73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39"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40" name="直線コネクタ 739"/>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741" name="【消防施設】&#10;有形固定資産減価償却率平均値テキスト"/>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742" name="フローチャート: 判断 741"/>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743" name="フローチャート: 判断 742"/>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744" name="フローチャート: 判断 743"/>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45" name="フローチャート: 判断 744"/>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746" name="フローチャート: 判断 745"/>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106499</xdr:rowOff>
    </xdr:from>
    <xdr:to>
      <xdr:col>85</xdr:col>
      <xdr:colOff>177800</xdr:colOff>
      <xdr:row>83</xdr:row>
      <xdr:rowOff>36649</xdr:rowOff>
    </xdr:to>
    <xdr:sp macro="" textlink="">
      <xdr:nvSpPr>
        <xdr:cNvPr id="752" name="楕円 751"/>
        <xdr:cNvSpPr/>
      </xdr:nvSpPr>
      <xdr:spPr>
        <a:xfrm>
          <a:off x="162687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129376</xdr:rowOff>
    </xdr:from>
    <xdr:ext cx="405111" cy="259045"/>
    <xdr:sp macro="" textlink="">
      <xdr:nvSpPr>
        <xdr:cNvPr id="753" name="【消防施設】&#10;有形固定資産減価償却率該当値テキスト"/>
        <xdr:cNvSpPr txBox="1"/>
      </xdr:nvSpPr>
      <xdr:spPr>
        <a:xfrm>
          <a:off x="16357600" y="1401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73842</xdr:rowOff>
    </xdr:from>
    <xdr:to>
      <xdr:col>81</xdr:col>
      <xdr:colOff>101600</xdr:colOff>
      <xdr:row>83</xdr:row>
      <xdr:rowOff>3992</xdr:rowOff>
    </xdr:to>
    <xdr:sp macro="" textlink="">
      <xdr:nvSpPr>
        <xdr:cNvPr id="754" name="楕円 753"/>
        <xdr:cNvSpPr/>
      </xdr:nvSpPr>
      <xdr:spPr>
        <a:xfrm>
          <a:off x="15430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124642</xdr:rowOff>
    </xdr:from>
    <xdr:to>
      <xdr:col>85</xdr:col>
      <xdr:colOff>127000</xdr:colOff>
      <xdr:row>82</xdr:row>
      <xdr:rowOff>157299</xdr:rowOff>
    </xdr:to>
    <xdr:cxnSp macro="">
      <xdr:nvCxnSpPr>
        <xdr:cNvPr id="755" name="直線コネクタ 754"/>
        <xdr:cNvCxnSpPr/>
      </xdr:nvCxnSpPr>
      <xdr:spPr>
        <a:xfrm>
          <a:off x="15481300" y="141835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28121</xdr:rowOff>
    </xdr:from>
    <xdr:to>
      <xdr:col>76</xdr:col>
      <xdr:colOff>165100</xdr:colOff>
      <xdr:row>82</xdr:row>
      <xdr:rowOff>129721</xdr:rowOff>
    </xdr:to>
    <xdr:sp macro="" textlink="">
      <xdr:nvSpPr>
        <xdr:cNvPr id="756" name="楕円 755"/>
        <xdr:cNvSpPr/>
      </xdr:nvSpPr>
      <xdr:spPr>
        <a:xfrm>
          <a:off x="14541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78921</xdr:rowOff>
    </xdr:from>
    <xdr:to>
      <xdr:col>81</xdr:col>
      <xdr:colOff>50800</xdr:colOff>
      <xdr:row>82</xdr:row>
      <xdr:rowOff>124642</xdr:rowOff>
    </xdr:to>
    <xdr:cxnSp macro="">
      <xdr:nvCxnSpPr>
        <xdr:cNvPr id="757" name="直線コネクタ 756"/>
        <xdr:cNvCxnSpPr/>
      </xdr:nvCxnSpPr>
      <xdr:spPr>
        <a:xfrm>
          <a:off x="14592300" y="1413782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58" name="楕円 757"/>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78921</xdr:rowOff>
    </xdr:to>
    <xdr:cxnSp macro="">
      <xdr:nvCxnSpPr>
        <xdr:cNvPr id="759" name="直線コネクタ 758"/>
        <xdr:cNvCxnSpPr/>
      </xdr:nvCxnSpPr>
      <xdr:spPr>
        <a:xfrm>
          <a:off x="13703300" y="1410843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127726</xdr:rowOff>
    </xdr:from>
    <xdr:to>
      <xdr:col>67</xdr:col>
      <xdr:colOff>101600</xdr:colOff>
      <xdr:row>82</xdr:row>
      <xdr:rowOff>57876</xdr:rowOff>
    </xdr:to>
    <xdr:sp macro="" textlink="">
      <xdr:nvSpPr>
        <xdr:cNvPr id="760" name="楕円 759"/>
        <xdr:cNvSpPr/>
      </xdr:nvSpPr>
      <xdr:spPr>
        <a:xfrm>
          <a:off x="12763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7076</xdr:rowOff>
    </xdr:from>
    <xdr:to>
      <xdr:col>71</xdr:col>
      <xdr:colOff>177800</xdr:colOff>
      <xdr:row>82</xdr:row>
      <xdr:rowOff>49530</xdr:rowOff>
    </xdr:to>
    <xdr:cxnSp macro="">
      <xdr:nvCxnSpPr>
        <xdr:cNvPr id="761" name="直線コネクタ 760"/>
        <xdr:cNvCxnSpPr/>
      </xdr:nvCxnSpPr>
      <xdr:spPr>
        <a:xfrm>
          <a:off x="12814300" y="140659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762" name="n_1aveValue【消防施設】&#10;有形固定資産減価償却率"/>
        <xdr:cNvSpPr txBox="1"/>
      </xdr:nvSpPr>
      <xdr:spPr>
        <a:xfrm>
          <a:off x="15266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88191</xdr:rowOff>
    </xdr:from>
    <xdr:ext cx="405111" cy="259045"/>
    <xdr:sp macro="" textlink="">
      <xdr:nvSpPr>
        <xdr:cNvPr id="763" name="n_2aveValue【消防施設】&#10;有形固定資産減価償却率"/>
        <xdr:cNvSpPr txBox="1"/>
      </xdr:nvSpPr>
      <xdr:spPr>
        <a:xfrm>
          <a:off x="14389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64"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50635</xdr:rowOff>
    </xdr:from>
    <xdr:ext cx="405111" cy="259045"/>
    <xdr:sp macro="" textlink="">
      <xdr:nvSpPr>
        <xdr:cNvPr id="765" name="n_4aveValue【消防施設】&#10;有形固定資産減価償却率"/>
        <xdr:cNvSpPr txBox="1"/>
      </xdr:nvSpPr>
      <xdr:spPr>
        <a:xfrm>
          <a:off x="12611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20519</xdr:rowOff>
    </xdr:from>
    <xdr:ext cx="405111" cy="259045"/>
    <xdr:sp macro="" textlink="">
      <xdr:nvSpPr>
        <xdr:cNvPr id="766" name="n_1mainValue【消防施設】&#10;有形固定資産減価償却率"/>
        <xdr:cNvSpPr txBox="1"/>
      </xdr:nvSpPr>
      <xdr:spPr>
        <a:xfrm>
          <a:off x="152660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146248</xdr:rowOff>
    </xdr:from>
    <xdr:ext cx="405111" cy="259045"/>
    <xdr:sp macro="" textlink="">
      <xdr:nvSpPr>
        <xdr:cNvPr id="767" name="n_2mainValue【消防施設】&#10;有形固定資産減価償却率"/>
        <xdr:cNvSpPr txBox="1"/>
      </xdr:nvSpPr>
      <xdr:spPr>
        <a:xfrm>
          <a:off x="14389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768" name="n_3mainValue【消防施設】&#10;有形固定資産減価償却率"/>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74403</xdr:rowOff>
    </xdr:from>
    <xdr:ext cx="405111" cy="259045"/>
    <xdr:sp macro="" textlink="">
      <xdr:nvSpPr>
        <xdr:cNvPr id="769" name="n_4mainValue【消防施設】&#10;有形固定資産減価償却率"/>
        <xdr:cNvSpPr txBox="1"/>
      </xdr:nvSpPr>
      <xdr:spPr>
        <a:xfrm>
          <a:off x="12611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0" name="直線コネクタ 7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1" name="テキスト ボックス 7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2" name="直線コネクタ 7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3" name="テキスト ボックス 7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4" name="直線コネクタ 7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5" name="テキスト ボックス 7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6" name="直線コネクタ 7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7" name="テキスト ボックス 7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8" name="直線コネクタ 7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9" name="テキスト ボックス 7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0" name="直線コネクタ 7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1" name="テキスト ボックス 7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795" name="直線コネクタ 794"/>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796" name="【消防施設】&#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797" name="直線コネクタ 796"/>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98" name="【消防施設】&#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99" name="直線コネクタ 798"/>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800" name="【消防施設】&#10;一人当たり面積平均値テキスト"/>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801" name="フローチャート: 判断 800"/>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802" name="フローチャート: 判断 801"/>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803" name="フローチャート: 判断 802"/>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804" name="フローチャート: 判断 803"/>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805" name="フローチャート: 判断 804"/>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75474</xdr:rowOff>
    </xdr:from>
    <xdr:to>
      <xdr:col>116</xdr:col>
      <xdr:colOff>114300</xdr:colOff>
      <xdr:row>84</xdr:row>
      <xdr:rowOff>5624</xdr:rowOff>
    </xdr:to>
    <xdr:sp macro="" textlink="">
      <xdr:nvSpPr>
        <xdr:cNvPr id="811" name="楕円 810"/>
        <xdr:cNvSpPr/>
      </xdr:nvSpPr>
      <xdr:spPr>
        <a:xfrm>
          <a:off x="22110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98351</xdr:rowOff>
    </xdr:from>
    <xdr:ext cx="469744" cy="259045"/>
    <xdr:sp macro="" textlink="">
      <xdr:nvSpPr>
        <xdr:cNvPr id="812" name="【消防施設】&#10;一人当たり面積該当値テキスト"/>
        <xdr:cNvSpPr txBox="1"/>
      </xdr:nvSpPr>
      <xdr:spPr>
        <a:xfrm>
          <a:off x="22199600" y="1415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85271</xdr:rowOff>
    </xdr:from>
    <xdr:to>
      <xdr:col>112</xdr:col>
      <xdr:colOff>38100</xdr:colOff>
      <xdr:row>84</xdr:row>
      <xdr:rowOff>15421</xdr:rowOff>
    </xdr:to>
    <xdr:sp macro="" textlink="">
      <xdr:nvSpPr>
        <xdr:cNvPr id="813" name="楕円 812"/>
        <xdr:cNvSpPr/>
      </xdr:nvSpPr>
      <xdr:spPr>
        <a:xfrm>
          <a:off x="21272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126274</xdr:rowOff>
    </xdr:from>
    <xdr:to>
      <xdr:col>116</xdr:col>
      <xdr:colOff>63500</xdr:colOff>
      <xdr:row>83</xdr:row>
      <xdr:rowOff>136071</xdr:rowOff>
    </xdr:to>
    <xdr:cxnSp macro="">
      <xdr:nvCxnSpPr>
        <xdr:cNvPr id="814" name="直線コネクタ 813"/>
        <xdr:cNvCxnSpPr/>
      </xdr:nvCxnSpPr>
      <xdr:spPr>
        <a:xfrm flipV="1">
          <a:off x="21323300" y="1435662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129358</xdr:rowOff>
    </xdr:from>
    <xdr:to>
      <xdr:col>107</xdr:col>
      <xdr:colOff>101600</xdr:colOff>
      <xdr:row>85</xdr:row>
      <xdr:rowOff>59508</xdr:rowOff>
    </xdr:to>
    <xdr:sp macro="" textlink="">
      <xdr:nvSpPr>
        <xdr:cNvPr id="815" name="楕円 814"/>
        <xdr:cNvSpPr/>
      </xdr:nvSpPr>
      <xdr:spPr>
        <a:xfrm>
          <a:off x="20383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136071</xdr:rowOff>
    </xdr:from>
    <xdr:to>
      <xdr:col>111</xdr:col>
      <xdr:colOff>177800</xdr:colOff>
      <xdr:row>85</xdr:row>
      <xdr:rowOff>8708</xdr:rowOff>
    </xdr:to>
    <xdr:cxnSp macro="">
      <xdr:nvCxnSpPr>
        <xdr:cNvPr id="816" name="直線コネクタ 815"/>
        <xdr:cNvCxnSpPr/>
      </xdr:nvCxnSpPr>
      <xdr:spPr>
        <a:xfrm flipV="1">
          <a:off x="20434300" y="14366421"/>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17" name="楕円 816"/>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85</xdr:row>
      <xdr:rowOff>8708</xdr:rowOff>
    </xdr:to>
    <xdr:cxnSp macro="">
      <xdr:nvCxnSpPr>
        <xdr:cNvPr id="818" name="直線コネクタ 817"/>
        <xdr:cNvCxnSpPr/>
      </xdr:nvCxnSpPr>
      <xdr:spPr>
        <a:xfrm>
          <a:off x="19545300" y="1455420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108131</xdr:rowOff>
    </xdr:from>
    <xdr:to>
      <xdr:col>98</xdr:col>
      <xdr:colOff>38100</xdr:colOff>
      <xdr:row>85</xdr:row>
      <xdr:rowOff>38281</xdr:rowOff>
    </xdr:to>
    <xdr:sp macro="" textlink="">
      <xdr:nvSpPr>
        <xdr:cNvPr id="819" name="楕円 818"/>
        <xdr:cNvSpPr/>
      </xdr:nvSpPr>
      <xdr:spPr>
        <a:xfrm>
          <a:off x="18605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158931</xdr:rowOff>
    </xdr:to>
    <xdr:cxnSp macro="">
      <xdr:nvCxnSpPr>
        <xdr:cNvPr id="820" name="直線コネクタ 819"/>
        <xdr:cNvCxnSpPr/>
      </xdr:nvCxnSpPr>
      <xdr:spPr>
        <a:xfrm flipV="1">
          <a:off x="18656300" y="145542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111051</xdr:rowOff>
    </xdr:from>
    <xdr:ext cx="469744" cy="259045"/>
    <xdr:sp macro="" textlink="">
      <xdr:nvSpPr>
        <xdr:cNvPr id="821" name="n_1aveValue【消防施設】&#10;一人当たり面積"/>
        <xdr:cNvSpPr txBox="1"/>
      </xdr:nvSpPr>
      <xdr:spPr>
        <a:xfrm>
          <a:off x="21075727" y="1451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822" name="n_2aveValue【消防施設】&#10;一人当たり面積"/>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823" name="n_3aveValue【消防施設】&#10;一人当たり面積"/>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824" name="n_4aveValue【消防施設】&#10;一人当たり面積"/>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31948</xdr:rowOff>
    </xdr:from>
    <xdr:ext cx="469744" cy="259045"/>
    <xdr:sp macro="" textlink="">
      <xdr:nvSpPr>
        <xdr:cNvPr id="825" name="n_1mainValue【消防施設】&#10;一人当たり面積"/>
        <xdr:cNvSpPr txBox="1"/>
      </xdr:nvSpPr>
      <xdr:spPr>
        <a:xfrm>
          <a:off x="21075727" y="140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50635</xdr:rowOff>
    </xdr:from>
    <xdr:ext cx="469744" cy="259045"/>
    <xdr:sp macro="" textlink="">
      <xdr:nvSpPr>
        <xdr:cNvPr id="826" name="n_2mainValue【消防施設】&#10;一人当たり面積"/>
        <xdr:cNvSpPr txBox="1"/>
      </xdr:nvSpPr>
      <xdr:spPr>
        <a:xfrm>
          <a:off x="20199427" y="1462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27"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29408</xdr:rowOff>
    </xdr:from>
    <xdr:ext cx="469744" cy="259045"/>
    <xdr:sp macro="" textlink="">
      <xdr:nvSpPr>
        <xdr:cNvPr id="828" name="n_4mainValue【消防施設】&#10;一人当たり面積"/>
        <xdr:cNvSpPr txBox="1"/>
      </xdr:nvSpPr>
      <xdr:spPr>
        <a:xfrm>
          <a:off x="18421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854" name="直線コネクタ 853"/>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6" name="直線コネクタ 85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857"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858" name="直線コネクタ 857"/>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859" name="【庁舎】&#10;有形固定資産減価償却率平均値テキスト"/>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860" name="フローチャート: 判断 859"/>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861" name="フローチャート: 判断 860"/>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862" name="フローチャート: 判断 861"/>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863" name="フローチャート: 判断 862"/>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864" name="フローチャート: 判断 863"/>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870" name="楕円 869"/>
        <xdr:cNvSpPr/>
      </xdr:nvSpPr>
      <xdr:spPr>
        <a:xfrm>
          <a:off x="16268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871" name="【庁舎】&#10;有形固定資産減価償却率該当値テキスト"/>
        <xdr:cNvSpPr txBox="1"/>
      </xdr:nvSpPr>
      <xdr:spPr>
        <a:xfrm>
          <a:off x="16357600"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872" name="楕円 871"/>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40277</xdr:rowOff>
    </xdr:to>
    <xdr:cxnSp macro="">
      <xdr:nvCxnSpPr>
        <xdr:cNvPr id="873" name="直線コネクタ 872"/>
        <xdr:cNvCxnSpPr/>
      </xdr:nvCxnSpPr>
      <xdr:spPr>
        <a:xfrm>
          <a:off x="15481300" y="18147030"/>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4" name="楕円 873"/>
        <xdr:cNvSpPr/>
      </xdr:nvSpPr>
      <xdr:spPr>
        <a:xfrm>
          <a:off x="14541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97427</xdr:rowOff>
    </xdr:from>
    <xdr:to>
      <xdr:col>81</xdr:col>
      <xdr:colOff>50800</xdr:colOff>
      <xdr:row>105</xdr:row>
      <xdr:rowOff>144780</xdr:rowOff>
    </xdr:to>
    <xdr:cxnSp macro="">
      <xdr:nvCxnSpPr>
        <xdr:cNvPr id="875" name="直線コネクタ 874"/>
        <xdr:cNvCxnSpPr/>
      </xdr:nvCxnSpPr>
      <xdr:spPr>
        <a:xfrm>
          <a:off x="14592300" y="17928227"/>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61323</xdr:rowOff>
    </xdr:from>
    <xdr:to>
      <xdr:col>72</xdr:col>
      <xdr:colOff>38100</xdr:colOff>
      <xdr:row>105</xdr:row>
      <xdr:rowOff>162923</xdr:rowOff>
    </xdr:to>
    <xdr:sp macro="" textlink="">
      <xdr:nvSpPr>
        <xdr:cNvPr id="876" name="楕円 875"/>
        <xdr:cNvSpPr/>
      </xdr:nvSpPr>
      <xdr:spPr>
        <a:xfrm>
          <a:off x="13652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105</xdr:row>
      <xdr:rowOff>112123</xdr:rowOff>
    </xdr:to>
    <xdr:cxnSp macro="">
      <xdr:nvCxnSpPr>
        <xdr:cNvPr id="877" name="直線コネクタ 876"/>
        <xdr:cNvCxnSpPr/>
      </xdr:nvCxnSpPr>
      <xdr:spPr>
        <a:xfrm flipV="1">
          <a:off x="13703300" y="1792822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43362</xdr:rowOff>
    </xdr:from>
    <xdr:to>
      <xdr:col>67</xdr:col>
      <xdr:colOff>101600</xdr:colOff>
      <xdr:row>105</xdr:row>
      <xdr:rowOff>144962</xdr:rowOff>
    </xdr:to>
    <xdr:sp macro="" textlink="">
      <xdr:nvSpPr>
        <xdr:cNvPr id="878" name="楕円 877"/>
        <xdr:cNvSpPr/>
      </xdr:nvSpPr>
      <xdr:spPr>
        <a:xfrm>
          <a:off x="12763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94162</xdr:rowOff>
    </xdr:from>
    <xdr:to>
      <xdr:col>71</xdr:col>
      <xdr:colOff>177800</xdr:colOff>
      <xdr:row>105</xdr:row>
      <xdr:rowOff>112123</xdr:rowOff>
    </xdr:to>
    <xdr:cxnSp macro="">
      <xdr:nvCxnSpPr>
        <xdr:cNvPr id="879" name="直線コネクタ 878"/>
        <xdr:cNvCxnSpPr/>
      </xdr:nvCxnSpPr>
      <xdr:spPr>
        <a:xfrm>
          <a:off x="12814300" y="180964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880" name="n_1aveValue【庁舎】&#10;有形固定資産減価償却率"/>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881" name="n_2aveValue【庁舎】&#10;有形固定資産減価償却率"/>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882" name="n_3aveValue【庁舎】&#10;有形固定資産減価償却率"/>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883" name="n_4aveValue【庁舎】&#10;有形固定資産減価償却率"/>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884" name="n_1mainValue【庁舎】&#10;有形固定資産減価償却率"/>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85" name="n_2main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8000</xdr:rowOff>
    </xdr:from>
    <xdr:ext cx="405111" cy="259045"/>
    <xdr:sp macro="" textlink="">
      <xdr:nvSpPr>
        <xdr:cNvPr id="886" name="n_3mainValue【庁舎】&#10;有形固定資産減価償却率"/>
        <xdr:cNvSpPr txBox="1"/>
      </xdr:nvSpPr>
      <xdr:spPr>
        <a:xfrm>
          <a:off x="13500744" y="1783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887" name="n_4mainValue【庁舎】&#10;有形固定資産減価償却率"/>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8" name="直線コネクタ 8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9" name="テキスト ボックス 8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0" name="直線コネクタ 8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1" name="テキスト ボックス 9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2" name="直線コネクタ 9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3" name="テキスト ボックス 9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4" name="直線コネクタ 9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5" name="テキスト ボックス 9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909" name="直線コネクタ 908"/>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910"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911" name="直線コネクタ 910"/>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912"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913" name="直線コネクタ 912"/>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914" name="【庁舎】&#10;一人当たり面積平均値テキスト"/>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915" name="フローチャート: 判断 914"/>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916" name="フローチャート: 判断 915"/>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917" name="フローチャート: 判断 916"/>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918" name="フローチャート: 判断 917"/>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919" name="フローチャート: 判断 918"/>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107696</xdr:rowOff>
    </xdr:from>
    <xdr:to>
      <xdr:col>116</xdr:col>
      <xdr:colOff>114300</xdr:colOff>
      <xdr:row>107</xdr:row>
      <xdr:rowOff>37846</xdr:rowOff>
    </xdr:to>
    <xdr:sp macro="" textlink="">
      <xdr:nvSpPr>
        <xdr:cNvPr id="925" name="楕円 924"/>
        <xdr:cNvSpPr/>
      </xdr:nvSpPr>
      <xdr:spPr>
        <a:xfrm>
          <a:off x="221107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86123</xdr:rowOff>
    </xdr:from>
    <xdr:ext cx="469744" cy="259045"/>
    <xdr:sp macro="" textlink="">
      <xdr:nvSpPr>
        <xdr:cNvPr id="926" name="【庁舎】&#10;一人当たり面積該当値テキスト"/>
        <xdr:cNvSpPr txBox="1"/>
      </xdr:nvSpPr>
      <xdr:spPr>
        <a:xfrm>
          <a:off x="22199600"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927" name="楕円 926"/>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158496</xdr:rowOff>
    </xdr:to>
    <xdr:cxnSp macro="">
      <xdr:nvCxnSpPr>
        <xdr:cNvPr id="928" name="直線コネクタ 927"/>
        <xdr:cNvCxnSpPr/>
      </xdr:nvCxnSpPr>
      <xdr:spPr>
        <a:xfrm>
          <a:off x="21323300" y="1820418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134671</xdr:rowOff>
    </xdr:from>
    <xdr:to>
      <xdr:col>107</xdr:col>
      <xdr:colOff>101600</xdr:colOff>
      <xdr:row>108</xdr:row>
      <xdr:rowOff>64821</xdr:rowOff>
    </xdr:to>
    <xdr:sp macro="" textlink="">
      <xdr:nvSpPr>
        <xdr:cNvPr id="929" name="楕円 928"/>
        <xdr:cNvSpPr/>
      </xdr:nvSpPr>
      <xdr:spPr>
        <a:xfrm>
          <a:off x="20383500" y="184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108</xdr:row>
      <xdr:rowOff>14021</xdr:rowOff>
    </xdr:to>
    <xdr:cxnSp macro="">
      <xdr:nvCxnSpPr>
        <xdr:cNvPr id="930" name="直線コネクタ 929"/>
        <xdr:cNvCxnSpPr/>
      </xdr:nvCxnSpPr>
      <xdr:spPr>
        <a:xfrm flipV="1">
          <a:off x="20434300" y="18204180"/>
          <a:ext cx="889000" cy="3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125527</xdr:rowOff>
    </xdr:from>
    <xdr:to>
      <xdr:col>102</xdr:col>
      <xdr:colOff>165100</xdr:colOff>
      <xdr:row>107</xdr:row>
      <xdr:rowOff>55677</xdr:rowOff>
    </xdr:to>
    <xdr:sp macro="" textlink="">
      <xdr:nvSpPr>
        <xdr:cNvPr id="931" name="楕円 930"/>
        <xdr:cNvSpPr/>
      </xdr:nvSpPr>
      <xdr:spPr>
        <a:xfrm>
          <a:off x="19494500" y="182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4877</xdr:rowOff>
    </xdr:from>
    <xdr:to>
      <xdr:col>107</xdr:col>
      <xdr:colOff>50800</xdr:colOff>
      <xdr:row>108</xdr:row>
      <xdr:rowOff>14021</xdr:rowOff>
    </xdr:to>
    <xdr:cxnSp macro="">
      <xdr:nvCxnSpPr>
        <xdr:cNvPr id="932" name="直線コネクタ 931"/>
        <xdr:cNvCxnSpPr/>
      </xdr:nvCxnSpPr>
      <xdr:spPr>
        <a:xfrm>
          <a:off x="19545300" y="18350027"/>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141987</xdr:rowOff>
    </xdr:from>
    <xdr:to>
      <xdr:col>98</xdr:col>
      <xdr:colOff>38100</xdr:colOff>
      <xdr:row>107</xdr:row>
      <xdr:rowOff>72137</xdr:rowOff>
    </xdr:to>
    <xdr:sp macro="" textlink="">
      <xdr:nvSpPr>
        <xdr:cNvPr id="933" name="楕円 932"/>
        <xdr:cNvSpPr/>
      </xdr:nvSpPr>
      <xdr:spPr>
        <a:xfrm>
          <a:off x="18605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4877</xdr:rowOff>
    </xdr:from>
    <xdr:to>
      <xdr:col>102</xdr:col>
      <xdr:colOff>114300</xdr:colOff>
      <xdr:row>107</xdr:row>
      <xdr:rowOff>21337</xdr:rowOff>
    </xdr:to>
    <xdr:cxnSp macro="">
      <xdr:nvCxnSpPr>
        <xdr:cNvPr id="934" name="直線コネクタ 933"/>
        <xdr:cNvCxnSpPr/>
      </xdr:nvCxnSpPr>
      <xdr:spPr>
        <a:xfrm flipV="1">
          <a:off x="18656300" y="18350027"/>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80636</xdr:rowOff>
    </xdr:from>
    <xdr:ext cx="469744" cy="259045"/>
    <xdr:sp macro="" textlink="">
      <xdr:nvSpPr>
        <xdr:cNvPr id="935" name="n_1aveValue【庁舎】&#10;一人当たり面積"/>
        <xdr:cNvSpPr txBox="1"/>
      </xdr:nvSpPr>
      <xdr:spPr>
        <a:xfrm>
          <a:off x="21075727" y="182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128897</xdr:rowOff>
    </xdr:from>
    <xdr:ext cx="469744" cy="259045"/>
    <xdr:sp macro="" textlink="">
      <xdr:nvSpPr>
        <xdr:cNvPr id="936" name="n_2aveValue【庁舎】&#10;一人当たり面積"/>
        <xdr:cNvSpPr txBox="1"/>
      </xdr:nvSpPr>
      <xdr:spPr>
        <a:xfrm>
          <a:off x="20199427" y="179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114724</xdr:rowOff>
    </xdr:from>
    <xdr:ext cx="469744" cy="259045"/>
    <xdr:sp macro="" textlink="">
      <xdr:nvSpPr>
        <xdr:cNvPr id="937" name="n_3aveValue【庁舎】&#10;一人当たり面積"/>
        <xdr:cNvSpPr txBox="1"/>
      </xdr:nvSpPr>
      <xdr:spPr>
        <a:xfrm>
          <a:off x="19310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938" name="n_4aveValue【庁舎】&#10;一人当たり面積"/>
        <xdr:cNvSpPr txBox="1"/>
      </xdr:nvSpPr>
      <xdr:spPr>
        <a:xfrm>
          <a:off x="18421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97807</xdr:rowOff>
    </xdr:from>
    <xdr:ext cx="469744" cy="259045"/>
    <xdr:sp macro="" textlink="">
      <xdr:nvSpPr>
        <xdr:cNvPr id="939" name="n_1mainValue【庁舎】&#10;一人当たり面積"/>
        <xdr:cNvSpPr txBox="1"/>
      </xdr:nvSpPr>
      <xdr:spPr>
        <a:xfrm>
          <a:off x="21075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55948</xdr:rowOff>
    </xdr:from>
    <xdr:ext cx="469744" cy="259045"/>
    <xdr:sp macro="" textlink="">
      <xdr:nvSpPr>
        <xdr:cNvPr id="940" name="n_2mainValue【庁舎】&#10;一人当たり面積"/>
        <xdr:cNvSpPr txBox="1"/>
      </xdr:nvSpPr>
      <xdr:spPr>
        <a:xfrm>
          <a:off x="20199427" y="1857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46804</xdr:rowOff>
    </xdr:from>
    <xdr:ext cx="469744" cy="259045"/>
    <xdr:sp macro="" textlink="">
      <xdr:nvSpPr>
        <xdr:cNvPr id="941" name="n_3mainValue【庁舎】&#10;一人当たり面積"/>
        <xdr:cNvSpPr txBox="1"/>
      </xdr:nvSpPr>
      <xdr:spPr>
        <a:xfrm>
          <a:off x="19310427" y="183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63264</xdr:rowOff>
    </xdr:from>
    <xdr:ext cx="469744" cy="259045"/>
    <xdr:sp macro="" textlink="">
      <xdr:nvSpPr>
        <xdr:cNvPr id="942" name="n_4mainValue【庁舎】&#10;一人当たり面積"/>
        <xdr:cNvSpPr txBox="1"/>
      </xdr:nvSpPr>
      <xdr:spPr>
        <a:xfrm>
          <a:off x="184214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橋梁・トンネル、学校施設、公民館、図書館及び保健センター・保健所である。令和２年度に策定した個別施設計画により、修繕及び長寿命化の取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4,321
4,274
123.07
5,635,558
5,316,277
96,085
2,882,836
2,507,487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1" i="0" baseline="0">
              <a:solidFill>
                <a:schemeClr val="dk1"/>
              </a:solidFill>
              <a:effectLst/>
              <a:latin typeface="+mn-lt"/>
              <a:ea typeface="+mn-ea"/>
              <a:cs typeface="+mn-cs"/>
            </a:rPr>
            <a:t>当該年度の財政力を表す指標。基準財政収入額を基準財政需要額で除して得た数値の当該年度を含む過去３ヶ年の平均値をいう。財政力指数が「１」に近く、あるいは「１」を超えるほど財源に余裕があるものとされている。</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人口の減少や全国平均を上回る高齢化率に加え、町内の産業も中小規模であることにより、財政基盤が弱く類似団体順位は平均値を下回っている。企業数は横ばいであるが、法人均等割及び法人税割額の大きな増収は見込めない状況である。定住を目的とした住宅新築補助や、企業支援として雇用奨励補助等の施策を充実させることで現在の税収を維持してい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92710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109237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1" i="0" baseline="0">
              <a:solidFill>
                <a:schemeClr val="dk1"/>
              </a:solidFill>
              <a:effectLst/>
              <a:latin typeface="+mn-lt"/>
              <a:ea typeface="+mn-ea"/>
              <a:cs typeface="+mn-cs"/>
            </a:rPr>
            <a:t>人件費、扶助費、公債費等の経常経費に地方税、地方交付税、地方譲与税を中心とした経常一般財源がどの程度充当されたかを</a:t>
          </a:r>
          <a:r>
            <a:rPr lang="ja-JP" altLang="en-US" sz="900" b="1" i="0" baseline="0">
              <a:solidFill>
                <a:schemeClr val="dk1"/>
              </a:solidFill>
              <a:effectLst/>
              <a:latin typeface="+mn-lt"/>
              <a:ea typeface="+mn-ea"/>
              <a:cs typeface="+mn-cs"/>
            </a:rPr>
            <a:t>み</a:t>
          </a:r>
          <a:r>
            <a:rPr lang="ja-JP" altLang="ja-JP" sz="900" b="1" i="0" baseline="0">
              <a:solidFill>
                <a:schemeClr val="dk1"/>
              </a:solidFill>
              <a:effectLst/>
              <a:latin typeface="+mn-lt"/>
              <a:ea typeface="+mn-ea"/>
              <a:cs typeface="+mn-cs"/>
            </a:rPr>
            <a:t>る指標で、この比率が低いほど、普通建設事業等の臨時的経費に充当できる経常一般財源に余裕があり、財政構造が弾力性に富んでいることを示す。町村：</a:t>
          </a:r>
          <a:r>
            <a:rPr lang="en-US" altLang="ja-JP" sz="900" b="1" i="0" baseline="0">
              <a:solidFill>
                <a:schemeClr val="dk1"/>
              </a:solidFill>
              <a:effectLst/>
              <a:latin typeface="+mn-lt"/>
              <a:ea typeface="+mn-ea"/>
              <a:cs typeface="+mn-cs"/>
            </a:rPr>
            <a:t>70</a:t>
          </a:r>
          <a:r>
            <a:rPr lang="ja-JP" altLang="ja-JP" sz="900" b="1" i="0" baseline="0">
              <a:solidFill>
                <a:schemeClr val="dk1"/>
              </a:solidFill>
              <a:effectLst/>
              <a:latin typeface="+mn-lt"/>
              <a:ea typeface="+mn-ea"/>
              <a:cs typeface="+mn-cs"/>
            </a:rPr>
            <a:t>％程度まで</a:t>
          </a:r>
          <a:r>
            <a:rPr lang="en-US" altLang="ja-JP" sz="900" b="1" i="0" baseline="0">
              <a:solidFill>
                <a:schemeClr val="dk1"/>
              </a:solidFill>
              <a:effectLst/>
              <a:latin typeface="+mn-lt"/>
              <a:ea typeface="+mn-ea"/>
              <a:cs typeface="+mn-cs"/>
            </a:rPr>
            <a:t> </a:t>
          </a:r>
          <a:r>
            <a:rPr lang="ja-JP" altLang="ja-JP" sz="900" b="1" i="0" baseline="0">
              <a:solidFill>
                <a:schemeClr val="dk1"/>
              </a:solidFill>
              <a:effectLst/>
              <a:latin typeface="+mn-lt"/>
              <a:ea typeface="+mn-ea"/>
              <a:cs typeface="+mn-cs"/>
            </a:rPr>
            <a:t>⇒ 妥当、</a:t>
          </a:r>
          <a:r>
            <a:rPr lang="en-US" altLang="ja-JP" sz="900" b="1" i="0" baseline="0">
              <a:solidFill>
                <a:schemeClr val="dk1"/>
              </a:solidFill>
              <a:effectLst/>
              <a:latin typeface="+mn-lt"/>
              <a:ea typeface="+mn-ea"/>
              <a:cs typeface="+mn-cs"/>
            </a:rPr>
            <a:t>75</a:t>
          </a:r>
          <a:r>
            <a:rPr lang="ja-JP" altLang="ja-JP" sz="900" b="1" i="0" baseline="0">
              <a:solidFill>
                <a:schemeClr val="dk1"/>
              </a:solidFill>
              <a:effectLst/>
              <a:latin typeface="+mn-lt"/>
              <a:ea typeface="+mn-ea"/>
              <a:cs typeface="+mn-cs"/>
            </a:rPr>
            <a:t>％超</a:t>
          </a:r>
          <a:r>
            <a:rPr lang="en-US" altLang="ja-JP" sz="900" b="1" i="0" baseline="0">
              <a:solidFill>
                <a:schemeClr val="dk1"/>
              </a:solidFill>
              <a:effectLst/>
              <a:latin typeface="+mn-lt"/>
              <a:ea typeface="+mn-ea"/>
              <a:cs typeface="+mn-cs"/>
            </a:rPr>
            <a:t> </a:t>
          </a:r>
          <a:r>
            <a:rPr lang="ja-JP" altLang="ja-JP" sz="900" b="1" i="0" baseline="0">
              <a:solidFill>
                <a:schemeClr val="dk1"/>
              </a:solidFill>
              <a:effectLst/>
              <a:latin typeface="+mn-lt"/>
              <a:ea typeface="+mn-ea"/>
              <a:cs typeface="+mn-cs"/>
            </a:rPr>
            <a:t>⇒ 財政構造の弾力性を失いつつある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公債費（前年比６．５％減）が減少</a:t>
          </a:r>
          <a:r>
            <a:rPr lang="ja-JP" altLang="en-US" sz="900" b="0" i="0" baseline="0">
              <a:solidFill>
                <a:schemeClr val="dk1"/>
              </a:solidFill>
              <a:effectLst/>
              <a:latin typeface="+mn-lt"/>
              <a:ea typeface="+mn-ea"/>
              <a:cs typeface="+mn-cs"/>
            </a:rPr>
            <a:t>したものの、</a:t>
          </a:r>
          <a:r>
            <a:rPr lang="ja-JP" altLang="ja-JP" sz="900" b="0" i="0" baseline="0">
              <a:solidFill>
                <a:schemeClr val="dk1"/>
              </a:solidFill>
              <a:effectLst/>
              <a:latin typeface="+mn-lt"/>
              <a:ea typeface="+mn-ea"/>
              <a:cs typeface="+mn-cs"/>
            </a:rPr>
            <a:t>人件費（前年比</a:t>
          </a:r>
          <a:r>
            <a:rPr lang="ja-JP" altLang="en-US" sz="900" b="0" i="0" baseline="0">
              <a:solidFill>
                <a:schemeClr val="dk1"/>
              </a:solidFill>
              <a:effectLst/>
              <a:latin typeface="+mn-lt"/>
              <a:ea typeface="+mn-ea"/>
              <a:cs typeface="+mn-cs"/>
            </a:rPr>
            <a:t>２．６</a:t>
          </a:r>
          <a:r>
            <a:rPr lang="ja-JP" altLang="ja-JP" sz="900" b="0" i="0" baseline="0">
              <a:solidFill>
                <a:schemeClr val="dk1"/>
              </a:solidFill>
              <a:effectLst/>
              <a:latin typeface="+mn-lt"/>
              <a:ea typeface="+mn-ea"/>
              <a:cs typeface="+mn-cs"/>
            </a:rPr>
            <a:t>％増）、繰出金（前年比</a:t>
          </a:r>
          <a:r>
            <a:rPr lang="ja-JP" altLang="en-US" sz="900" b="0" i="0" baseline="0">
              <a:solidFill>
                <a:schemeClr val="dk1"/>
              </a:solidFill>
              <a:effectLst/>
              <a:latin typeface="+mn-lt"/>
              <a:ea typeface="+mn-ea"/>
              <a:cs typeface="+mn-cs"/>
            </a:rPr>
            <a:t>４</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７</a:t>
          </a:r>
          <a:r>
            <a:rPr lang="ja-JP" altLang="ja-JP" sz="900" b="0" i="0" baseline="0">
              <a:solidFill>
                <a:schemeClr val="dk1"/>
              </a:solidFill>
              <a:effectLst/>
              <a:latin typeface="+mn-lt"/>
              <a:ea typeface="+mn-ea"/>
              <a:cs typeface="+mn-cs"/>
            </a:rPr>
            <a:t>％増）、扶助費（前年比</a:t>
          </a:r>
          <a:r>
            <a:rPr lang="ja-JP" altLang="en-US" sz="900" b="0" i="0" baseline="0">
              <a:solidFill>
                <a:schemeClr val="dk1"/>
              </a:solidFill>
              <a:effectLst/>
              <a:latin typeface="+mn-lt"/>
              <a:ea typeface="+mn-ea"/>
              <a:cs typeface="+mn-cs"/>
            </a:rPr>
            <a:t>５０．８</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となり</a:t>
          </a:r>
          <a:r>
            <a:rPr lang="ja-JP" altLang="ja-JP" sz="900" b="0" i="0" baseline="0">
              <a:solidFill>
                <a:schemeClr val="dk1"/>
              </a:solidFill>
              <a:effectLst/>
              <a:latin typeface="+mn-lt"/>
              <a:ea typeface="+mn-ea"/>
              <a:cs typeface="+mn-cs"/>
            </a:rPr>
            <a:t>、全体では</a:t>
          </a:r>
          <a:r>
            <a:rPr lang="ja-JP" altLang="en-US" sz="900" b="0" i="0" baseline="0">
              <a:solidFill>
                <a:schemeClr val="dk1"/>
              </a:solidFill>
              <a:effectLst/>
              <a:latin typeface="+mn-lt"/>
              <a:ea typeface="+mn-ea"/>
              <a:cs typeface="+mn-cs"/>
            </a:rPr>
            <a:t>９</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０</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増加</a:t>
          </a:r>
          <a:r>
            <a:rPr lang="ja-JP" altLang="ja-JP" sz="900" b="0" i="0" baseline="0">
              <a:solidFill>
                <a:schemeClr val="dk1"/>
              </a:solidFill>
              <a:effectLst/>
              <a:latin typeface="+mn-lt"/>
              <a:ea typeface="+mn-ea"/>
              <a:cs typeface="+mn-cs"/>
            </a:rPr>
            <a:t>している。</a:t>
          </a:r>
          <a:r>
            <a:rPr lang="ja-JP" altLang="en-US" sz="900" b="0" i="0" baseline="0">
              <a:solidFill>
                <a:schemeClr val="dk1"/>
              </a:solidFill>
              <a:effectLst/>
              <a:latin typeface="+mn-lt"/>
              <a:ea typeface="+mn-ea"/>
              <a:cs typeface="+mn-cs"/>
            </a:rPr>
            <a:t>これは、国庫補助金事業の子育て世帯臨時特別給付金等が増額したことによる。</a:t>
          </a:r>
          <a:r>
            <a:rPr lang="ja-JP" altLang="ja-JP" sz="900" b="0" i="0" baseline="0">
              <a:solidFill>
                <a:schemeClr val="dk1"/>
              </a:solidFill>
              <a:effectLst/>
              <a:latin typeface="+mn-lt"/>
              <a:ea typeface="+mn-ea"/>
              <a:cs typeface="+mn-cs"/>
            </a:rPr>
            <a:t>引き続き、業務の見直しや起債発行額の抑制などにより義務的経費を抑制</a:t>
          </a:r>
          <a:r>
            <a:rPr lang="ja-JP" altLang="en-US" sz="900" b="0" i="0" baseline="0">
              <a:solidFill>
                <a:schemeClr val="dk1"/>
              </a:solidFill>
              <a:effectLst/>
              <a:latin typeface="+mn-lt"/>
              <a:ea typeface="+mn-ea"/>
              <a:cs typeface="+mn-cs"/>
            </a:rPr>
            <a:t>に努める</a:t>
          </a:r>
          <a:r>
            <a:rPr lang="ja-JP" altLang="ja-JP" sz="1000" b="0" i="0" baseline="0">
              <a:solidFill>
                <a:schemeClr val="dk1"/>
              </a:solidFill>
              <a:effectLst/>
              <a:latin typeface="+mn-lt"/>
              <a:ea typeface="+mn-ea"/>
              <a:cs typeface="+mn-cs"/>
            </a:rPr>
            <a:t>。</a:t>
          </a:r>
          <a:endParaRPr lang="en-US" altLang="ja-JP" sz="1000" b="0" i="0" baseline="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63</xdr:row>
      <xdr:rowOff>80518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01960"/>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64</xdr:row>
      <xdr:rowOff>24892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8186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24892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156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73152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1565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141495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85869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134129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会計年度任用職員制度にかかる人件費の増額（前年比</a:t>
          </a:r>
          <a:r>
            <a:rPr lang="ja-JP" altLang="en-US" sz="1100" b="0" i="0" baseline="0">
              <a:solidFill>
                <a:schemeClr val="dk1"/>
              </a:solidFill>
              <a:effectLst/>
              <a:latin typeface="+mn-lt"/>
              <a:ea typeface="+mn-ea"/>
              <a:cs typeface="+mn-cs"/>
            </a:rPr>
            <a:t>１１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％）、また、</a:t>
          </a:r>
          <a:r>
            <a:rPr kumimoji="1" lang="ja-JP" altLang="en-US" sz="1100" b="0" i="0" baseline="0">
              <a:solidFill>
                <a:schemeClr val="dk1"/>
              </a:solidFill>
              <a:effectLst/>
              <a:latin typeface="+mn-lt"/>
              <a:ea typeface="+mn-ea"/>
              <a:cs typeface="+mn-cs"/>
            </a:rPr>
            <a:t>セキュリティー機器更新</a:t>
          </a:r>
          <a:r>
            <a:rPr kumimoji="1" lang="ja-JP" altLang="ja-JP" sz="1100" b="0" i="0" baseline="0">
              <a:solidFill>
                <a:schemeClr val="dk1"/>
              </a:solidFill>
              <a:effectLst/>
              <a:latin typeface="+mn-lt"/>
              <a:ea typeface="+mn-ea"/>
              <a:cs typeface="+mn-cs"/>
            </a:rPr>
            <a:t>等にかかる</a:t>
          </a:r>
          <a:r>
            <a:rPr kumimoji="1" lang="ja-JP" altLang="en-US" sz="1100" b="0" i="0" baseline="0">
              <a:solidFill>
                <a:schemeClr val="dk1"/>
              </a:solidFill>
              <a:effectLst/>
              <a:latin typeface="+mn-lt"/>
              <a:ea typeface="+mn-ea"/>
              <a:cs typeface="+mn-cs"/>
            </a:rPr>
            <a:t>経費</a:t>
          </a:r>
          <a:r>
            <a:rPr kumimoji="1" lang="ja-JP" altLang="ja-JP" sz="1100" b="0" i="0" baseline="0">
              <a:solidFill>
                <a:schemeClr val="dk1"/>
              </a:solidFill>
              <a:effectLst/>
              <a:latin typeface="+mn-lt"/>
              <a:ea typeface="+mn-ea"/>
              <a:cs typeface="+mn-cs"/>
            </a:rPr>
            <a:t>が増額（前年比</a:t>
          </a:r>
          <a:r>
            <a:rPr kumimoji="1" lang="ja-JP" altLang="en-US" sz="1100" b="0" i="0" baseline="0">
              <a:solidFill>
                <a:schemeClr val="dk1"/>
              </a:solidFill>
              <a:effectLst/>
              <a:latin typeface="+mn-lt"/>
              <a:ea typeface="+mn-ea"/>
              <a:cs typeface="+mn-cs"/>
            </a:rPr>
            <a:t>１３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％）したことにより、全体で</a:t>
          </a:r>
          <a:r>
            <a:rPr kumimoji="1" lang="ja-JP" altLang="en-US" sz="1100" b="0" i="0" baseline="0">
              <a:solidFill>
                <a:schemeClr val="dk1"/>
              </a:solidFill>
              <a:effectLst/>
              <a:latin typeface="+mn-lt"/>
              <a:ea typeface="+mn-ea"/>
              <a:cs typeface="+mn-cs"/>
            </a:rPr>
            <a:t>９．６％</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となった。</a:t>
          </a:r>
          <a:endParaRPr lang="ja-JP" altLang="ja-JP" sz="1400">
            <a:effectLst/>
          </a:endParaRPr>
        </a:p>
        <a:p>
          <a:r>
            <a:rPr kumimoji="1" lang="ja-JP" altLang="ja-JP" sz="1100" b="0" i="0" baseline="0">
              <a:solidFill>
                <a:schemeClr val="dk1"/>
              </a:solidFill>
              <a:effectLst/>
              <a:latin typeface="+mn-lt"/>
              <a:ea typeface="+mn-ea"/>
              <a:cs typeface="+mn-cs"/>
            </a:rPr>
            <a:t>　公共施設個別施設計画や道路維持管理計画に基づき、長寿命化に沿った維持管理を行うとともに、業務内容の見直し等行政改革による人件費を抑制</a:t>
          </a:r>
          <a:r>
            <a:rPr kumimoji="1" lang="ja-JP" altLang="en-US" sz="1100" b="0" i="0" baseline="0">
              <a:solidFill>
                <a:schemeClr val="dk1"/>
              </a:solidFill>
              <a:effectLst/>
              <a:latin typeface="+mn-lt"/>
              <a:ea typeface="+mn-ea"/>
              <a:cs typeface="+mn-cs"/>
            </a:rPr>
            <a:t>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82362</xdr:rowOff>
    </xdr:from>
    <xdr:to>
      <xdr:col>23</xdr:col>
      <xdr:colOff>133350</xdr:colOff>
      <xdr:row>80</xdr:row>
      <xdr:rowOff>127132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798362"/>
          <a:ext cx="838200" cy="4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43338</xdr:rowOff>
    </xdr:from>
    <xdr:to>
      <xdr:col>19</xdr:col>
      <xdr:colOff>133350</xdr:colOff>
      <xdr:row>80</xdr:row>
      <xdr:rowOff>82362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759338"/>
          <a:ext cx="889000" cy="3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43338</xdr:rowOff>
    </xdr:from>
    <xdr:to>
      <xdr:col>15</xdr:col>
      <xdr:colOff>82550</xdr:colOff>
      <xdr:row>80</xdr:row>
      <xdr:rowOff>71723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759338"/>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40994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9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45374</xdr:rowOff>
    </xdr:from>
    <xdr:to>
      <xdr:col>11</xdr:col>
      <xdr:colOff>31750</xdr:colOff>
      <xdr:row>80</xdr:row>
      <xdr:rowOff>71723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61374"/>
          <a:ext cx="889000" cy="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76332</xdr:rowOff>
    </xdr:from>
    <xdr:to>
      <xdr:col>23</xdr:col>
      <xdr:colOff>184150</xdr:colOff>
      <xdr:row>81</xdr:row>
      <xdr:rowOff>6482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79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169059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1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31562</xdr:rowOff>
    </xdr:from>
    <xdr:to>
      <xdr:col>19</xdr:col>
      <xdr:colOff>184150</xdr:colOff>
      <xdr:row>80</xdr:row>
      <xdr:rowOff>133162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7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143339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1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163988</xdr:rowOff>
    </xdr:from>
    <xdr:to>
      <xdr:col>15</xdr:col>
      <xdr:colOff>133350</xdr:colOff>
      <xdr:row>80</xdr:row>
      <xdr:rowOff>94138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0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104315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47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20923</xdr:rowOff>
    </xdr:from>
    <xdr:to>
      <xdr:col>11</xdr:col>
      <xdr:colOff>82550</xdr:colOff>
      <xdr:row>80</xdr:row>
      <xdr:rowOff>122523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3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132700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0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166024</xdr:rowOff>
    </xdr:from>
    <xdr:to>
      <xdr:col>7</xdr:col>
      <xdr:colOff>31750</xdr:colOff>
      <xdr:row>80</xdr:row>
      <xdr:rowOff>96174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1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106351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47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1" i="0" baseline="0">
              <a:solidFill>
                <a:schemeClr val="dk1"/>
              </a:solidFill>
              <a:effectLst/>
              <a:latin typeface="+mn-lt"/>
              <a:ea typeface="+mn-ea"/>
              <a:cs typeface="+mn-cs"/>
            </a:rPr>
            <a:t>　「ラスパイレス指数」とは、一般行政職について、地方公務員と国家公務員の給料月額を、国家公務員の構成を基準として、学歴別、経験年数別に比較し、国家公務員を１００とした場合の地方公務員の給料水準を示したもの。</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平成２３年４月から国の給与減額によるラスパイレス指数の削減率より当町の削減率を国以下にとどめた結果、類似団体平均以下となってる。</a:t>
          </a:r>
          <a:endParaRPr lang="ja-JP" altLang="ja-JP" sz="1400">
            <a:effectLst/>
          </a:endParaRPr>
        </a:p>
        <a:p>
          <a:r>
            <a:rPr lang="ja-JP" altLang="ja-JP" sz="1100" b="0" i="0" baseline="0">
              <a:solidFill>
                <a:schemeClr val="dk1"/>
              </a:solidFill>
              <a:effectLst/>
              <a:latin typeface="+mn-lt"/>
              <a:ea typeface="+mn-ea"/>
              <a:cs typeface="+mn-cs"/>
            </a:rPr>
            <a:t>　引き続き、給与制度改革や働き方改革にあわせて更なる適正化を実施する必要がある。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138430</xdr:rowOff>
    </xdr:from>
    <xdr:to>
      <xdr:col>81</xdr:col>
      <xdr:colOff>44450</xdr:colOff>
      <xdr:row>81</xdr:row>
      <xdr:rowOff>138430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02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138430</xdr:rowOff>
    </xdr:from>
    <xdr:to>
      <xdr:col>77</xdr:col>
      <xdr:colOff>44450</xdr:colOff>
      <xdr:row>83</xdr:row>
      <xdr:rowOff>20743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02588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122343</xdr:rowOff>
    </xdr:from>
    <xdr:to>
      <xdr:col>72</xdr:col>
      <xdr:colOff>203200</xdr:colOff>
      <xdr:row>83</xdr:row>
      <xdr:rowOff>20743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00979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122343</xdr:rowOff>
    </xdr:from>
    <xdr:to>
      <xdr:col>68</xdr:col>
      <xdr:colOff>152400</xdr:colOff>
      <xdr:row>81</xdr:row>
      <xdr:rowOff>122343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0097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87630</xdr:rowOff>
    </xdr:from>
    <xdr:to>
      <xdr:col>81</xdr:col>
      <xdr:colOff>95250</xdr:colOff>
      <xdr:row>82</xdr:row>
      <xdr:rowOff>17780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104157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382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87630</xdr:rowOff>
    </xdr:from>
    <xdr:to>
      <xdr:col>77</xdr:col>
      <xdr:colOff>95250</xdr:colOff>
      <xdr:row>82</xdr:row>
      <xdr:rowOff>17780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27957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374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141393</xdr:rowOff>
    </xdr:from>
    <xdr:to>
      <xdr:col>73</xdr:col>
      <xdr:colOff>44450</xdr:colOff>
      <xdr:row>83</xdr:row>
      <xdr:rowOff>71543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81720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71543</xdr:rowOff>
    </xdr:from>
    <xdr:to>
      <xdr:col>68</xdr:col>
      <xdr:colOff>203200</xdr:colOff>
      <xdr:row>82</xdr:row>
      <xdr:rowOff>1693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11870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71543</xdr:rowOff>
    </xdr:from>
    <xdr:to>
      <xdr:col>64</xdr:col>
      <xdr:colOff>152400</xdr:colOff>
      <xdr:row>82</xdr:row>
      <xdr:rowOff>1693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11870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機構改革等組織再編による職員の採用抑制や施設の運営を民間委託するなどして、類似団体と比較して職員数は少ない状況である。今後、職員の新陳代謝等により職員数の増加が見込まれるが、多様化する住民ニーズに応えるため、職員の能力開発等を充実させサービス水準を維持していきたい。令和２年度から会計年度任用職員制度が導入され、人件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増加したため、業務改善及びスキルアップ研修等により職員の適正な定員管理</a:t>
          </a:r>
          <a:r>
            <a:rPr lang="ja-JP" altLang="en-US" sz="1100" b="0" i="0" baseline="0">
              <a:solidFill>
                <a:schemeClr val="dk1"/>
              </a:solidFill>
              <a:effectLst/>
              <a:latin typeface="+mn-lt"/>
              <a:ea typeface="+mn-ea"/>
              <a:cs typeface="+mn-cs"/>
            </a:rPr>
            <a:t>を図っている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14542</xdr:rowOff>
    </xdr:from>
    <xdr:to>
      <xdr:col>81</xdr:col>
      <xdr:colOff>44450</xdr:colOff>
      <xdr:row>60</xdr:row>
      <xdr:rowOff>20172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301542"/>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12230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299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10721</xdr:rowOff>
    </xdr:from>
    <xdr:to>
      <xdr:col>77</xdr:col>
      <xdr:colOff>44450</xdr:colOff>
      <xdr:row>60</xdr:row>
      <xdr:rowOff>14542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297721"/>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7101</xdr:rowOff>
    </xdr:from>
    <xdr:to>
      <xdr:col>72</xdr:col>
      <xdr:colOff>203200</xdr:colOff>
      <xdr:row>60</xdr:row>
      <xdr:rowOff>10721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29410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133367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151807</xdr:rowOff>
    </xdr:from>
    <xdr:to>
      <xdr:col>68</xdr:col>
      <xdr:colOff>152400</xdr:colOff>
      <xdr:row>60</xdr:row>
      <xdr:rowOff>7101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267357"/>
          <a:ext cx="889000" cy="2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126933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140822</xdr:rowOff>
    </xdr:from>
    <xdr:to>
      <xdr:col>81</xdr:col>
      <xdr:colOff>95250</xdr:colOff>
      <xdr:row>60</xdr:row>
      <xdr:rowOff>70972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25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62099</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17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135192</xdr:rowOff>
    </xdr:from>
    <xdr:to>
      <xdr:col>77</xdr:col>
      <xdr:colOff>95250</xdr:colOff>
      <xdr:row>60</xdr:row>
      <xdr:rowOff>65342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75519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01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131371</xdr:rowOff>
    </xdr:from>
    <xdr:to>
      <xdr:col>73</xdr:col>
      <xdr:colOff>44450</xdr:colOff>
      <xdr:row>60</xdr:row>
      <xdr:rowOff>61521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2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71698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01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127751</xdr:rowOff>
    </xdr:from>
    <xdr:to>
      <xdr:col>68</xdr:col>
      <xdr:colOff>203200</xdr:colOff>
      <xdr:row>60</xdr:row>
      <xdr:rowOff>57901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24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68078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01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101007</xdr:rowOff>
    </xdr:from>
    <xdr:to>
      <xdr:col>64</xdr:col>
      <xdr:colOff>152400</xdr:colOff>
      <xdr:row>60</xdr:row>
      <xdr:rowOff>31157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2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41334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99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1" i="0" baseline="0">
              <a:solidFill>
                <a:schemeClr val="dk1"/>
              </a:solidFill>
              <a:effectLst/>
              <a:latin typeface="+mn-lt"/>
              <a:ea typeface="+mn-ea"/>
              <a:cs typeface="+mn-cs"/>
            </a:rPr>
            <a:t>　</a:t>
          </a:r>
          <a:r>
            <a:rPr lang="ja-JP" altLang="ja-JP" sz="1000" b="1" i="0" baseline="0">
              <a:solidFill>
                <a:schemeClr val="dk1"/>
              </a:solidFill>
              <a:effectLst/>
              <a:latin typeface="+mn-lt"/>
              <a:ea typeface="+mn-ea"/>
              <a:cs typeface="+mn-cs"/>
            </a:rPr>
            <a:t>地方税や普通交付税のように使途が特定されておらず、自治体に毎年度経常的に収入される財源のうち、公債費や公営企業債に対する繰出金などの公債費に準ずるものに充当されたものの割合。この比率が</a:t>
          </a:r>
          <a:r>
            <a:rPr lang="en-US" altLang="ja-JP" sz="1000" b="1" i="0" baseline="0">
              <a:solidFill>
                <a:schemeClr val="dk1"/>
              </a:solidFill>
              <a:effectLst/>
              <a:latin typeface="+mn-lt"/>
              <a:ea typeface="+mn-ea"/>
              <a:cs typeface="+mn-cs"/>
            </a:rPr>
            <a:t>18</a:t>
          </a:r>
          <a:r>
            <a:rPr lang="ja-JP" altLang="ja-JP" sz="1000" b="1" i="0" baseline="0">
              <a:solidFill>
                <a:schemeClr val="dk1"/>
              </a:solidFill>
              <a:effectLst/>
              <a:latin typeface="+mn-lt"/>
              <a:ea typeface="+mn-ea"/>
              <a:cs typeface="+mn-cs"/>
            </a:rPr>
            <a:t>％以上の団体は、地方債の発行に際し、知事の許可が必要</a:t>
          </a:r>
          <a:r>
            <a:rPr lang="ja-JP" altLang="en-US" sz="1000" b="1" i="0" baseline="0">
              <a:solidFill>
                <a:schemeClr val="dk1"/>
              </a:solidFill>
              <a:effectLst/>
              <a:latin typeface="+mn-lt"/>
              <a:ea typeface="+mn-ea"/>
              <a:cs typeface="+mn-cs"/>
            </a:rPr>
            <a:t>。</a:t>
          </a:r>
          <a:r>
            <a:rPr lang="en-US" altLang="ja-JP" sz="1000" b="1" i="0" baseline="0">
              <a:solidFill>
                <a:schemeClr val="dk1"/>
              </a:solidFill>
              <a:effectLst/>
              <a:latin typeface="+mn-lt"/>
              <a:ea typeface="+mn-ea"/>
              <a:cs typeface="+mn-cs"/>
            </a:rPr>
            <a:t>25</a:t>
          </a:r>
          <a:r>
            <a:rPr lang="ja-JP" altLang="ja-JP" sz="1000" b="1" i="0" baseline="0">
              <a:solidFill>
                <a:schemeClr val="dk1"/>
              </a:solidFill>
              <a:effectLst/>
              <a:latin typeface="+mn-lt"/>
              <a:ea typeface="+mn-ea"/>
              <a:cs typeface="+mn-cs"/>
            </a:rPr>
            <a:t>％以上の団体は</a:t>
          </a:r>
          <a:r>
            <a:rPr lang="ja-JP" altLang="en-US" sz="1000" b="1" i="0" baseline="0">
              <a:solidFill>
                <a:schemeClr val="dk1"/>
              </a:solidFill>
              <a:effectLst/>
              <a:latin typeface="+mn-lt"/>
              <a:ea typeface="+mn-ea"/>
              <a:cs typeface="+mn-cs"/>
            </a:rPr>
            <a:t>、</a:t>
          </a:r>
          <a:r>
            <a:rPr lang="ja-JP" altLang="ja-JP" sz="1000" b="1" i="0" baseline="0">
              <a:solidFill>
                <a:schemeClr val="dk1"/>
              </a:solidFill>
              <a:effectLst/>
              <a:latin typeface="+mn-lt"/>
              <a:ea typeface="+mn-ea"/>
              <a:cs typeface="+mn-cs"/>
            </a:rPr>
            <a:t>一部の単独事業に係る地方債が制限され、</a:t>
          </a:r>
          <a:r>
            <a:rPr lang="en-US" altLang="ja-JP" sz="1000" b="1" i="0" baseline="0">
              <a:solidFill>
                <a:schemeClr val="dk1"/>
              </a:solidFill>
              <a:effectLst/>
              <a:latin typeface="+mn-lt"/>
              <a:ea typeface="+mn-ea"/>
              <a:cs typeface="+mn-cs"/>
            </a:rPr>
            <a:t>35</a:t>
          </a:r>
          <a:r>
            <a:rPr lang="ja-JP" altLang="ja-JP" sz="1000" b="1" i="0" baseline="0">
              <a:solidFill>
                <a:schemeClr val="dk1"/>
              </a:solidFill>
              <a:effectLst/>
              <a:latin typeface="+mn-lt"/>
              <a:ea typeface="+mn-ea"/>
              <a:cs typeface="+mn-cs"/>
            </a:rPr>
            <a:t>％以上の団体は、災害関係を除く一般公共事業債などの補助事業に関する起債も制限される。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起債繰上償還及び発行額の上限枠設定などにより類似団体平均を下回っている。Ｈ</a:t>
          </a:r>
          <a:r>
            <a:rPr lang="en-US" altLang="ja-JP" sz="1000" b="0" i="0" baseline="0">
              <a:solidFill>
                <a:schemeClr val="dk1"/>
              </a:solidFill>
              <a:effectLst/>
              <a:latin typeface="+mn-lt"/>
              <a:ea typeface="+mn-ea"/>
              <a:cs typeface="+mn-cs"/>
            </a:rPr>
            <a:t>19</a:t>
          </a:r>
          <a:r>
            <a:rPr lang="ja-JP" altLang="ja-JP" sz="1000" b="0" i="0" baseline="0">
              <a:solidFill>
                <a:schemeClr val="dk1"/>
              </a:solidFill>
              <a:effectLst/>
              <a:latin typeface="+mn-lt"/>
              <a:ea typeface="+mn-ea"/>
              <a:cs typeface="+mn-cs"/>
            </a:rPr>
            <a:t>をピークに償還額は減少に転じているが、今後とも起債発行額の抑制を行い実質公債費比率の急激な上昇を抑えたい。</a:t>
          </a:r>
          <a:endParaRPr lang="en-US" altLang="ja-JP" sz="1000" b="0" i="0" baseline="0">
            <a:solidFill>
              <a:schemeClr val="dk1"/>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30480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8804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22437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86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40</xdr:row>
      <xdr:rowOff>6350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76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105410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1" i="0" baseline="0">
              <a:solidFill>
                <a:schemeClr val="dk1"/>
              </a:solidFill>
              <a:effectLst/>
              <a:latin typeface="+mn-lt"/>
              <a:ea typeface="+mn-ea"/>
              <a:cs typeface="+mn-cs"/>
            </a:rPr>
            <a:t>　一般会計等の借入金（地方債）や将来支払っていく可能性のある負担等の現時点での残高を指標化し、将来財政を圧迫する可能性の度合いを表す指標。</a:t>
          </a:r>
          <a:endParaRPr lang="ja-JP" altLang="ja-JP" sz="1000">
            <a:effectLst/>
          </a:endParaRPr>
        </a:p>
        <a:p>
          <a:pPr rtl="0" eaLnBrk="1" fontAlgn="auto" latinLnBrk="0" hangingPunct="1"/>
          <a:r>
            <a:rPr lang="ja-JP" altLang="ja-JP" sz="1000" b="1" i="0" baseline="0">
              <a:solidFill>
                <a:schemeClr val="dk1"/>
              </a:solidFill>
              <a:effectLst/>
              <a:latin typeface="+mn-lt"/>
              <a:ea typeface="+mn-ea"/>
              <a:cs typeface="+mn-cs"/>
            </a:rPr>
            <a:t>早期健全化基準：</a:t>
          </a:r>
          <a:r>
            <a:rPr lang="en-US" altLang="ja-JP" sz="1000" b="1" i="0" baseline="0">
              <a:solidFill>
                <a:schemeClr val="dk1"/>
              </a:solidFill>
              <a:effectLst/>
              <a:latin typeface="+mn-lt"/>
              <a:ea typeface="+mn-ea"/>
              <a:cs typeface="+mn-cs"/>
            </a:rPr>
            <a:t>350</a:t>
          </a:r>
          <a:r>
            <a:rPr lang="ja-JP" altLang="ja-JP" sz="1000" b="1" i="0" baseline="0">
              <a:solidFill>
                <a:schemeClr val="dk1"/>
              </a:solidFill>
              <a:effectLst/>
              <a:latin typeface="+mn-lt"/>
              <a:ea typeface="+mn-ea"/>
              <a:cs typeface="+mn-cs"/>
            </a:rPr>
            <a:t>％</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山間僻地で集落が点在する</a:t>
          </a:r>
          <a:r>
            <a:rPr lang="ja-JP" altLang="en-US" sz="1000" b="0" i="0" baseline="0">
              <a:solidFill>
                <a:schemeClr val="dk1"/>
              </a:solidFill>
              <a:effectLst/>
              <a:latin typeface="+mn-lt"/>
              <a:ea typeface="+mn-ea"/>
              <a:cs typeface="+mn-cs"/>
            </a:rPr>
            <a:t>当</a:t>
          </a:r>
          <a:r>
            <a:rPr lang="ja-JP" altLang="ja-JP" sz="1000" b="0" i="0" baseline="0">
              <a:solidFill>
                <a:schemeClr val="dk1"/>
              </a:solidFill>
              <a:effectLst/>
              <a:latin typeface="+mn-lt"/>
              <a:ea typeface="+mn-ea"/>
              <a:cs typeface="+mn-cs"/>
            </a:rPr>
            <a:t>町では、有利な起債を活用して町道建設改良事業を中心に生活基盤の整備を実施してきた。また、将来負担比率においても、交付税算入率が高い地方債の選択や、地方債発行額の抑制、繰上償還の実施等将来負担の改善策を講じているため、類似団体平均を大きく下回っている。これらの改善策を引続き実施し、将来負担の適正化</a:t>
          </a:r>
          <a:r>
            <a:rPr lang="ja-JP" altLang="en-US" sz="1000" b="0" i="0" baseline="0">
              <a:solidFill>
                <a:schemeClr val="dk1"/>
              </a:solidFill>
              <a:effectLst/>
              <a:latin typeface="+mn-lt"/>
              <a:ea typeface="+mn-ea"/>
              <a:cs typeface="+mn-cs"/>
            </a:rPr>
            <a:t>を図る。</a:t>
          </a:r>
          <a:endParaRPr lang="en-US" altLang="ja-JP" sz="1000" b="0" i="0" baseline="0">
            <a:solidFill>
              <a:schemeClr val="dk1"/>
            </a:solidFill>
            <a:effectLst/>
            <a:latin typeface="+mn-lt"/>
            <a:ea typeface="+mn-ea"/>
            <a:cs typeface="+mn-cs"/>
          </a:endParaRPr>
        </a:p>
        <a:p>
          <a:pPr rtl="0" eaLnBrk="1" fontAlgn="auto" latinLnBrk="0" hangingPunct="1"/>
          <a:endParaRPr lang="en-US" altLang="ja-JP" sz="1100" b="0" i="0" baseline="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95250</xdr:rowOff>
    </xdr:from>
    <xdr:ext cx="9099176" cy="425758"/>
    <xdr:sp macro="" textlink="">
      <xdr:nvSpPr>
        <xdr:cNvPr id="452" name="テキスト ボックス 451">
          <a:extLst>
            <a:ext uri="{FF2B5EF4-FFF2-40B4-BE49-F238E27FC236}">
              <a16:creationId xmlns:a16="http://schemas.microsoft.com/office/drawing/2014/main" id="{64B2379A-806C-4DDE-B81F-DB19672269FA}"/>
            </a:ext>
          </a:extLst>
        </xdr:cNvPr>
        <xdr:cNvSpPr txBox="1"/>
      </xdr:nvSpPr>
      <xdr:spPr>
        <a:xfrm>
          <a:off x="762000" y="45529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4,321
4,274
123.07
5,635,558
5,316,277
96,085
2,882,836
2,507,487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昨年度に比べ２．６％</a:t>
          </a:r>
          <a:r>
            <a:rPr lang="ja-JP" altLang="ja-JP" sz="1100" b="0" i="0" baseline="0">
              <a:solidFill>
                <a:schemeClr val="dk1"/>
              </a:solidFill>
              <a:effectLst/>
              <a:latin typeface="+mn-lt"/>
              <a:ea typeface="+mn-ea"/>
              <a:cs typeface="+mn-cs"/>
            </a:rPr>
            <a:t>の増額となった</a:t>
          </a:r>
          <a:r>
            <a:rPr lang="ja-JP" altLang="en-US" sz="1100" b="0" i="0" baseline="0">
              <a:solidFill>
                <a:schemeClr val="dk1"/>
              </a:solidFill>
              <a:effectLst/>
              <a:latin typeface="+mn-lt"/>
              <a:ea typeface="+mn-ea"/>
              <a:cs typeface="+mn-cs"/>
            </a:rPr>
            <a:t>ものの、類似団体よりも低い水準となっている。引き続き、</a:t>
          </a:r>
          <a:r>
            <a:rPr lang="ja-JP" altLang="ja-JP" sz="1100" b="0" i="0" baseline="0">
              <a:solidFill>
                <a:schemeClr val="dk1"/>
              </a:solidFill>
              <a:effectLst/>
              <a:latin typeface="+mn-lt"/>
              <a:ea typeface="+mn-ea"/>
              <a:cs typeface="+mn-cs"/>
            </a:rPr>
            <a:t>給与制度改革や働き方改革にあわせて更なる適正化を実施する。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36</xdr:row>
      <xdr:rowOff>23586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56300"/>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18143</xdr:rowOff>
    </xdr:from>
    <xdr:to>
      <xdr:col>19</xdr:col>
      <xdr:colOff>187325</xdr:colOff>
      <xdr:row>36</xdr:row>
      <xdr:rowOff>23586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47443"/>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18143</xdr:rowOff>
    </xdr:from>
    <xdr:to>
      <xdr:col>15</xdr:col>
      <xdr:colOff>98425</xdr:colOff>
      <xdr:row>34</xdr:row>
      <xdr:rowOff>18143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4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29028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4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53720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21062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144236</xdr:rowOff>
    </xdr:from>
    <xdr:to>
      <xdr:col>20</xdr:col>
      <xdr:colOff>38100</xdr:colOff>
      <xdr:row>36</xdr:row>
      <xdr:rowOff>74386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84563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138793</xdr:rowOff>
    </xdr:from>
    <xdr:to>
      <xdr:col>15</xdr:col>
      <xdr:colOff>149225</xdr:colOff>
      <xdr:row>34</xdr:row>
      <xdr:rowOff>68943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79120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138793</xdr:rowOff>
    </xdr:from>
    <xdr:to>
      <xdr:col>11</xdr:col>
      <xdr:colOff>60325</xdr:colOff>
      <xdr:row>34</xdr:row>
      <xdr:rowOff>68943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79120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町有施設を民間業者等へ指定管理により運営を委託することにより、類似団体平均を下回っており、長野県平均も下回っている。</a:t>
          </a:r>
          <a:endParaRPr lang="ja-JP" altLang="ja-JP" sz="1400">
            <a:effectLst/>
          </a:endParaRPr>
        </a:p>
        <a:p>
          <a:r>
            <a:rPr lang="ja-JP" altLang="ja-JP" sz="1100" b="0" i="0" baseline="0">
              <a:solidFill>
                <a:schemeClr val="dk1"/>
              </a:solidFill>
              <a:effectLst/>
              <a:latin typeface="+mn-lt"/>
              <a:ea typeface="+mn-ea"/>
              <a:cs typeface="+mn-cs"/>
            </a:rPr>
            <a:t>　自治体ＤＸによるペーパーレス化等を進めるなど物件費を抑制するための意識改革を図り、経費削減に努める。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19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17</xdr:row>
      <xdr:rowOff>14986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199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29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46990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02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75963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少子高齢化が進む中で独自の支援策を講じているため類似団体よりも高くなっている。健康推進及び疾病予防施策により医療費扶助の上昇抑制に努める。　</a:t>
          </a:r>
          <a:endParaRPr lang="ja-JP" altLang="ja-JP" sz="1400">
            <a:effectLst/>
          </a:endParaRPr>
        </a:p>
        <a:p>
          <a:r>
            <a:rPr lang="ja-JP" altLang="ja-JP" sz="1100" b="0" i="0" baseline="0">
              <a:solidFill>
                <a:schemeClr val="dk1"/>
              </a:solidFill>
              <a:effectLst/>
              <a:latin typeface="+mn-lt"/>
              <a:ea typeface="+mn-ea"/>
              <a:cs typeface="+mn-cs"/>
            </a:rPr>
            <a:t>　当町では健康増進の一環として足裏からの健康をスローガンにふっとふっと事業を推進している。保育園児から高齢者まで幅広い年齢層で参加しており、扶助費抑制につながる施策として</a:t>
          </a:r>
          <a:r>
            <a:rPr lang="ja-JP" altLang="en-US" sz="1100" b="0" i="0" baseline="0">
              <a:solidFill>
                <a:schemeClr val="dk1"/>
              </a:solidFill>
              <a:effectLst/>
              <a:latin typeface="+mn-lt"/>
              <a:ea typeface="+mn-ea"/>
              <a:cs typeface="+mn-cs"/>
            </a:rPr>
            <a:t>引き続き実施していく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35560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5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60</xdr:row>
      <xdr:rowOff>35560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796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35560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9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161290</xdr:rowOff>
    </xdr:from>
    <xdr:to>
      <xdr:col>11</xdr:col>
      <xdr:colOff>9525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7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153687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156210</xdr:rowOff>
    </xdr:from>
    <xdr:to>
      <xdr:col>15</xdr:col>
      <xdr:colOff>149225</xdr:colOff>
      <xdr:row>60</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71137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110490</xdr:rowOff>
    </xdr:from>
    <xdr:to>
      <xdr:col>6</xdr:col>
      <xdr:colOff>171450</xdr:colOff>
      <xdr:row>60</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25417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大きく上回っている要因は、簡易水道及び下水道事業への繰出金が多額のためである。公営企業の財政健全化計画に基づく経営改善を実施することで、繰出金の抑制に努めているが、今後も各施設の改修事業による繰出金の増額が見込まれている。</a:t>
          </a:r>
          <a:r>
            <a:rPr lang="ja-JP" altLang="en-US" sz="1100" b="0" i="0" baseline="0">
              <a:solidFill>
                <a:schemeClr val="dk1"/>
              </a:solidFill>
              <a:effectLst/>
              <a:latin typeface="+mn-lt"/>
              <a:ea typeface="+mn-ea"/>
              <a:cs typeface="+mn-cs"/>
            </a:rPr>
            <a:t>下水道料金の改定により、令和５年４月から立米あたりの使用量を約５％</a:t>
          </a:r>
          <a:r>
            <a:rPr lang="ja-JP" altLang="ja-JP" sz="1100" b="0" i="0" baseline="0">
              <a:solidFill>
                <a:schemeClr val="dk1"/>
              </a:solidFill>
              <a:effectLst/>
              <a:latin typeface="+mn-lt"/>
              <a:ea typeface="+mn-ea"/>
              <a:cs typeface="+mn-cs"/>
            </a:rPr>
            <a:t>値上げ</a:t>
          </a:r>
          <a:r>
            <a:rPr lang="ja-JP" altLang="en-US" sz="1100" b="0" i="0" baseline="0">
              <a:solidFill>
                <a:schemeClr val="dk1"/>
              </a:solidFill>
              <a:effectLst/>
              <a:latin typeface="+mn-lt"/>
              <a:ea typeface="+mn-ea"/>
              <a:cs typeface="+mn-cs"/>
            </a:rPr>
            <a:t>をする計画であるが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支出について、</a:t>
          </a:r>
          <a:r>
            <a:rPr lang="ja-JP" altLang="ja-JP" sz="1100" b="0" i="0" baseline="0">
              <a:solidFill>
                <a:schemeClr val="dk1"/>
              </a:solidFill>
              <a:effectLst/>
              <a:latin typeface="+mn-lt"/>
              <a:ea typeface="+mn-ea"/>
              <a:cs typeface="+mn-cs"/>
            </a:rPr>
            <a:t>さらなる経費削減に努める必要がある。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002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76708</xdr:rowOff>
    </xdr:from>
    <xdr:to>
      <xdr:col>78</xdr:col>
      <xdr:colOff>69850</xdr:colOff>
      <xdr:row>58</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020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44704</xdr:rowOff>
    </xdr:from>
    <xdr:to>
      <xdr:col>73</xdr:col>
      <xdr:colOff>180975</xdr:colOff>
      <xdr:row>58</xdr:row>
      <xdr:rowOff>76708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988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44704</xdr:rowOff>
    </xdr:from>
    <xdr:to>
      <xdr:col>69</xdr:col>
      <xdr:colOff>92075</xdr:colOff>
      <xdr:row>58</xdr:row>
      <xdr:rowOff>159004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9888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25908</xdr:rowOff>
    </xdr:from>
    <xdr:to>
      <xdr:col>74</xdr:col>
      <xdr:colOff>31750</xdr:colOff>
      <xdr:row>58</xdr:row>
      <xdr:rowOff>127508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112285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165354</xdr:rowOff>
    </xdr:from>
    <xdr:to>
      <xdr:col>69</xdr:col>
      <xdr:colOff>142875</xdr:colOff>
      <xdr:row>58</xdr:row>
      <xdr:rowOff>95504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80281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108204</xdr:rowOff>
    </xdr:from>
    <xdr:to>
      <xdr:col>65</xdr:col>
      <xdr:colOff>53975</xdr:colOff>
      <xdr:row>59</xdr:row>
      <xdr:rowOff>38354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23131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3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金の見直し実施により平成２８年度から減少傾向にあったものの令和元年度では増加傾向にあるが、類似団体平均は下回っている。広域連合や一部事務組合等への負担金が今後増加することも予想されるため、補助金のさらなる見直しが必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169454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7634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169454</xdr:rowOff>
    </xdr:from>
    <xdr:to>
      <xdr:col>78</xdr:col>
      <xdr:colOff>69850</xdr:colOff>
      <xdr:row>37</xdr:row>
      <xdr:rowOff>11067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416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37</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3062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110672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3062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118654</xdr:rowOff>
    </xdr:from>
    <xdr:to>
      <xdr:col>78</xdr:col>
      <xdr:colOff>120650</xdr:colOff>
      <xdr:row>37</xdr:row>
      <xdr:rowOff>48804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58981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59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131717</xdr:rowOff>
    </xdr:from>
    <xdr:to>
      <xdr:col>74</xdr:col>
      <xdr:colOff>31750</xdr:colOff>
      <xdr:row>37</xdr:row>
      <xdr:rowOff>61867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72044</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7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199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９年度が償還のピークだったが、普通建設事業の見直し等により起債発行額の抑制を実施することで、公債費の経常収支比率を改善している。令和元年度から阿南学園改築工事を債務負担行為により行ったいるため、過疎対策事業債と施設整備事業債（一般財源化分）の今後元金償還が始まる令和６年度に償還額のピークが発生する見込みである。将来の起債借入額を２億ベースでシミレーションしているため、突発的に資金が必要となる場合は基金の取り崩し等も検討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76</xdr:row>
      <xdr:rowOff>30987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88036"/>
          <a:ext cx="8382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61187"/>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140715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157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1709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繰出金が類似団体平均を大きく上回っている一方で、人件費が平均を大きく下回っている。そのため、公債費以外では、類似団体平均を</a:t>
          </a:r>
          <a:r>
            <a:rPr lang="ja-JP" altLang="en-US" sz="1100" b="0" i="0" baseline="0">
              <a:solidFill>
                <a:schemeClr val="dk1"/>
              </a:solidFill>
              <a:effectLst/>
              <a:latin typeface="+mn-lt"/>
              <a:ea typeface="+mn-ea"/>
              <a:cs typeface="+mn-cs"/>
            </a:rPr>
            <a:t>若干</a:t>
          </a:r>
          <a:r>
            <a:rPr lang="ja-JP" altLang="ja-JP" sz="1100" b="0" i="0" baseline="0">
              <a:solidFill>
                <a:schemeClr val="dk1"/>
              </a:solidFill>
              <a:effectLst/>
              <a:latin typeface="+mn-lt"/>
              <a:ea typeface="+mn-ea"/>
              <a:cs typeface="+mn-cs"/>
            </a:rPr>
            <a:t>下回っている。引き続き、公営企業の財政健全化計画に基づく経営改善を実施することで、繰出金の抑制に努めていく。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800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125368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172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60052</xdr:rowOff>
    </xdr:from>
    <xdr:to>
      <xdr:col>73</xdr:col>
      <xdr:colOff>180975</xdr:colOff>
      <xdr:row>77</xdr:row>
      <xdr:rowOff>125368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6170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60052</xdr:rowOff>
    </xdr:from>
    <xdr:to>
      <xdr:col>69</xdr:col>
      <xdr:colOff>92075</xdr:colOff>
      <xdr:row>77</xdr:row>
      <xdr:rowOff>125368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6170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74568</xdr:rowOff>
    </xdr:from>
    <xdr:to>
      <xdr:col>74</xdr:col>
      <xdr:colOff>31750</xdr:colOff>
      <xdr:row>78</xdr:row>
      <xdr:rowOff>4718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14895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9252</xdr:rowOff>
    </xdr:from>
    <xdr:to>
      <xdr:col>69</xdr:col>
      <xdr:colOff>142875</xdr:colOff>
      <xdr:row>77</xdr:row>
      <xdr:rowOff>110852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121029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74568</xdr:rowOff>
    </xdr:from>
    <xdr:to>
      <xdr:col>65</xdr:col>
      <xdr:colOff>53975</xdr:colOff>
      <xdr:row>78</xdr:row>
      <xdr:rowOff>4718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146759</xdr:rowOff>
    </xdr:from>
    <xdr:to>
      <xdr:col>29</xdr:col>
      <xdr:colOff>127000</xdr:colOff>
      <xdr:row>17</xdr:row>
      <xdr:rowOff>159535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09034"/>
          <a:ext cx="647700" cy="1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159535</xdr:rowOff>
    </xdr:from>
    <xdr:to>
      <xdr:col>26</xdr:col>
      <xdr:colOff>50800</xdr:colOff>
      <xdr:row>18</xdr:row>
      <xdr:rowOff>30040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21810"/>
          <a:ext cx="698500" cy="41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30040</xdr:rowOff>
    </xdr:from>
    <xdr:to>
      <xdr:col>22</xdr:col>
      <xdr:colOff>114300</xdr:colOff>
      <xdr:row>18</xdr:row>
      <xdr:rowOff>46175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63765"/>
          <a:ext cx="698500" cy="16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40309</xdr:rowOff>
    </xdr:from>
    <xdr:to>
      <xdr:col>18</xdr:col>
      <xdr:colOff>177800</xdr:colOff>
      <xdr:row>18</xdr:row>
      <xdr:rowOff>46175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174034"/>
          <a:ext cx="698500" cy="5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95959</xdr:rowOff>
    </xdr:from>
    <xdr:to>
      <xdr:col>29</xdr:col>
      <xdr:colOff>177800</xdr:colOff>
      <xdr:row>18</xdr:row>
      <xdr:rowOff>26109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58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4536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6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108735</xdr:rowOff>
    </xdr:from>
    <xdr:to>
      <xdr:col>26</xdr:col>
      <xdr:colOff>101600</xdr:colOff>
      <xdr:row>18</xdr:row>
      <xdr:rowOff>38885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7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23662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5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150690</xdr:rowOff>
    </xdr:from>
    <xdr:to>
      <xdr:col>22</xdr:col>
      <xdr:colOff>165100</xdr:colOff>
      <xdr:row>18</xdr:row>
      <xdr:rowOff>80840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12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65617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9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166825</xdr:rowOff>
    </xdr:from>
    <xdr:to>
      <xdr:col>19</xdr:col>
      <xdr:colOff>38100</xdr:colOff>
      <xdr:row>18</xdr:row>
      <xdr:rowOff>96975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29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81752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1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160959</xdr:rowOff>
    </xdr:from>
    <xdr:to>
      <xdr:col>15</xdr:col>
      <xdr:colOff>101600</xdr:colOff>
      <xdr:row>18</xdr:row>
      <xdr:rowOff>91109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23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75886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0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121902</xdr:rowOff>
    </xdr:from>
    <xdr:to>
      <xdr:col>29</xdr:col>
      <xdr:colOff>127000</xdr:colOff>
      <xdr:row>37</xdr:row>
      <xdr:rowOff>130704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246602"/>
          <a:ext cx="647700" cy="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125274</xdr:rowOff>
    </xdr:from>
    <xdr:to>
      <xdr:col>26</xdr:col>
      <xdr:colOff>50800</xdr:colOff>
      <xdr:row>37</xdr:row>
      <xdr:rowOff>130704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4305300" y="7249974"/>
          <a:ext cx="698500" cy="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125274</xdr:rowOff>
    </xdr:from>
    <xdr:to>
      <xdr:col>22</xdr:col>
      <xdr:colOff>114300</xdr:colOff>
      <xdr:row>37</xdr:row>
      <xdr:rowOff>161302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249974"/>
          <a:ext cx="698500" cy="3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159181</xdr:rowOff>
    </xdr:from>
    <xdr:to>
      <xdr:col>18</xdr:col>
      <xdr:colOff>177800</xdr:colOff>
      <xdr:row>37</xdr:row>
      <xdr:rowOff>161302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2908300" y="7283881"/>
          <a:ext cx="698500" cy="2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71102</xdr:rowOff>
    </xdr:from>
    <xdr:to>
      <xdr:col>29</xdr:col>
      <xdr:colOff>177800</xdr:colOff>
      <xdr:row>37</xdr:row>
      <xdr:rowOff>172702</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19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43179</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716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79904</xdr:rowOff>
    </xdr:from>
    <xdr:to>
      <xdr:col>26</xdr:col>
      <xdr:colOff>101600</xdr:colOff>
      <xdr:row>37</xdr:row>
      <xdr:rowOff>181504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20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166281</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290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74474</xdr:rowOff>
    </xdr:from>
    <xdr:to>
      <xdr:col>22</xdr:col>
      <xdr:colOff>165100</xdr:colOff>
      <xdr:row>37</xdr:row>
      <xdr:rowOff>176074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19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160851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28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110502</xdr:rowOff>
    </xdr:from>
    <xdr:to>
      <xdr:col>19</xdr:col>
      <xdr:colOff>38100</xdr:colOff>
      <xdr:row>37</xdr:row>
      <xdr:rowOff>212102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23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196879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32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108381</xdr:rowOff>
    </xdr:from>
    <xdr:to>
      <xdr:col>15</xdr:col>
      <xdr:colOff>101600</xdr:colOff>
      <xdr:row>37</xdr:row>
      <xdr:rowOff>209981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23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194758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31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4,321
4,274
123.07
5,635,558
5,316,277
96,085
2,882,836
2,507,487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152207</xdr:rowOff>
    </xdr:from>
    <xdr:to>
      <xdr:col>24</xdr:col>
      <xdr:colOff>63500</xdr:colOff>
      <xdr:row>36</xdr:row>
      <xdr:rowOff>166193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24407"/>
          <a:ext cx="838200" cy="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166193</xdr:rowOff>
    </xdr:from>
    <xdr:to>
      <xdr:col>19</xdr:col>
      <xdr:colOff>177800</xdr:colOff>
      <xdr:row>37</xdr:row>
      <xdr:rowOff>50631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38393"/>
          <a:ext cx="889000" cy="5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50631</xdr:rowOff>
    </xdr:from>
    <xdr:to>
      <xdr:col>15</xdr:col>
      <xdr:colOff>50800</xdr:colOff>
      <xdr:row>37</xdr:row>
      <xdr:rowOff>65332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94281"/>
          <a:ext cx="889000" cy="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59686</xdr:rowOff>
    </xdr:from>
    <xdr:to>
      <xdr:col>10</xdr:col>
      <xdr:colOff>114300</xdr:colOff>
      <xdr:row>37</xdr:row>
      <xdr:rowOff>65332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403336"/>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4103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101407</xdr:rowOff>
    </xdr:from>
    <xdr:to>
      <xdr:col>24</xdr:col>
      <xdr:colOff>114300</xdr:colOff>
      <xdr:row>37</xdr:row>
      <xdr:rowOff>31557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7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16334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115393</xdr:rowOff>
    </xdr:from>
    <xdr:to>
      <xdr:col>20</xdr:col>
      <xdr:colOff>38100</xdr:colOff>
      <xdr:row>37</xdr:row>
      <xdr:rowOff>45543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36670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8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171281</xdr:rowOff>
    </xdr:from>
    <xdr:to>
      <xdr:col>15</xdr:col>
      <xdr:colOff>101600</xdr:colOff>
      <xdr:row>37</xdr:row>
      <xdr:rowOff>101431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4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92558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3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14532</xdr:rowOff>
    </xdr:from>
    <xdr:to>
      <xdr:col>10</xdr:col>
      <xdr:colOff>165100</xdr:colOff>
      <xdr:row>37</xdr:row>
      <xdr:rowOff>116132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107259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5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8886</xdr:rowOff>
    </xdr:from>
    <xdr:to>
      <xdr:col>6</xdr:col>
      <xdr:colOff>38100</xdr:colOff>
      <xdr:row>37</xdr:row>
      <xdr:rowOff>110486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101613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4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80820</xdr:rowOff>
    </xdr:from>
    <xdr:to>
      <xdr:col>24</xdr:col>
      <xdr:colOff>63500</xdr:colOff>
      <xdr:row>57</xdr:row>
      <xdr:rowOff>129518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53470"/>
          <a:ext cx="838200" cy="4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120417</xdr:rowOff>
    </xdr:from>
    <xdr:to>
      <xdr:col>19</xdr:col>
      <xdr:colOff>177800</xdr:colOff>
      <xdr:row>57</xdr:row>
      <xdr:rowOff>129518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893067"/>
          <a:ext cx="889000" cy="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66132</xdr:rowOff>
    </xdr:from>
    <xdr:to>
      <xdr:col>15</xdr:col>
      <xdr:colOff>50800</xdr:colOff>
      <xdr:row>57</xdr:row>
      <xdr:rowOff>120417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838782"/>
          <a:ext cx="889000" cy="5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66132</xdr:rowOff>
    </xdr:from>
    <xdr:to>
      <xdr:col>10</xdr:col>
      <xdr:colOff>114300</xdr:colOff>
      <xdr:row>57</xdr:row>
      <xdr:rowOff>119743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38782"/>
          <a:ext cx="889000" cy="5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30020</xdr:rowOff>
    </xdr:from>
    <xdr:to>
      <xdr:col>24</xdr:col>
      <xdr:colOff>114300</xdr:colOff>
      <xdr:row>57</xdr:row>
      <xdr:rowOff>131620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116397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1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78718</xdr:rowOff>
    </xdr:from>
    <xdr:to>
      <xdr:col>20</xdr:col>
      <xdr:colOff>38100</xdr:colOff>
      <xdr:row>58</xdr:row>
      <xdr:rowOff>8868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171445</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69617</xdr:rowOff>
    </xdr:from>
    <xdr:to>
      <xdr:col>15</xdr:col>
      <xdr:colOff>101600</xdr:colOff>
      <xdr:row>57</xdr:row>
      <xdr:rowOff>171217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162344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3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15332</xdr:rowOff>
    </xdr:from>
    <xdr:to>
      <xdr:col>10</xdr:col>
      <xdr:colOff>165100</xdr:colOff>
      <xdr:row>57</xdr:row>
      <xdr:rowOff>116932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108059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88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68943</xdr:rowOff>
    </xdr:from>
    <xdr:to>
      <xdr:col>6</xdr:col>
      <xdr:colOff>38100</xdr:colOff>
      <xdr:row>57</xdr:row>
      <xdr:rowOff>170543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161670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3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141999</xdr:rowOff>
    </xdr:from>
    <xdr:to>
      <xdr:col>24</xdr:col>
      <xdr:colOff>63500</xdr:colOff>
      <xdr:row>77</xdr:row>
      <xdr:rowOff>8102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72199"/>
          <a:ext cx="838200" cy="3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8102</xdr:rowOff>
    </xdr:from>
    <xdr:to>
      <xdr:col>19</xdr:col>
      <xdr:colOff>177800</xdr:colOff>
      <xdr:row>77</xdr:row>
      <xdr:rowOff>150267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09752"/>
          <a:ext cx="889000" cy="1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83050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150267</xdr:rowOff>
    </xdr:from>
    <xdr:to>
      <xdr:col>15</xdr:col>
      <xdr:colOff>50800</xdr:colOff>
      <xdr:row>77</xdr:row>
      <xdr:rowOff>158623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1917"/>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89636</xdr:rowOff>
    </xdr:from>
    <xdr:to>
      <xdr:col>10</xdr:col>
      <xdr:colOff>114300</xdr:colOff>
      <xdr:row>77</xdr:row>
      <xdr:rowOff>158623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91286"/>
          <a:ext cx="889000" cy="6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134002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91199</xdr:rowOff>
    </xdr:from>
    <xdr:to>
      <xdr:col>24</xdr:col>
      <xdr:colOff>114300</xdr:colOff>
      <xdr:row>77</xdr:row>
      <xdr:rowOff>21349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114076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7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128752</xdr:rowOff>
    </xdr:from>
    <xdr:to>
      <xdr:col>20</xdr:col>
      <xdr:colOff>38100</xdr:colOff>
      <xdr:row>77</xdr:row>
      <xdr:rowOff>58902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75430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99467</xdr:rowOff>
    </xdr:from>
    <xdr:to>
      <xdr:col>15</xdr:col>
      <xdr:colOff>101600</xdr:colOff>
      <xdr:row>78</xdr:row>
      <xdr:rowOff>29617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20744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107823</xdr:rowOff>
    </xdr:from>
    <xdr:to>
      <xdr:col>10</xdr:col>
      <xdr:colOff>165100</xdr:colOff>
      <xdr:row>78</xdr:row>
      <xdr:rowOff>37973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29100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38836</xdr:rowOff>
    </xdr:from>
    <xdr:to>
      <xdr:col>6</xdr:col>
      <xdr:colOff>38100</xdr:colOff>
      <xdr:row>77</xdr:row>
      <xdr:rowOff>140436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156963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1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164508</xdr:rowOff>
    </xdr:from>
    <xdr:to>
      <xdr:col>24</xdr:col>
      <xdr:colOff>63500</xdr:colOff>
      <xdr:row>98</xdr:row>
      <xdr:rowOff>91940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23708"/>
          <a:ext cx="838200" cy="2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48644</xdr:rowOff>
    </xdr:from>
    <xdr:to>
      <xdr:col>19</xdr:col>
      <xdr:colOff>177800</xdr:colOff>
      <xdr:row>98</xdr:row>
      <xdr:rowOff>91940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908300" y="16850744"/>
          <a:ext cx="889000" cy="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48644</xdr:rowOff>
    </xdr:from>
    <xdr:to>
      <xdr:col>15</xdr:col>
      <xdr:colOff>50800</xdr:colOff>
      <xdr:row>98</xdr:row>
      <xdr:rowOff>62736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50744"/>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62736</xdr:rowOff>
    </xdr:from>
    <xdr:to>
      <xdr:col>10</xdr:col>
      <xdr:colOff>114300</xdr:colOff>
      <xdr:row>98</xdr:row>
      <xdr:rowOff>81499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64836"/>
          <a:ext cx="889000" cy="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113708</xdr:rowOff>
    </xdr:from>
    <xdr:to>
      <xdr:col>24</xdr:col>
      <xdr:colOff>114300</xdr:colOff>
      <xdr:row>97</xdr:row>
      <xdr:rowOff>43858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7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92135</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5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41140</xdr:rowOff>
    </xdr:from>
    <xdr:to>
      <xdr:col>20</xdr:col>
      <xdr:colOff>38100</xdr:colOff>
      <xdr:row>98</xdr:row>
      <xdr:rowOff>142740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133867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169294</xdr:rowOff>
    </xdr:from>
    <xdr:to>
      <xdr:col>15</xdr:col>
      <xdr:colOff>101600</xdr:colOff>
      <xdr:row>98</xdr:row>
      <xdr:rowOff>99444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90571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9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11936</xdr:rowOff>
    </xdr:from>
    <xdr:to>
      <xdr:col>10</xdr:col>
      <xdr:colOff>165100</xdr:colOff>
      <xdr:row>98</xdr:row>
      <xdr:rowOff>113536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1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104663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30699</xdr:rowOff>
    </xdr:from>
    <xdr:to>
      <xdr:col>6</xdr:col>
      <xdr:colOff>38100</xdr:colOff>
      <xdr:row>98</xdr:row>
      <xdr:rowOff>132299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3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123426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56417</xdr:rowOff>
    </xdr:from>
    <xdr:to>
      <xdr:col>55</xdr:col>
      <xdr:colOff>0</xdr:colOff>
      <xdr:row>35</xdr:row>
      <xdr:rowOff>32521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714267"/>
          <a:ext cx="838200" cy="3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56417</xdr:rowOff>
    </xdr:from>
    <xdr:to>
      <xdr:col>50</xdr:col>
      <xdr:colOff>114300</xdr:colOff>
      <xdr:row>37</xdr:row>
      <xdr:rowOff>19140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714267"/>
          <a:ext cx="889000" cy="64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19140</xdr:rowOff>
    </xdr:from>
    <xdr:to>
      <xdr:col>45</xdr:col>
      <xdr:colOff>177800</xdr:colOff>
      <xdr:row>37</xdr:row>
      <xdr:rowOff>102518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62790"/>
          <a:ext cx="889000" cy="8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30555</xdr:rowOff>
    </xdr:from>
    <xdr:to>
      <xdr:col>41</xdr:col>
      <xdr:colOff>50800</xdr:colOff>
      <xdr:row>37</xdr:row>
      <xdr:rowOff>102518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374205"/>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153171</xdr:rowOff>
    </xdr:from>
    <xdr:to>
      <xdr:col>55</xdr:col>
      <xdr:colOff>50800</xdr:colOff>
      <xdr:row>35</xdr:row>
      <xdr:rowOff>83321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4598</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3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5617</xdr:rowOff>
    </xdr:from>
    <xdr:to>
      <xdr:col>50</xdr:col>
      <xdr:colOff>165100</xdr:colOff>
      <xdr:row>33</xdr:row>
      <xdr:rowOff>107217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6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98344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5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139790</xdr:rowOff>
    </xdr:from>
    <xdr:to>
      <xdr:col>46</xdr:col>
      <xdr:colOff>38100</xdr:colOff>
      <xdr:row>37</xdr:row>
      <xdr:rowOff>69940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61067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51718</xdr:rowOff>
    </xdr:from>
    <xdr:to>
      <xdr:col>41</xdr:col>
      <xdr:colOff>101600</xdr:colOff>
      <xdr:row>37</xdr:row>
      <xdr:rowOff>153318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9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144446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151205</xdr:rowOff>
    </xdr:from>
    <xdr:to>
      <xdr:col>36</xdr:col>
      <xdr:colOff>165100</xdr:colOff>
      <xdr:row>37</xdr:row>
      <xdr:rowOff>81355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72482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154516</xdr:rowOff>
    </xdr:from>
    <xdr:to>
      <xdr:col>55</xdr:col>
      <xdr:colOff>0</xdr:colOff>
      <xdr:row>58</xdr:row>
      <xdr:rowOff>53811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27166"/>
          <a:ext cx="838200" cy="7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50523</xdr:rowOff>
    </xdr:from>
    <xdr:to>
      <xdr:col>50</xdr:col>
      <xdr:colOff>114300</xdr:colOff>
      <xdr:row>58</xdr:row>
      <xdr:rowOff>53811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94623"/>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50523</xdr:rowOff>
    </xdr:from>
    <xdr:to>
      <xdr:col>45</xdr:col>
      <xdr:colOff>177800</xdr:colOff>
      <xdr:row>58</xdr:row>
      <xdr:rowOff>112755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94623"/>
          <a:ext cx="889000" cy="6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107607</xdr:rowOff>
    </xdr:from>
    <xdr:to>
      <xdr:col>41</xdr:col>
      <xdr:colOff>50800</xdr:colOff>
      <xdr:row>58</xdr:row>
      <xdr:rowOff>112755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51707"/>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103716</xdr:rowOff>
    </xdr:from>
    <xdr:to>
      <xdr:col>55</xdr:col>
      <xdr:colOff>50800</xdr:colOff>
      <xdr:row>58</xdr:row>
      <xdr:rowOff>33866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82143</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5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3011</xdr:rowOff>
    </xdr:from>
    <xdr:to>
      <xdr:col>50</xdr:col>
      <xdr:colOff>165100</xdr:colOff>
      <xdr:row>58</xdr:row>
      <xdr:rowOff>104611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95738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3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171173</xdr:rowOff>
    </xdr:from>
    <xdr:to>
      <xdr:col>46</xdr:col>
      <xdr:colOff>38100</xdr:colOff>
      <xdr:row>58</xdr:row>
      <xdr:rowOff>101323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92450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3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61955</xdr:rowOff>
    </xdr:from>
    <xdr:to>
      <xdr:col>41</xdr:col>
      <xdr:colOff>101600</xdr:colOff>
      <xdr:row>58</xdr:row>
      <xdr:rowOff>163555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154682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9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56807</xdr:rowOff>
    </xdr:from>
    <xdr:to>
      <xdr:col>36</xdr:col>
      <xdr:colOff>165100</xdr:colOff>
      <xdr:row>58</xdr:row>
      <xdr:rowOff>158407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149534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9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98537</xdr:rowOff>
    </xdr:from>
    <xdr:to>
      <xdr:col>55</xdr:col>
      <xdr:colOff>0</xdr:colOff>
      <xdr:row>77</xdr:row>
      <xdr:rowOff>145817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00187"/>
          <a:ext cx="838200" cy="4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98537</xdr:rowOff>
    </xdr:from>
    <xdr:to>
      <xdr:col>50</xdr:col>
      <xdr:colOff>114300</xdr:colOff>
      <xdr:row>78</xdr:row>
      <xdr:rowOff>34173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00187"/>
          <a:ext cx="889000" cy="10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34173</xdr:rowOff>
    </xdr:from>
    <xdr:to>
      <xdr:col>45</xdr:col>
      <xdr:colOff>177800</xdr:colOff>
      <xdr:row>78</xdr:row>
      <xdr:rowOff>70048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07273"/>
          <a:ext cx="889000" cy="3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18752</xdr:rowOff>
    </xdr:from>
    <xdr:to>
      <xdr:col>41</xdr:col>
      <xdr:colOff>50800</xdr:colOff>
      <xdr:row>78</xdr:row>
      <xdr:rowOff>70048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91852"/>
          <a:ext cx="889000" cy="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95017</xdr:rowOff>
    </xdr:from>
    <xdr:to>
      <xdr:col>55</xdr:col>
      <xdr:colOff>50800</xdr:colOff>
      <xdr:row>78</xdr:row>
      <xdr:rowOff>25167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9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73444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7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47737</xdr:rowOff>
    </xdr:from>
    <xdr:to>
      <xdr:col>50</xdr:col>
      <xdr:colOff>165100</xdr:colOff>
      <xdr:row>77</xdr:row>
      <xdr:rowOff>149337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4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165864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0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154823</xdr:rowOff>
    </xdr:from>
    <xdr:to>
      <xdr:col>46</xdr:col>
      <xdr:colOff>38100</xdr:colOff>
      <xdr:row>78</xdr:row>
      <xdr:rowOff>84973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5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76100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4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19248</xdr:rowOff>
    </xdr:from>
    <xdr:to>
      <xdr:col>41</xdr:col>
      <xdr:colOff>101600</xdr:colOff>
      <xdr:row>78</xdr:row>
      <xdr:rowOff>120848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111975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139402</xdr:rowOff>
    </xdr:from>
    <xdr:to>
      <xdr:col>36</xdr:col>
      <xdr:colOff>165100</xdr:colOff>
      <xdr:row>78</xdr:row>
      <xdr:rowOff>69552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60679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36432</xdr:rowOff>
    </xdr:from>
    <xdr:to>
      <xdr:col>55</xdr:col>
      <xdr:colOff>0</xdr:colOff>
      <xdr:row>98</xdr:row>
      <xdr:rowOff>159516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38532"/>
          <a:ext cx="838200" cy="12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793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92866</xdr:rowOff>
    </xdr:from>
    <xdr:to>
      <xdr:col>50</xdr:col>
      <xdr:colOff>114300</xdr:colOff>
      <xdr:row>98</xdr:row>
      <xdr:rowOff>159516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94966"/>
          <a:ext cx="889000" cy="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92866</xdr:rowOff>
    </xdr:from>
    <xdr:to>
      <xdr:col>45</xdr:col>
      <xdr:colOff>177800</xdr:colOff>
      <xdr:row>98</xdr:row>
      <xdr:rowOff>165790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894966"/>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165790</xdr:rowOff>
    </xdr:from>
    <xdr:to>
      <xdr:col>41</xdr:col>
      <xdr:colOff>50800</xdr:colOff>
      <xdr:row>99</xdr:row>
      <xdr:rowOff>10344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67890"/>
          <a:ext cx="889000" cy="1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157082</xdr:rowOff>
    </xdr:from>
    <xdr:to>
      <xdr:col>55</xdr:col>
      <xdr:colOff>50800</xdr:colOff>
      <xdr:row>98</xdr:row>
      <xdr:rowOff>87232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8509</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3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108716</xdr:rowOff>
    </xdr:from>
    <xdr:to>
      <xdr:col>50</xdr:col>
      <xdr:colOff>165100</xdr:colOff>
      <xdr:row>99</xdr:row>
      <xdr:rowOff>38866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29993</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700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42066</xdr:rowOff>
    </xdr:from>
    <xdr:to>
      <xdr:col>46</xdr:col>
      <xdr:colOff>38100</xdr:colOff>
      <xdr:row>98</xdr:row>
      <xdr:rowOff>143666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134793</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93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114990</xdr:rowOff>
    </xdr:from>
    <xdr:to>
      <xdr:col>41</xdr:col>
      <xdr:colOff>101600</xdr:colOff>
      <xdr:row>99</xdr:row>
      <xdr:rowOff>45140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1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36267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0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130994</xdr:rowOff>
    </xdr:from>
    <xdr:to>
      <xdr:col>36</xdr:col>
      <xdr:colOff>165100</xdr:colOff>
      <xdr:row>99</xdr:row>
      <xdr:rowOff>61144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3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52271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702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54828</xdr:rowOff>
    </xdr:from>
    <xdr:to>
      <xdr:col>85</xdr:col>
      <xdr:colOff>127000</xdr:colOff>
      <xdr:row>38</xdr:row>
      <xdr:rowOff>67474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569928"/>
          <a:ext cx="838200" cy="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54828</xdr:rowOff>
    </xdr:from>
    <xdr:to>
      <xdr:col>81</xdr:col>
      <xdr:colOff>50800</xdr:colOff>
      <xdr:row>38</xdr:row>
      <xdr:rowOff>62463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569928"/>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62463</xdr:rowOff>
    </xdr:from>
    <xdr:to>
      <xdr:col>76</xdr:col>
      <xdr:colOff>114300</xdr:colOff>
      <xdr:row>38</xdr:row>
      <xdr:rowOff>100104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577563"/>
          <a:ext cx="889000" cy="3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100104</xdr:rowOff>
    </xdr:from>
    <xdr:to>
      <xdr:col>71</xdr:col>
      <xdr:colOff>177800</xdr:colOff>
      <xdr:row>38</xdr:row>
      <xdr:rowOff>125755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15204"/>
          <a:ext cx="889000" cy="2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16674</xdr:rowOff>
    </xdr:from>
    <xdr:to>
      <xdr:col>85</xdr:col>
      <xdr:colOff>177800</xdr:colOff>
      <xdr:row>38</xdr:row>
      <xdr:rowOff>118274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53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534377"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4028</xdr:rowOff>
    </xdr:from>
    <xdr:to>
      <xdr:col>81</xdr:col>
      <xdr:colOff>101600</xdr:colOff>
      <xdr:row>38</xdr:row>
      <xdr:rowOff>105628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122155</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629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11663</xdr:rowOff>
    </xdr:from>
    <xdr:to>
      <xdr:col>76</xdr:col>
      <xdr:colOff>165100</xdr:colOff>
      <xdr:row>38</xdr:row>
      <xdr:rowOff>113263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630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49304</xdr:rowOff>
    </xdr:from>
    <xdr:to>
      <xdr:col>72</xdr:col>
      <xdr:colOff>38100</xdr:colOff>
      <xdr:row>38</xdr:row>
      <xdr:rowOff>150904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167431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3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74955</xdr:rowOff>
    </xdr:from>
    <xdr:to>
      <xdr:col>67</xdr:col>
      <xdr:colOff>101600</xdr:colOff>
      <xdr:row>39</xdr:row>
      <xdr:rowOff>5105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167682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68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167615</xdr:rowOff>
    </xdr:from>
    <xdr:to>
      <xdr:col>85</xdr:col>
      <xdr:colOff>127000</xdr:colOff>
      <xdr:row>78</xdr:row>
      <xdr:rowOff>3070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369265"/>
          <a:ext cx="8382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152984</xdr:rowOff>
    </xdr:from>
    <xdr:to>
      <xdr:col>81</xdr:col>
      <xdr:colOff>50800</xdr:colOff>
      <xdr:row>77</xdr:row>
      <xdr:rowOff>167615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35463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152984</xdr:rowOff>
    </xdr:from>
    <xdr:to>
      <xdr:col>76</xdr:col>
      <xdr:colOff>114300</xdr:colOff>
      <xdr:row>77</xdr:row>
      <xdr:rowOff>156260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5463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115975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146337</xdr:rowOff>
    </xdr:from>
    <xdr:to>
      <xdr:col>71</xdr:col>
      <xdr:colOff>177800</xdr:colOff>
      <xdr:row>77</xdr:row>
      <xdr:rowOff>156260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347987"/>
          <a:ext cx="8890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136231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123720</xdr:rowOff>
    </xdr:from>
    <xdr:to>
      <xdr:col>85</xdr:col>
      <xdr:colOff>177800</xdr:colOff>
      <xdr:row>78</xdr:row>
      <xdr:rowOff>53870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3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102147</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30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116815</xdr:rowOff>
    </xdr:from>
    <xdr:to>
      <xdr:col>81</xdr:col>
      <xdr:colOff>101600</xdr:colOff>
      <xdr:row>78</xdr:row>
      <xdr:rowOff>46965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3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38092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102184</xdr:rowOff>
    </xdr:from>
    <xdr:to>
      <xdr:col>76</xdr:col>
      <xdr:colOff>165100</xdr:colOff>
      <xdr:row>78</xdr:row>
      <xdr:rowOff>32334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23461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9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105460</xdr:rowOff>
    </xdr:from>
    <xdr:to>
      <xdr:col>72</xdr:col>
      <xdr:colOff>38100</xdr:colOff>
      <xdr:row>78</xdr:row>
      <xdr:rowOff>35610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3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26737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9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95537</xdr:rowOff>
    </xdr:from>
    <xdr:to>
      <xdr:col>67</xdr:col>
      <xdr:colOff>101600</xdr:colOff>
      <xdr:row>78</xdr:row>
      <xdr:rowOff>25687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16814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164277</xdr:rowOff>
    </xdr:from>
    <xdr:to>
      <xdr:col>85</xdr:col>
      <xdr:colOff>127000</xdr:colOff>
      <xdr:row>98</xdr:row>
      <xdr:rowOff>40470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794927"/>
          <a:ext cx="838200" cy="4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146238</xdr:rowOff>
    </xdr:from>
    <xdr:to>
      <xdr:col>81</xdr:col>
      <xdr:colOff>50800</xdr:colOff>
      <xdr:row>98</xdr:row>
      <xdr:rowOff>40470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4592300" y="16776888"/>
          <a:ext cx="889000" cy="6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146238</xdr:rowOff>
    </xdr:from>
    <xdr:to>
      <xdr:col>76</xdr:col>
      <xdr:colOff>114300</xdr:colOff>
      <xdr:row>98</xdr:row>
      <xdr:rowOff>120486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776888"/>
          <a:ext cx="889000" cy="1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151147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85120</xdr:rowOff>
    </xdr:from>
    <xdr:to>
      <xdr:col>71</xdr:col>
      <xdr:colOff>177800</xdr:colOff>
      <xdr:row>98</xdr:row>
      <xdr:rowOff>120486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887220"/>
          <a:ext cx="889000" cy="3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113477</xdr:rowOff>
    </xdr:from>
    <xdr:to>
      <xdr:col>85</xdr:col>
      <xdr:colOff>177800</xdr:colOff>
      <xdr:row>98</xdr:row>
      <xdr:rowOff>43627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7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91904</xdr:rowOff>
    </xdr:from>
    <xdr:ext cx="599010"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2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161120</xdr:rowOff>
    </xdr:from>
    <xdr:to>
      <xdr:col>81</xdr:col>
      <xdr:colOff>101600</xdr:colOff>
      <xdr:row>98</xdr:row>
      <xdr:rowOff>91270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7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82397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8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95438</xdr:rowOff>
    </xdr:from>
    <xdr:to>
      <xdr:col>76</xdr:col>
      <xdr:colOff>165100</xdr:colOff>
      <xdr:row>98</xdr:row>
      <xdr:rowOff>25588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72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42115</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292795" y="1650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69686</xdr:rowOff>
    </xdr:from>
    <xdr:to>
      <xdr:col>72</xdr:col>
      <xdr:colOff>38100</xdr:colOff>
      <xdr:row>98</xdr:row>
      <xdr:rowOff>171286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34320</xdr:rowOff>
    </xdr:from>
    <xdr:to>
      <xdr:col>67</xdr:col>
      <xdr:colOff>101600</xdr:colOff>
      <xdr:row>98</xdr:row>
      <xdr:rowOff>135920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127047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2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62410</xdr:rowOff>
    </xdr:from>
    <xdr:to>
      <xdr:col>116</xdr:col>
      <xdr:colOff>63500</xdr:colOff>
      <xdr:row>74</xdr:row>
      <xdr:rowOff>114119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749710"/>
          <a:ext cx="8382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114119</xdr:rowOff>
    </xdr:from>
    <xdr:to>
      <xdr:col>111</xdr:col>
      <xdr:colOff>177800</xdr:colOff>
      <xdr:row>74</xdr:row>
      <xdr:rowOff>136720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801419"/>
          <a:ext cx="8890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136720</xdr:rowOff>
    </xdr:from>
    <xdr:to>
      <xdr:col>107</xdr:col>
      <xdr:colOff>50800</xdr:colOff>
      <xdr:row>74</xdr:row>
      <xdr:rowOff>168259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824020"/>
          <a:ext cx="889000" cy="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112482</xdr:rowOff>
    </xdr:from>
    <xdr:to>
      <xdr:col>102</xdr:col>
      <xdr:colOff>114300</xdr:colOff>
      <xdr:row>74</xdr:row>
      <xdr:rowOff>168259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799782"/>
          <a:ext cx="889000" cy="5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11610</xdr:rowOff>
    </xdr:from>
    <xdr:to>
      <xdr:col>116</xdr:col>
      <xdr:colOff>114300</xdr:colOff>
      <xdr:row>74</xdr:row>
      <xdr:rowOff>113210</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6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34487</xdr:rowOff>
    </xdr:from>
    <xdr:ext cx="599010"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5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63319</xdr:rowOff>
    </xdr:from>
    <xdr:to>
      <xdr:col>112</xdr:col>
      <xdr:colOff>38100</xdr:colOff>
      <xdr:row>74</xdr:row>
      <xdr:rowOff>164919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7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156046</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84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85920</xdr:rowOff>
    </xdr:from>
    <xdr:to>
      <xdr:col>107</xdr:col>
      <xdr:colOff>101600</xdr:colOff>
      <xdr:row>75</xdr:row>
      <xdr:rowOff>16070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7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7197</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34795" y="1286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117459</xdr:rowOff>
    </xdr:from>
    <xdr:to>
      <xdr:col>102</xdr:col>
      <xdr:colOff>165100</xdr:colOff>
      <xdr:row>75</xdr:row>
      <xdr:rowOff>47609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38736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9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61682</xdr:rowOff>
    </xdr:from>
    <xdr:to>
      <xdr:col>98</xdr:col>
      <xdr:colOff>38100</xdr:colOff>
      <xdr:row>74</xdr:row>
      <xdr:rowOff>163282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7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154409</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84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当町は中山間地域で急峻な地形の中で集落が点在しており、旧村単位で小学校や福祉施設などの公共施設が多く点在している。今後施設の老朽化による維持修繕、改築工事等を行う必要があり、現在は</a:t>
          </a:r>
          <a:r>
            <a:rPr kumimoji="1" lang="ja-JP" altLang="en-US" sz="1100" b="0" i="0" baseline="0">
              <a:solidFill>
                <a:schemeClr val="dk1"/>
              </a:solidFill>
              <a:effectLst/>
              <a:latin typeface="+mn-lt"/>
              <a:ea typeface="+mn-ea"/>
              <a:cs typeface="+mn-cs"/>
            </a:rPr>
            <a:t>普通建設事業費及び</a:t>
          </a:r>
          <a:r>
            <a:rPr kumimoji="1" lang="ja-JP" altLang="ja-JP" sz="1100" b="0" i="0" baseline="0">
              <a:solidFill>
                <a:schemeClr val="dk1"/>
              </a:solidFill>
              <a:effectLst/>
              <a:latin typeface="+mn-lt"/>
              <a:ea typeface="+mn-ea"/>
              <a:cs typeface="+mn-cs"/>
            </a:rPr>
            <a:t>維持補修費</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類似団体内平均</a:t>
          </a:r>
          <a:r>
            <a:rPr kumimoji="1" lang="ja-JP" altLang="en-US" sz="1100" b="0" i="0" baseline="0">
              <a:solidFill>
                <a:schemeClr val="dk1"/>
              </a:solidFill>
              <a:effectLst/>
              <a:latin typeface="+mn-lt"/>
              <a:ea typeface="+mn-ea"/>
              <a:cs typeface="+mn-cs"/>
            </a:rPr>
            <a:t>とほぼ等しい</a:t>
          </a:r>
          <a:r>
            <a:rPr kumimoji="1" lang="ja-JP" altLang="ja-JP" sz="1100" b="0" i="0" baseline="0">
              <a:solidFill>
                <a:schemeClr val="dk1"/>
              </a:solidFill>
              <a:effectLst/>
              <a:latin typeface="+mn-lt"/>
              <a:ea typeface="+mn-ea"/>
              <a:cs typeface="+mn-cs"/>
            </a:rPr>
            <a:t>が、さらに維持補修費や普通建設事業費等が増加する見込みである。令和２年度に公共施設個別施設計画を策定したため、個別施設毎の将来における大規模改修や建て替えだけでなく、統廃合、複合化、長寿命化、他用途への変換など多様な考えのもとで現実的な対策が必要である。積立金</a:t>
          </a:r>
          <a:r>
            <a:rPr kumimoji="1" lang="ja-JP" altLang="en-US" sz="1100" b="0" i="0" baseline="0">
              <a:solidFill>
                <a:schemeClr val="dk1"/>
              </a:solidFill>
              <a:effectLst/>
              <a:latin typeface="+mn-lt"/>
              <a:ea typeface="+mn-ea"/>
              <a:cs typeface="+mn-cs"/>
            </a:rPr>
            <a:t>は、今後の</a:t>
          </a:r>
          <a:r>
            <a:rPr kumimoji="1" lang="ja-JP" altLang="ja-JP" sz="1100" b="0" i="0" baseline="0">
              <a:solidFill>
                <a:schemeClr val="dk1"/>
              </a:solidFill>
              <a:effectLst/>
              <a:latin typeface="+mn-lt"/>
              <a:ea typeface="+mn-ea"/>
              <a:cs typeface="+mn-cs"/>
            </a:rPr>
            <a:t>大規模改修や長寿命化改修を行う必要があることから堅実に積み立てを行っ</a:t>
          </a:r>
          <a:r>
            <a:rPr kumimoji="1" lang="ja-JP" altLang="en-US" sz="1100" b="0" i="0" baseline="0">
              <a:solidFill>
                <a:schemeClr val="dk1"/>
              </a:solidFill>
              <a:effectLst/>
              <a:latin typeface="+mn-lt"/>
              <a:ea typeface="+mn-ea"/>
              <a:cs typeface="+mn-cs"/>
            </a:rPr>
            <a:t>ていく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4,321
4,274
123.07
5,635,558
5,316,277
96,085
2,882,836
2,507,487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59135</xdr:rowOff>
    </xdr:from>
    <xdr:to>
      <xdr:col>24</xdr:col>
      <xdr:colOff>63500</xdr:colOff>
      <xdr:row>37</xdr:row>
      <xdr:rowOff>65242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02785"/>
          <a:ext cx="8382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59135</xdr:rowOff>
    </xdr:from>
    <xdr:to>
      <xdr:col>19</xdr:col>
      <xdr:colOff>177800</xdr:colOff>
      <xdr:row>37</xdr:row>
      <xdr:rowOff>68867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02785"/>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68867</xdr:rowOff>
    </xdr:from>
    <xdr:to>
      <xdr:col>15</xdr:col>
      <xdr:colOff>50800</xdr:colOff>
      <xdr:row>37</xdr:row>
      <xdr:rowOff>93229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12517"/>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93229</xdr:rowOff>
    </xdr:from>
    <xdr:to>
      <xdr:col>10</xdr:col>
      <xdr:colOff>114300</xdr:colOff>
      <xdr:row>37</xdr:row>
      <xdr:rowOff>99434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3687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14442</xdr:rowOff>
    </xdr:from>
    <xdr:to>
      <xdr:col>24</xdr:col>
      <xdr:colOff>114300</xdr:colOff>
      <xdr:row>37</xdr:row>
      <xdr:rowOff>116042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164319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3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8335</xdr:rowOff>
    </xdr:from>
    <xdr:to>
      <xdr:col>20</xdr:col>
      <xdr:colOff>38100</xdr:colOff>
      <xdr:row>37</xdr:row>
      <xdr:rowOff>109935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101062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44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18067</xdr:rowOff>
    </xdr:from>
    <xdr:to>
      <xdr:col>15</xdr:col>
      <xdr:colOff>101600</xdr:colOff>
      <xdr:row>37</xdr:row>
      <xdr:rowOff>119667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110794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45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42429</xdr:rowOff>
    </xdr:from>
    <xdr:to>
      <xdr:col>10</xdr:col>
      <xdr:colOff>165100</xdr:colOff>
      <xdr:row>37</xdr:row>
      <xdr:rowOff>144029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135156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4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48634</xdr:rowOff>
    </xdr:from>
    <xdr:to>
      <xdr:col>6</xdr:col>
      <xdr:colOff>38100</xdr:colOff>
      <xdr:row>37</xdr:row>
      <xdr:rowOff>150234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141360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4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53961</xdr:rowOff>
    </xdr:from>
    <xdr:to>
      <xdr:col>24</xdr:col>
      <xdr:colOff>63500</xdr:colOff>
      <xdr:row>57</xdr:row>
      <xdr:rowOff>111964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26611"/>
          <a:ext cx="838200" cy="5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53961</xdr:rowOff>
    </xdr:from>
    <xdr:to>
      <xdr:col>19</xdr:col>
      <xdr:colOff>177800</xdr:colOff>
      <xdr:row>58</xdr:row>
      <xdr:rowOff>11040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26611"/>
          <a:ext cx="889000" cy="1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11040</xdr:rowOff>
    </xdr:from>
    <xdr:to>
      <xdr:col>15</xdr:col>
      <xdr:colOff>50800</xdr:colOff>
      <xdr:row>58</xdr:row>
      <xdr:rowOff>53161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55140"/>
          <a:ext cx="889000" cy="4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145706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37559</xdr:rowOff>
    </xdr:from>
    <xdr:to>
      <xdr:col>10</xdr:col>
      <xdr:colOff>114300</xdr:colOff>
      <xdr:row>58</xdr:row>
      <xdr:rowOff>53161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81659"/>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61164</xdr:rowOff>
    </xdr:from>
    <xdr:to>
      <xdr:col>24</xdr:col>
      <xdr:colOff>114300</xdr:colOff>
      <xdr:row>57</xdr:row>
      <xdr:rowOff>162764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39591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1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3161</xdr:rowOff>
    </xdr:from>
    <xdr:to>
      <xdr:col>20</xdr:col>
      <xdr:colOff>38100</xdr:colOff>
      <xdr:row>57</xdr:row>
      <xdr:rowOff>104761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95888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86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131690</xdr:rowOff>
    </xdr:from>
    <xdr:to>
      <xdr:col>15</xdr:col>
      <xdr:colOff>101600</xdr:colOff>
      <xdr:row>58</xdr:row>
      <xdr:rowOff>61840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52967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9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2361</xdr:rowOff>
    </xdr:from>
    <xdr:to>
      <xdr:col>10</xdr:col>
      <xdr:colOff>165100</xdr:colOff>
      <xdr:row>58</xdr:row>
      <xdr:rowOff>103961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95088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3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158209</xdr:rowOff>
    </xdr:from>
    <xdr:to>
      <xdr:col>6</xdr:col>
      <xdr:colOff>38100</xdr:colOff>
      <xdr:row>58</xdr:row>
      <xdr:rowOff>88359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79486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2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163360</xdr:rowOff>
    </xdr:from>
    <xdr:to>
      <xdr:col>24</xdr:col>
      <xdr:colOff>63500</xdr:colOff>
      <xdr:row>73</xdr:row>
      <xdr:rowOff>133308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336310"/>
          <a:ext cx="838200" cy="3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133308</xdr:rowOff>
    </xdr:from>
    <xdr:to>
      <xdr:col>19</xdr:col>
      <xdr:colOff>177800</xdr:colOff>
      <xdr:row>75</xdr:row>
      <xdr:rowOff>56791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649158"/>
          <a:ext cx="889000" cy="26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129830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56791</xdr:rowOff>
    </xdr:from>
    <xdr:to>
      <xdr:col>15</xdr:col>
      <xdr:colOff>50800</xdr:colOff>
      <xdr:row>76</xdr:row>
      <xdr:rowOff>127772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15541"/>
          <a:ext cx="889000" cy="24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44773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127772</xdr:rowOff>
    </xdr:from>
    <xdr:to>
      <xdr:col>10</xdr:col>
      <xdr:colOff>114300</xdr:colOff>
      <xdr:row>76</xdr:row>
      <xdr:rowOff>132431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57972"/>
          <a:ext cx="8890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112560</xdr:rowOff>
    </xdr:from>
    <xdr:to>
      <xdr:col>24</xdr:col>
      <xdr:colOff>114300</xdr:colOff>
      <xdr:row>72</xdr:row>
      <xdr:rowOff>42710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2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135437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13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82508</xdr:rowOff>
    </xdr:from>
    <xdr:to>
      <xdr:col>20</xdr:col>
      <xdr:colOff>38100</xdr:colOff>
      <xdr:row>74</xdr:row>
      <xdr:rowOff>12658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5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29185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37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5991</xdr:rowOff>
    </xdr:from>
    <xdr:to>
      <xdr:col>15</xdr:col>
      <xdr:colOff>101600</xdr:colOff>
      <xdr:row>75</xdr:row>
      <xdr:rowOff>107591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124118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3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76972</xdr:rowOff>
    </xdr:from>
    <xdr:to>
      <xdr:col>10</xdr:col>
      <xdr:colOff>165100</xdr:colOff>
      <xdr:row>77</xdr:row>
      <xdr:rowOff>7122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169699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9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81631</xdr:rowOff>
    </xdr:from>
    <xdr:to>
      <xdr:col>6</xdr:col>
      <xdr:colOff>38100</xdr:colOff>
      <xdr:row>77</xdr:row>
      <xdr:rowOff>11781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1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2908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0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28023</xdr:rowOff>
    </xdr:from>
    <xdr:to>
      <xdr:col>24</xdr:col>
      <xdr:colOff>63500</xdr:colOff>
      <xdr:row>98</xdr:row>
      <xdr:rowOff>100337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30123"/>
          <a:ext cx="8382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100337</xdr:rowOff>
    </xdr:from>
    <xdr:to>
      <xdr:col>19</xdr:col>
      <xdr:colOff>177800</xdr:colOff>
      <xdr:row>98</xdr:row>
      <xdr:rowOff>114711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02437"/>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113139</xdr:rowOff>
    </xdr:from>
    <xdr:to>
      <xdr:col>15</xdr:col>
      <xdr:colOff>50800</xdr:colOff>
      <xdr:row>98</xdr:row>
      <xdr:rowOff>114711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915239"/>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113139</xdr:rowOff>
    </xdr:from>
    <xdr:to>
      <xdr:col>10</xdr:col>
      <xdr:colOff>114300</xdr:colOff>
      <xdr:row>98</xdr:row>
      <xdr:rowOff>115055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15239"/>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148673</xdr:rowOff>
    </xdr:from>
    <xdr:to>
      <xdr:col>24</xdr:col>
      <xdr:colOff>114300</xdr:colOff>
      <xdr:row>98</xdr:row>
      <xdr:rowOff>78823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71120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49537</xdr:rowOff>
    </xdr:from>
    <xdr:to>
      <xdr:col>20</xdr:col>
      <xdr:colOff>38100</xdr:colOff>
      <xdr:row>98</xdr:row>
      <xdr:rowOff>151137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142264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4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63911</xdr:rowOff>
    </xdr:from>
    <xdr:to>
      <xdr:col>15</xdr:col>
      <xdr:colOff>101600</xdr:colOff>
      <xdr:row>98</xdr:row>
      <xdr:rowOff>165511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156638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62339</xdr:rowOff>
    </xdr:from>
    <xdr:to>
      <xdr:col>10</xdr:col>
      <xdr:colOff>165100</xdr:colOff>
      <xdr:row>98</xdr:row>
      <xdr:rowOff>163939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155066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5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64255</xdr:rowOff>
    </xdr:from>
    <xdr:to>
      <xdr:col>6</xdr:col>
      <xdr:colOff>38100</xdr:colOff>
      <xdr:row>98</xdr:row>
      <xdr:rowOff>165855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156982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80666</xdr:rowOff>
    </xdr:from>
    <xdr:to>
      <xdr:col>55</xdr:col>
      <xdr:colOff>0</xdr:colOff>
      <xdr:row>58</xdr:row>
      <xdr:rowOff>126960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4766"/>
          <a:ext cx="838200" cy="4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7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77799</xdr:rowOff>
    </xdr:from>
    <xdr:to>
      <xdr:col>50</xdr:col>
      <xdr:colOff>114300</xdr:colOff>
      <xdr:row>58</xdr:row>
      <xdr:rowOff>126960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21899"/>
          <a:ext cx="889000" cy="4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77799</xdr:rowOff>
    </xdr:from>
    <xdr:to>
      <xdr:col>45</xdr:col>
      <xdr:colOff>177800</xdr:colOff>
      <xdr:row>58</xdr:row>
      <xdr:rowOff>128915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21899"/>
          <a:ext cx="889000" cy="5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11004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96180</xdr:rowOff>
    </xdr:from>
    <xdr:to>
      <xdr:col>41</xdr:col>
      <xdr:colOff>50800</xdr:colOff>
      <xdr:row>58</xdr:row>
      <xdr:rowOff>128915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40280"/>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24427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29866</xdr:rowOff>
    </xdr:from>
    <xdr:to>
      <xdr:col>55</xdr:col>
      <xdr:colOff>50800</xdr:colOff>
      <xdr:row>58</xdr:row>
      <xdr:rowOff>131466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52743</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2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76160</xdr:rowOff>
    </xdr:from>
    <xdr:to>
      <xdr:col>50</xdr:col>
      <xdr:colOff>165100</xdr:colOff>
      <xdr:row>59</xdr:row>
      <xdr:rowOff>6310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168887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11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26999</xdr:rowOff>
    </xdr:from>
    <xdr:to>
      <xdr:col>46</xdr:col>
      <xdr:colOff>38100</xdr:colOff>
      <xdr:row>58</xdr:row>
      <xdr:rowOff>128599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145126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4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78115</xdr:rowOff>
    </xdr:from>
    <xdr:to>
      <xdr:col>41</xdr:col>
      <xdr:colOff>101600</xdr:colOff>
      <xdr:row>59</xdr:row>
      <xdr:rowOff>8265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24792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9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45380</xdr:rowOff>
    </xdr:from>
    <xdr:to>
      <xdr:col>36</xdr:col>
      <xdr:colOff>165100</xdr:colOff>
      <xdr:row>58</xdr:row>
      <xdr:rowOff>146980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163507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6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82421</xdr:rowOff>
    </xdr:from>
    <xdr:to>
      <xdr:col>55</xdr:col>
      <xdr:colOff>0</xdr:colOff>
      <xdr:row>76</xdr:row>
      <xdr:rowOff>160708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112621"/>
          <a:ext cx="838200" cy="7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82421</xdr:rowOff>
    </xdr:from>
    <xdr:to>
      <xdr:col>50</xdr:col>
      <xdr:colOff>114300</xdr:colOff>
      <xdr:row>78</xdr:row>
      <xdr:rowOff>70114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112621"/>
          <a:ext cx="889000" cy="3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6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63362</xdr:rowOff>
    </xdr:from>
    <xdr:to>
      <xdr:col>45</xdr:col>
      <xdr:colOff>177800</xdr:colOff>
      <xdr:row>78</xdr:row>
      <xdr:rowOff>70114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36462"/>
          <a:ext cx="889000" cy="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11537</xdr:rowOff>
    </xdr:from>
    <xdr:to>
      <xdr:col>41</xdr:col>
      <xdr:colOff>50800</xdr:colOff>
      <xdr:row>78</xdr:row>
      <xdr:rowOff>63362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84637"/>
          <a:ext cx="889000" cy="5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109908</xdr:rowOff>
    </xdr:from>
    <xdr:to>
      <xdr:col>55</xdr:col>
      <xdr:colOff>50800</xdr:colOff>
      <xdr:row>77</xdr:row>
      <xdr:rowOff>40058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132785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9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31621</xdr:rowOff>
    </xdr:from>
    <xdr:to>
      <xdr:col>50</xdr:col>
      <xdr:colOff>165100</xdr:colOff>
      <xdr:row>76</xdr:row>
      <xdr:rowOff>133221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6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149749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8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19314</xdr:rowOff>
    </xdr:from>
    <xdr:to>
      <xdr:col>46</xdr:col>
      <xdr:colOff>38100</xdr:colOff>
      <xdr:row>78</xdr:row>
      <xdr:rowOff>120914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112041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8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12562</xdr:rowOff>
    </xdr:from>
    <xdr:to>
      <xdr:col>41</xdr:col>
      <xdr:colOff>101600</xdr:colOff>
      <xdr:row>78</xdr:row>
      <xdr:rowOff>114162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105289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132187</xdr:rowOff>
    </xdr:from>
    <xdr:to>
      <xdr:col>36</xdr:col>
      <xdr:colOff>165100</xdr:colOff>
      <xdr:row>78</xdr:row>
      <xdr:rowOff>62337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53464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2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65779</xdr:rowOff>
    </xdr:from>
    <xdr:to>
      <xdr:col>55</xdr:col>
      <xdr:colOff>0</xdr:colOff>
      <xdr:row>98</xdr:row>
      <xdr:rowOff>86313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67879"/>
          <a:ext cx="838200" cy="2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85589</xdr:rowOff>
    </xdr:from>
    <xdr:to>
      <xdr:col>50</xdr:col>
      <xdr:colOff>114300</xdr:colOff>
      <xdr:row>98</xdr:row>
      <xdr:rowOff>86313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8768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63274</xdr:rowOff>
    </xdr:from>
    <xdr:to>
      <xdr:col>45</xdr:col>
      <xdr:colOff>177800</xdr:colOff>
      <xdr:row>98</xdr:row>
      <xdr:rowOff>85589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65374"/>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63274</xdr:rowOff>
    </xdr:from>
    <xdr:to>
      <xdr:col>41</xdr:col>
      <xdr:colOff>50800</xdr:colOff>
      <xdr:row>98</xdr:row>
      <xdr:rowOff>100529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65374"/>
          <a:ext cx="889000" cy="3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14979</xdr:rowOff>
    </xdr:from>
    <xdr:to>
      <xdr:col>55</xdr:col>
      <xdr:colOff>50800</xdr:colOff>
      <xdr:row>98</xdr:row>
      <xdr:rowOff>116579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1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101356</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3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35513</xdr:rowOff>
    </xdr:from>
    <xdr:to>
      <xdr:col>50</xdr:col>
      <xdr:colOff>165100</xdr:colOff>
      <xdr:row>98</xdr:row>
      <xdr:rowOff>137113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3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128240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3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34789</xdr:rowOff>
    </xdr:from>
    <xdr:to>
      <xdr:col>46</xdr:col>
      <xdr:colOff>38100</xdr:colOff>
      <xdr:row>98</xdr:row>
      <xdr:rowOff>136389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127516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12474</xdr:rowOff>
    </xdr:from>
    <xdr:to>
      <xdr:col>41</xdr:col>
      <xdr:colOff>101600</xdr:colOff>
      <xdr:row>98</xdr:row>
      <xdr:rowOff>114074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1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105201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49729</xdr:rowOff>
    </xdr:from>
    <xdr:to>
      <xdr:col>36</xdr:col>
      <xdr:colOff>165100</xdr:colOff>
      <xdr:row>98</xdr:row>
      <xdr:rowOff>151329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142456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131826</xdr:rowOff>
    </xdr:from>
    <xdr:to>
      <xdr:col>85</xdr:col>
      <xdr:colOff>127000</xdr:colOff>
      <xdr:row>38</xdr:row>
      <xdr:rowOff>165460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46926"/>
          <a:ext cx="838200" cy="3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146395</xdr:rowOff>
    </xdr:from>
    <xdr:to>
      <xdr:col>81</xdr:col>
      <xdr:colOff>50800</xdr:colOff>
      <xdr:row>38</xdr:row>
      <xdr:rowOff>165460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61495"/>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146395</xdr:rowOff>
    </xdr:from>
    <xdr:to>
      <xdr:col>76</xdr:col>
      <xdr:colOff>114300</xdr:colOff>
      <xdr:row>39</xdr:row>
      <xdr:rowOff>2629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61495"/>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2629</xdr:rowOff>
    </xdr:from>
    <xdr:to>
      <xdr:col>71</xdr:col>
      <xdr:colOff>177800</xdr:colOff>
      <xdr:row>39</xdr:row>
      <xdr:rowOff>7093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89179"/>
          <a:ext cx="8890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81026</xdr:rowOff>
    </xdr:from>
    <xdr:to>
      <xdr:col>85</xdr:col>
      <xdr:colOff>177800</xdr:colOff>
      <xdr:row>39</xdr:row>
      <xdr:rowOff>11176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167403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1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114660</xdr:rowOff>
    </xdr:from>
    <xdr:to>
      <xdr:col>81</xdr:col>
      <xdr:colOff>101600</xdr:colOff>
      <xdr:row>39</xdr:row>
      <xdr:rowOff>44810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35937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2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95595</xdr:rowOff>
    </xdr:from>
    <xdr:to>
      <xdr:col>76</xdr:col>
      <xdr:colOff>165100</xdr:colOff>
      <xdr:row>39</xdr:row>
      <xdr:rowOff>25745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16872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0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123279</xdr:rowOff>
    </xdr:from>
    <xdr:to>
      <xdr:col>72</xdr:col>
      <xdr:colOff>38100</xdr:colOff>
      <xdr:row>39</xdr:row>
      <xdr:rowOff>53429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44556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127743</xdr:rowOff>
    </xdr:from>
    <xdr:to>
      <xdr:col>67</xdr:col>
      <xdr:colOff>101600</xdr:colOff>
      <xdr:row>39</xdr:row>
      <xdr:rowOff>57893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49020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145559</xdr:rowOff>
    </xdr:from>
    <xdr:to>
      <xdr:col>85</xdr:col>
      <xdr:colOff>127000</xdr:colOff>
      <xdr:row>57</xdr:row>
      <xdr:rowOff>151767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18209"/>
          <a:ext cx="838200" cy="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55036</xdr:rowOff>
    </xdr:from>
    <xdr:to>
      <xdr:col>81</xdr:col>
      <xdr:colOff>50800</xdr:colOff>
      <xdr:row>57</xdr:row>
      <xdr:rowOff>145559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27686"/>
          <a:ext cx="889000" cy="9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55036</xdr:rowOff>
    </xdr:from>
    <xdr:to>
      <xdr:col>76</xdr:col>
      <xdr:colOff>114300</xdr:colOff>
      <xdr:row>58</xdr:row>
      <xdr:rowOff>1897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27686"/>
          <a:ext cx="889000" cy="1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122583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1897</xdr:rowOff>
    </xdr:from>
    <xdr:to>
      <xdr:col>71</xdr:col>
      <xdr:colOff>177800</xdr:colOff>
      <xdr:row>58</xdr:row>
      <xdr:rowOff>5297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45997"/>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100967</xdr:rowOff>
    </xdr:from>
    <xdr:to>
      <xdr:col>85</xdr:col>
      <xdr:colOff>177800</xdr:colOff>
      <xdr:row>58</xdr:row>
      <xdr:rowOff>31117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7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15894</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8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94759</xdr:rowOff>
    </xdr:from>
    <xdr:to>
      <xdr:col>81</xdr:col>
      <xdr:colOff>101600</xdr:colOff>
      <xdr:row>58</xdr:row>
      <xdr:rowOff>24909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6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4236</xdr:rowOff>
    </xdr:from>
    <xdr:to>
      <xdr:col>76</xdr:col>
      <xdr:colOff>165100</xdr:colOff>
      <xdr:row>57</xdr:row>
      <xdr:rowOff>105836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122363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5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122547</xdr:rowOff>
    </xdr:from>
    <xdr:to>
      <xdr:col>72</xdr:col>
      <xdr:colOff>38100</xdr:colOff>
      <xdr:row>58</xdr:row>
      <xdr:rowOff>52697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43824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8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125947</xdr:rowOff>
    </xdr:from>
    <xdr:to>
      <xdr:col>67</xdr:col>
      <xdr:colOff>101600</xdr:colOff>
      <xdr:row>58</xdr:row>
      <xdr:rowOff>56097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9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47224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9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54828</xdr:rowOff>
    </xdr:from>
    <xdr:to>
      <xdr:col>85</xdr:col>
      <xdr:colOff>127000</xdr:colOff>
      <xdr:row>78</xdr:row>
      <xdr:rowOff>67473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27928"/>
          <a:ext cx="8382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54828</xdr:rowOff>
    </xdr:from>
    <xdr:to>
      <xdr:col>81</xdr:col>
      <xdr:colOff>50800</xdr:colOff>
      <xdr:row>78</xdr:row>
      <xdr:rowOff>62463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27928"/>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62463</xdr:rowOff>
    </xdr:from>
    <xdr:to>
      <xdr:col>76</xdr:col>
      <xdr:colOff>114300</xdr:colOff>
      <xdr:row>78</xdr:row>
      <xdr:rowOff>99478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35563"/>
          <a:ext cx="889000" cy="3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99478</xdr:rowOff>
    </xdr:from>
    <xdr:to>
      <xdr:col>71</xdr:col>
      <xdr:colOff>177800</xdr:colOff>
      <xdr:row>78</xdr:row>
      <xdr:rowOff>125755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72578"/>
          <a:ext cx="889000" cy="2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16673</xdr:rowOff>
    </xdr:from>
    <xdr:to>
      <xdr:col>85</xdr:col>
      <xdr:colOff>177800</xdr:colOff>
      <xdr:row>78</xdr:row>
      <xdr:rowOff>118273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164497</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4028</xdr:rowOff>
    </xdr:from>
    <xdr:to>
      <xdr:col>81</xdr:col>
      <xdr:colOff>101600</xdr:colOff>
      <xdr:row>78</xdr:row>
      <xdr:rowOff>105628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122155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11663</xdr:rowOff>
    </xdr:from>
    <xdr:to>
      <xdr:col>76</xdr:col>
      <xdr:colOff>165100</xdr:colOff>
      <xdr:row>78</xdr:row>
      <xdr:rowOff>113263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129790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48678</xdr:rowOff>
    </xdr:from>
    <xdr:to>
      <xdr:col>72</xdr:col>
      <xdr:colOff>38100</xdr:colOff>
      <xdr:row>78</xdr:row>
      <xdr:rowOff>150278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2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166805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9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74955</xdr:rowOff>
    </xdr:from>
    <xdr:to>
      <xdr:col>67</xdr:col>
      <xdr:colOff>101600</xdr:colOff>
      <xdr:row>79</xdr:row>
      <xdr:rowOff>5105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167682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4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167615</xdr:rowOff>
    </xdr:from>
    <xdr:to>
      <xdr:col>85</xdr:col>
      <xdr:colOff>127000</xdr:colOff>
      <xdr:row>98</xdr:row>
      <xdr:rowOff>3070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98265"/>
          <a:ext cx="8382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152984</xdr:rowOff>
    </xdr:from>
    <xdr:to>
      <xdr:col>81</xdr:col>
      <xdr:colOff>50800</xdr:colOff>
      <xdr:row>97</xdr:row>
      <xdr:rowOff>167615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8363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152984</xdr:rowOff>
    </xdr:from>
    <xdr:to>
      <xdr:col>76</xdr:col>
      <xdr:colOff>114300</xdr:colOff>
      <xdr:row>97</xdr:row>
      <xdr:rowOff>156260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8363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115975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146337</xdr:rowOff>
    </xdr:from>
    <xdr:to>
      <xdr:col>71</xdr:col>
      <xdr:colOff>177800</xdr:colOff>
      <xdr:row>97</xdr:row>
      <xdr:rowOff>156260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76987"/>
          <a:ext cx="8890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123720</xdr:rowOff>
    </xdr:from>
    <xdr:to>
      <xdr:col>85</xdr:col>
      <xdr:colOff>177800</xdr:colOff>
      <xdr:row>98</xdr:row>
      <xdr:rowOff>53870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102147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116815</xdr:rowOff>
    </xdr:from>
    <xdr:to>
      <xdr:col>81</xdr:col>
      <xdr:colOff>101600</xdr:colOff>
      <xdr:row>98</xdr:row>
      <xdr:rowOff>46965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38092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4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102184</xdr:rowOff>
    </xdr:from>
    <xdr:to>
      <xdr:col>76</xdr:col>
      <xdr:colOff>165100</xdr:colOff>
      <xdr:row>98</xdr:row>
      <xdr:rowOff>32334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23461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105460</xdr:rowOff>
    </xdr:from>
    <xdr:to>
      <xdr:col>72</xdr:col>
      <xdr:colOff>38100</xdr:colOff>
      <xdr:row>98</xdr:row>
      <xdr:rowOff>35610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26737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95537</xdr:rowOff>
    </xdr:from>
    <xdr:to>
      <xdr:col>67</xdr:col>
      <xdr:colOff>101600</xdr:colOff>
      <xdr:row>98</xdr:row>
      <xdr:rowOff>25687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農林水産業費・民生費・商工費以外は類似団体平均を下回っている。、民生費（</a:t>
          </a:r>
          <a:r>
            <a:rPr kumimoji="1" lang="en-US" altLang="ja-JP" sz="1100" b="0" i="0" baseline="0">
              <a:solidFill>
                <a:schemeClr val="dk1"/>
              </a:solidFill>
              <a:effectLst/>
              <a:latin typeface="+mn-lt"/>
              <a:ea typeface="+mn-ea"/>
              <a:cs typeface="+mn-cs"/>
            </a:rPr>
            <a:t>21.5</a:t>
          </a:r>
          <a:r>
            <a:rPr kumimoji="1" lang="ja-JP" altLang="ja-JP" sz="1100" b="0" i="0" baseline="0">
              <a:solidFill>
                <a:schemeClr val="dk1"/>
              </a:solidFill>
              <a:effectLst/>
              <a:latin typeface="+mn-lt"/>
              <a:ea typeface="+mn-ea"/>
              <a:cs typeface="+mn-cs"/>
            </a:rPr>
            <a:t>％）、衛生費（</a:t>
          </a:r>
          <a:r>
            <a:rPr kumimoji="1" lang="en-US" altLang="ja-JP" sz="1100" b="0" i="0" baseline="0">
              <a:solidFill>
                <a:schemeClr val="dk1"/>
              </a:solidFill>
              <a:effectLst/>
              <a:latin typeface="+mn-lt"/>
              <a:ea typeface="+mn-ea"/>
              <a:cs typeface="+mn-cs"/>
            </a:rPr>
            <a:t>59.7</a:t>
          </a:r>
          <a:r>
            <a:rPr kumimoji="1" lang="ja-JP" altLang="ja-JP" sz="1100" b="0" i="0" baseline="0">
              <a:solidFill>
                <a:schemeClr val="dk1"/>
              </a:solidFill>
              <a:effectLst/>
              <a:latin typeface="+mn-lt"/>
              <a:ea typeface="+mn-ea"/>
              <a:cs typeface="+mn-cs"/>
            </a:rPr>
            <a:t>％）、農林水産業費（</a:t>
          </a:r>
          <a:r>
            <a:rPr kumimoji="1" lang="en-US" altLang="ja-JP" sz="1100" b="0" i="0" baseline="0">
              <a:solidFill>
                <a:schemeClr val="dk1"/>
              </a:solidFill>
              <a:effectLst/>
              <a:latin typeface="+mn-lt"/>
              <a:ea typeface="+mn-ea"/>
              <a:cs typeface="+mn-cs"/>
            </a:rPr>
            <a:t>30.0</a:t>
          </a:r>
          <a:r>
            <a:rPr kumimoji="1" lang="ja-JP" altLang="ja-JP" sz="1100" b="0" i="0" baseline="0">
              <a:solidFill>
                <a:schemeClr val="dk1"/>
              </a:solidFill>
              <a:effectLst/>
              <a:latin typeface="+mn-lt"/>
              <a:ea typeface="+mn-ea"/>
              <a:cs typeface="+mn-cs"/>
            </a:rPr>
            <a:t>％）、土木費（</a:t>
          </a:r>
          <a:r>
            <a:rPr kumimoji="1" lang="en-US" altLang="ja-JP" sz="1100" b="0" i="0" baseline="0">
              <a:solidFill>
                <a:schemeClr val="dk1"/>
              </a:solidFill>
              <a:effectLst/>
              <a:latin typeface="+mn-lt"/>
              <a:ea typeface="+mn-ea"/>
              <a:cs typeface="+mn-cs"/>
            </a:rPr>
            <a:t>13.8</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消防費（</a:t>
          </a:r>
          <a:r>
            <a:rPr kumimoji="1" lang="en-US" altLang="ja-JP" sz="1100" b="0" i="0" baseline="0">
              <a:solidFill>
                <a:schemeClr val="dk1"/>
              </a:solidFill>
              <a:effectLst/>
              <a:latin typeface="+mn-lt"/>
              <a:ea typeface="+mn-ea"/>
              <a:cs typeface="+mn-cs"/>
            </a:rPr>
            <a:t>29.8</a:t>
          </a:r>
          <a:r>
            <a:rPr kumimoji="1" lang="ja-JP" altLang="ja-JP" sz="1100" b="0" i="0" baseline="0">
              <a:solidFill>
                <a:schemeClr val="dk1"/>
              </a:solidFill>
              <a:effectLst/>
              <a:latin typeface="+mn-lt"/>
              <a:ea typeface="+mn-ea"/>
              <a:cs typeface="+mn-cs"/>
            </a:rPr>
            <a:t>％）が増加しているものの、議会費（▲</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％）、総務費（</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18.8</a:t>
          </a:r>
          <a:r>
            <a:rPr kumimoji="1" lang="ja-JP" altLang="ja-JP" sz="1100" b="0" i="0" baseline="0">
              <a:solidFill>
                <a:schemeClr val="dk1"/>
              </a:solidFill>
              <a:effectLst/>
              <a:latin typeface="+mn-lt"/>
              <a:ea typeface="+mn-ea"/>
              <a:cs typeface="+mn-cs"/>
            </a:rPr>
            <a:t>％）、商工費（</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21.0</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教育費（▲</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％）、災害復旧費（</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16.4</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公債費（▲</a:t>
          </a:r>
          <a:r>
            <a:rPr kumimoji="1" lang="en-US" altLang="ja-JP" sz="1100" b="0" i="0" baseline="0">
              <a:solidFill>
                <a:schemeClr val="dk1"/>
              </a:solidFill>
              <a:effectLst/>
              <a:latin typeface="+mn-lt"/>
              <a:ea typeface="+mn-ea"/>
              <a:cs typeface="+mn-cs"/>
            </a:rPr>
            <a:t>6.5</a:t>
          </a:r>
          <a:r>
            <a:rPr kumimoji="1" lang="ja-JP" altLang="ja-JP" sz="1100" b="0" i="0" baseline="0">
              <a:solidFill>
                <a:schemeClr val="dk1"/>
              </a:solidFill>
              <a:effectLst/>
              <a:latin typeface="+mn-lt"/>
              <a:ea typeface="+mn-ea"/>
              <a:cs typeface="+mn-cs"/>
            </a:rPr>
            <a:t>％）が減少している。令和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、増加の伸び率は</a:t>
          </a:r>
          <a:r>
            <a:rPr kumimoji="1" lang="ja-JP" altLang="en-US" sz="1100" b="0" i="0" baseline="0">
              <a:solidFill>
                <a:schemeClr val="dk1"/>
              </a:solidFill>
              <a:effectLst/>
              <a:latin typeface="+mn-lt"/>
              <a:ea typeface="+mn-ea"/>
              <a:cs typeface="+mn-cs"/>
            </a:rPr>
            <a:t>、衛生費</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農林水産業費</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消防費が大きく</a:t>
          </a:r>
          <a:r>
            <a:rPr kumimoji="1" lang="ja-JP" altLang="ja-JP" sz="1100" b="0" i="0" baseline="0">
              <a:solidFill>
                <a:schemeClr val="dk1"/>
              </a:solidFill>
              <a:effectLst/>
              <a:latin typeface="+mn-lt"/>
              <a:ea typeface="+mn-ea"/>
              <a:cs typeface="+mn-cs"/>
            </a:rPr>
            <a:t>、減少の伸び率では</a:t>
          </a:r>
          <a:r>
            <a:rPr kumimoji="1" lang="ja-JP" altLang="en-US" sz="1100" b="0" i="0" baseline="0">
              <a:solidFill>
                <a:schemeClr val="dk1"/>
              </a:solidFill>
              <a:effectLst/>
              <a:latin typeface="+mn-lt"/>
              <a:ea typeface="+mn-ea"/>
              <a:cs typeface="+mn-cs"/>
            </a:rPr>
            <a:t>総務費と商工費</a:t>
          </a:r>
          <a:r>
            <a:rPr kumimoji="1" lang="ja-JP" altLang="ja-JP" sz="1100" b="0" i="0" baseline="0">
              <a:solidFill>
                <a:schemeClr val="dk1"/>
              </a:solidFill>
              <a:effectLst/>
              <a:latin typeface="+mn-lt"/>
              <a:ea typeface="+mn-ea"/>
              <a:cs typeface="+mn-cs"/>
            </a:rPr>
            <a:t>が大きかった。</a:t>
          </a:r>
          <a:r>
            <a:rPr kumimoji="1" lang="ja-JP" altLang="en-US" sz="1100" b="0" i="0" baseline="0">
              <a:solidFill>
                <a:schemeClr val="dk1"/>
              </a:solidFill>
              <a:effectLst/>
              <a:latin typeface="+mn-lt"/>
              <a:ea typeface="+mn-ea"/>
              <a:cs typeface="+mn-cs"/>
            </a:rPr>
            <a:t>衛生費</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医師住宅の建設や水道特別会計への繰出金、農林水産業費は、乾燥調製施設の建設及び機器の導入、消防費は、防災行政無線更新工事にかかる増額が主な要因となっている。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を上回っている分析は、民生費は阿南学園改築工事によるものと、当町の集落は中山間地域で急峻な地形の中で集落が点在しており、福祉施設も多く存在しているため、老朽化による修繕や増築等を行う必要があるため、民生費に係る住民一人当たりのコストは目的別歳入の中で一番大きなものに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補助事業</a:t>
          </a:r>
          <a:r>
            <a:rPr lang="ja-JP" altLang="en-US" sz="1100" b="0" i="0" baseline="0">
              <a:solidFill>
                <a:schemeClr val="dk1"/>
              </a:solidFill>
              <a:effectLst/>
              <a:latin typeface="+mn-lt"/>
              <a:ea typeface="+mn-ea"/>
              <a:cs typeface="+mn-cs"/>
            </a:rPr>
            <a:t>の増減により</a:t>
          </a:r>
          <a:r>
            <a:rPr lang="ja-JP" altLang="ja-JP" sz="1100" b="0" i="0" baseline="0">
              <a:solidFill>
                <a:schemeClr val="dk1"/>
              </a:solidFill>
              <a:effectLst/>
              <a:latin typeface="+mn-lt"/>
              <a:ea typeface="+mn-ea"/>
              <a:cs typeface="+mn-cs"/>
            </a:rPr>
            <a:t>、実質収支比率</a:t>
          </a:r>
          <a:r>
            <a:rPr lang="ja-JP" altLang="en-US" sz="1100" b="0" i="0" baseline="0">
              <a:solidFill>
                <a:schemeClr val="dk1"/>
              </a:solidFill>
              <a:effectLst/>
              <a:latin typeface="+mn-lt"/>
              <a:ea typeface="+mn-ea"/>
              <a:cs typeface="+mn-cs"/>
            </a:rPr>
            <a:t>が左右される。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今後の人口減による税収や交付税減少等の財源不足に備え、計画的に基金の積み立てを行っており、前年度と比べ上がっている。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近年、実質収支比率は３～５％を維持しており、今後も歳入確保、歳出抑制等に努め、財政健全化を図る。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近年は、一般会計及び特別会計において、それぞれ実質収支比率は黒字であ</a:t>
          </a:r>
          <a:r>
            <a:rPr lang="ja-JP" altLang="en-US" sz="1100" b="0" i="0" baseline="0">
              <a:solidFill>
                <a:schemeClr val="dk1"/>
              </a:solidFill>
              <a:effectLst/>
              <a:latin typeface="+mn-lt"/>
              <a:ea typeface="+mn-ea"/>
              <a:cs typeface="+mn-cs"/>
            </a:rPr>
            <a:t>るため</a:t>
          </a:r>
          <a:r>
            <a:rPr lang="ja-JP" altLang="ja-JP" sz="1100" b="0" i="0" baseline="0">
              <a:solidFill>
                <a:schemeClr val="dk1"/>
              </a:solidFill>
              <a:effectLst/>
              <a:latin typeface="+mn-lt"/>
              <a:ea typeface="+mn-ea"/>
              <a:cs typeface="+mn-cs"/>
            </a:rPr>
            <a:t>、引き続き、健全運営を目指す。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5635558</v>
      </c>
      <c r="BO4" s="404"/>
      <c r="BP4" s="404"/>
      <c r="BQ4" s="404"/>
      <c r="BR4" s="404"/>
      <c r="BS4" s="404"/>
      <c r="BT4" s="404"/>
      <c r="BU4" s="405"/>
      <c r="BV4" s="403">
        <v>5213254</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3.3</v>
      </c>
      <c r="CU4" s="410"/>
      <c r="CV4" s="410"/>
      <c r="CW4" s="410"/>
      <c r="CX4" s="410"/>
      <c r="CY4" s="410"/>
      <c r="CZ4" s="410"/>
      <c r="DA4" s="411"/>
      <c r="DB4" s="409">
        <v>1.1000000000000001</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5316277</v>
      </c>
      <c r="BO5" s="441"/>
      <c r="BP5" s="441"/>
      <c r="BQ5" s="441"/>
      <c r="BR5" s="441"/>
      <c r="BS5" s="441"/>
      <c r="BT5" s="441"/>
      <c r="BU5" s="442"/>
      <c r="BV5" s="440">
        <v>4986363</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71</v>
      </c>
      <c r="CU5" s="438"/>
      <c r="CV5" s="438"/>
      <c r="CW5" s="438"/>
      <c r="CX5" s="438"/>
      <c r="CY5" s="438"/>
      <c r="CZ5" s="438"/>
      <c r="DA5" s="439"/>
      <c r="DB5" s="437">
        <v>76.8</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319281</v>
      </c>
      <c r="BO6" s="441"/>
      <c r="BP6" s="441"/>
      <c r="BQ6" s="441"/>
      <c r="BR6" s="441"/>
      <c r="BS6" s="441"/>
      <c r="BT6" s="441"/>
      <c r="BU6" s="442"/>
      <c r="BV6" s="440">
        <v>226891</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72.599999999999994</v>
      </c>
      <c r="CU6" s="478"/>
      <c r="CV6" s="478"/>
      <c r="CW6" s="478"/>
      <c r="CX6" s="478"/>
      <c r="CY6" s="478"/>
      <c r="CZ6" s="478"/>
      <c r="DA6" s="479"/>
      <c r="DB6" s="477">
        <v>76.8</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223196</v>
      </c>
      <c r="BO7" s="441"/>
      <c r="BP7" s="441"/>
      <c r="BQ7" s="441"/>
      <c r="BR7" s="441"/>
      <c r="BS7" s="441"/>
      <c r="BT7" s="441"/>
      <c r="BU7" s="442"/>
      <c r="BV7" s="440">
        <v>196874</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2882836</v>
      </c>
      <c r="CU7" s="441"/>
      <c r="CV7" s="441"/>
      <c r="CW7" s="441"/>
      <c r="CX7" s="441"/>
      <c r="CY7" s="441"/>
      <c r="CZ7" s="441"/>
      <c r="DA7" s="442"/>
      <c r="DB7" s="440">
        <v>2685789</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96085</v>
      </c>
      <c r="BO8" s="441"/>
      <c r="BP8" s="441"/>
      <c r="BQ8" s="441"/>
      <c r="BR8" s="441"/>
      <c r="BS8" s="441"/>
      <c r="BT8" s="441"/>
      <c r="BU8" s="442"/>
      <c r="BV8" s="440">
        <v>30017</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0.19</v>
      </c>
      <c r="CU8" s="481"/>
      <c r="CV8" s="481"/>
      <c r="CW8" s="481"/>
      <c r="CX8" s="481"/>
      <c r="CY8" s="481"/>
      <c r="CZ8" s="481"/>
      <c r="DA8" s="482"/>
      <c r="DB8" s="480">
        <v>0.19</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4299</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66068</v>
      </c>
      <c r="BO9" s="441"/>
      <c r="BP9" s="441"/>
      <c r="BQ9" s="441"/>
      <c r="BR9" s="441"/>
      <c r="BS9" s="441"/>
      <c r="BT9" s="441"/>
      <c r="BU9" s="442"/>
      <c r="BV9" s="440">
        <v>-40746</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7.4</v>
      </c>
      <c r="CU9" s="438"/>
      <c r="CV9" s="438"/>
      <c r="CW9" s="438"/>
      <c r="CX9" s="438"/>
      <c r="CY9" s="438"/>
      <c r="CZ9" s="438"/>
      <c r="DA9" s="439"/>
      <c r="DB9" s="437">
        <v>8.1999999999999993</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119</v>
      </c>
      <c r="M10" s="470"/>
      <c r="N10" s="470"/>
      <c r="O10" s="470"/>
      <c r="P10" s="470"/>
      <c r="Q10" s="471"/>
      <c r="R10" s="491">
        <v>4962</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116</v>
      </c>
      <c r="AV10" s="473"/>
      <c r="AW10" s="473"/>
      <c r="AX10" s="473"/>
      <c r="AY10" s="474" t="s">
        <v>121</v>
      </c>
      <c r="AZ10" s="475"/>
      <c r="BA10" s="475"/>
      <c r="BB10" s="475"/>
      <c r="BC10" s="475"/>
      <c r="BD10" s="475"/>
      <c r="BE10" s="475"/>
      <c r="BF10" s="475"/>
      <c r="BG10" s="475"/>
      <c r="BH10" s="475"/>
      <c r="BI10" s="475"/>
      <c r="BJ10" s="475"/>
      <c r="BK10" s="475"/>
      <c r="BL10" s="475"/>
      <c r="BM10" s="476"/>
      <c r="BN10" s="440">
        <v>190390</v>
      </c>
      <c r="BO10" s="441"/>
      <c r="BP10" s="441"/>
      <c r="BQ10" s="441"/>
      <c r="BR10" s="441"/>
      <c r="BS10" s="441"/>
      <c r="BT10" s="441"/>
      <c r="BU10" s="442"/>
      <c r="BV10" s="440">
        <v>103361</v>
      </c>
      <c r="BW10" s="441"/>
      <c r="BX10" s="441"/>
      <c r="BY10" s="441"/>
      <c r="BZ10" s="441"/>
      <c r="CA10" s="441"/>
      <c r="CB10" s="441"/>
      <c r="CC10" s="44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116</v>
      </c>
      <c r="AV11" s="473"/>
      <c r="AW11" s="473"/>
      <c r="AX11" s="473"/>
      <c r="AY11" s="474" t="s">
        <v>126</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128</v>
      </c>
      <c r="DC11" s="481"/>
      <c r="DD11" s="481"/>
      <c r="DE11" s="481"/>
      <c r="DF11" s="481"/>
      <c r="DG11" s="481"/>
      <c r="DH11" s="481"/>
      <c r="DI11" s="482"/>
    </row>
    <row r="12" spans="1:119" ht="18.75" customHeight="1" x14ac:dyDescent="0.15">
      <c r="A12" s="178"/>
      <c r="B12" s="500" t="s">
        <v>129</v>
      </c>
      <c r="C12" s="501"/>
      <c r="D12" s="501"/>
      <c r="E12" s="501"/>
      <c r="F12" s="501"/>
      <c r="G12" s="501"/>
      <c r="H12" s="501"/>
      <c r="I12" s="501"/>
      <c r="J12" s="501"/>
      <c r="K12" s="502"/>
      <c r="L12" s="509" t="s">
        <v>130</v>
      </c>
      <c r="M12" s="510"/>
      <c r="N12" s="510"/>
      <c r="O12" s="510"/>
      <c r="P12" s="510"/>
      <c r="Q12" s="511"/>
      <c r="R12" s="512">
        <v>4321</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105</v>
      </c>
      <c r="AV12" s="473"/>
      <c r="AW12" s="473"/>
      <c r="AX12" s="473"/>
      <c r="AY12" s="474" t="s">
        <v>134</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135</v>
      </c>
      <c r="CE12" s="444"/>
      <c r="CF12" s="444"/>
      <c r="CG12" s="444"/>
      <c r="CH12" s="444"/>
      <c r="CI12" s="444"/>
      <c r="CJ12" s="444"/>
      <c r="CK12" s="444"/>
      <c r="CL12" s="444"/>
      <c r="CM12" s="444"/>
      <c r="CN12" s="444"/>
      <c r="CO12" s="444"/>
      <c r="CP12" s="444"/>
      <c r="CQ12" s="444"/>
      <c r="CR12" s="444"/>
      <c r="CS12" s="445"/>
      <c r="CT12" s="480" t="s">
        <v>128</v>
      </c>
      <c r="CU12" s="481"/>
      <c r="CV12" s="481"/>
      <c r="CW12" s="481"/>
      <c r="CX12" s="481"/>
      <c r="CY12" s="481"/>
      <c r="CZ12" s="481"/>
      <c r="DA12" s="482"/>
      <c r="DB12" s="480" t="s">
        <v>128</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136</v>
      </c>
      <c r="N13" s="532"/>
      <c r="O13" s="532"/>
      <c r="P13" s="532"/>
      <c r="Q13" s="533"/>
      <c r="R13" s="524">
        <v>4274</v>
      </c>
      <c r="S13" s="525"/>
      <c r="T13" s="525"/>
      <c r="U13" s="525"/>
      <c r="V13" s="526"/>
      <c r="W13" s="456" t="s">
        <v>137</v>
      </c>
      <c r="X13" s="457"/>
      <c r="Y13" s="457"/>
      <c r="Z13" s="457"/>
      <c r="AA13" s="457"/>
      <c r="AB13" s="447"/>
      <c r="AC13" s="491">
        <v>299</v>
      </c>
      <c r="AD13" s="492"/>
      <c r="AE13" s="492"/>
      <c r="AF13" s="492"/>
      <c r="AG13" s="534"/>
      <c r="AH13" s="491">
        <v>376</v>
      </c>
      <c r="AI13" s="492"/>
      <c r="AJ13" s="492"/>
      <c r="AK13" s="492"/>
      <c r="AL13" s="493"/>
      <c r="AM13" s="469" t="s">
        <v>138</v>
      </c>
      <c r="AN13" s="470"/>
      <c r="AO13" s="470"/>
      <c r="AP13" s="470"/>
      <c r="AQ13" s="470"/>
      <c r="AR13" s="470"/>
      <c r="AS13" s="470"/>
      <c r="AT13" s="471"/>
      <c r="AU13" s="472" t="s">
        <v>116</v>
      </c>
      <c r="AV13" s="473"/>
      <c r="AW13" s="473"/>
      <c r="AX13" s="473"/>
      <c r="AY13" s="474" t="s">
        <v>139</v>
      </c>
      <c r="AZ13" s="475"/>
      <c r="BA13" s="475"/>
      <c r="BB13" s="475"/>
      <c r="BC13" s="475"/>
      <c r="BD13" s="475"/>
      <c r="BE13" s="475"/>
      <c r="BF13" s="475"/>
      <c r="BG13" s="475"/>
      <c r="BH13" s="475"/>
      <c r="BI13" s="475"/>
      <c r="BJ13" s="475"/>
      <c r="BK13" s="475"/>
      <c r="BL13" s="475"/>
      <c r="BM13" s="476"/>
      <c r="BN13" s="440">
        <v>256458</v>
      </c>
      <c r="BO13" s="441"/>
      <c r="BP13" s="441"/>
      <c r="BQ13" s="441"/>
      <c r="BR13" s="441"/>
      <c r="BS13" s="441"/>
      <c r="BT13" s="441"/>
      <c r="BU13" s="442"/>
      <c r="BV13" s="440">
        <v>62615</v>
      </c>
      <c r="BW13" s="441"/>
      <c r="BX13" s="441"/>
      <c r="BY13" s="441"/>
      <c r="BZ13" s="441"/>
      <c r="CA13" s="441"/>
      <c r="CB13" s="441"/>
      <c r="CC13" s="442"/>
      <c r="CD13" s="443" t="s">
        <v>140</v>
      </c>
      <c r="CE13" s="444"/>
      <c r="CF13" s="444"/>
      <c r="CG13" s="444"/>
      <c r="CH13" s="444"/>
      <c r="CI13" s="444"/>
      <c r="CJ13" s="444"/>
      <c r="CK13" s="444"/>
      <c r="CL13" s="444"/>
      <c r="CM13" s="444"/>
      <c r="CN13" s="444"/>
      <c r="CO13" s="444"/>
      <c r="CP13" s="444"/>
      <c r="CQ13" s="444"/>
      <c r="CR13" s="444"/>
      <c r="CS13" s="445"/>
      <c r="CT13" s="437">
        <v>3.8</v>
      </c>
      <c r="CU13" s="438"/>
      <c r="CV13" s="438"/>
      <c r="CW13" s="438"/>
      <c r="CX13" s="438"/>
      <c r="CY13" s="438"/>
      <c r="CZ13" s="438"/>
      <c r="DA13" s="439"/>
      <c r="DB13" s="437">
        <v>3.7</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141</v>
      </c>
      <c r="M14" s="522"/>
      <c r="N14" s="522"/>
      <c r="O14" s="522"/>
      <c r="P14" s="522"/>
      <c r="Q14" s="523"/>
      <c r="R14" s="524">
        <v>4398</v>
      </c>
      <c r="S14" s="525"/>
      <c r="T14" s="525"/>
      <c r="U14" s="525"/>
      <c r="V14" s="526"/>
      <c r="W14" s="430"/>
      <c r="X14" s="431"/>
      <c r="Y14" s="431"/>
      <c r="Z14" s="431"/>
      <c r="AA14" s="431"/>
      <c r="AB14" s="420"/>
      <c r="AC14" s="527">
        <v>14.2</v>
      </c>
      <c r="AD14" s="528"/>
      <c r="AE14" s="528"/>
      <c r="AF14" s="528"/>
      <c r="AG14" s="529"/>
      <c r="AH14" s="527">
        <v>15.9</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142</v>
      </c>
      <c r="CE14" s="536"/>
      <c r="CF14" s="536"/>
      <c r="CG14" s="536"/>
      <c r="CH14" s="536"/>
      <c r="CI14" s="536"/>
      <c r="CJ14" s="536"/>
      <c r="CK14" s="536"/>
      <c r="CL14" s="536"/>
      <c r="CM14" s="536"/>
      <c r="CN14" s="536"/>
      <c r="CO14" s="536"/>
      <c r="CP14" s="536"/>
      <c r="CQ14" s="536"/>
      <c r="CR14" s="536"/>
      <c r="CS14" s="537"/>
      <c r="CT14" s="538" t="s">
        <v>128</v>
      </c>
      <c r="CU14" s="539"/>
      <c r="CV14" s="539"/>
      <c r="CW14" s="539"/>
      <c r="CX14" s="539"/>
      <c r="CY14" s="539"/>
      <c r="CZ14" s="539"/>
      <c r="DA14" s="540"/>
      <c r="DB14" s="538" t="s">
        <v>128</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136</v>
      </c>
      <c r="N15" s="532"/>
      <c r="O15" s="532"/>
      <c r="P15" s="532"/>
      <c r="Q15" s="533"/>
      <c r="R15" s="524">
        <v>4357</v>
      </c>
      <c r="S15" s="525"/>
      <c r="T15" s="525"/>
      <c r="U15" s="525"/>
      <c r="V15" s="526"/>
      <c r="W15" s="456" t="s">
        <v>143</v>
      </c>
      <c r="X15" s="457"/>
      <c r="Y15" s="457"/>
      <c r="Z15" s="457"/>
      <c r="AA15" s="457"/>
      <c r="AB15" s="447"/>
      <c r="AC15" s="491">
        <v>574</v>
      </c>
      <c r="AD15" s="492"/>
      <c r="AE15" s="492"/>
      <c r="AF15" s="492"/>
      <c r="AG15" s="534"/>
      <c r="AH15" s="491">
        <v>651</v>
      </c>
      <c r="AI15" s="492"/>
      <c r="AJ15" s="492"/>
      <c r="AK15" s="492"/>
      <c r="AL15" s="493"/>
      <c r="AM15" s="469"/>
      <c r="AN15" s="470"/>
      <c r="AO15" s="470"/>
      <c r="AP15" s="470"/>
      <c r="AQ15" s="470"/>
      <c r="AR15" s="470"/>
      <c r="AS15" s="470"/>
      <c r="AT15" s="471"/>
      <c r="AU15" s="472"/>
      <c r="AV15" s="473"/>
      <c r="AW15" s="473"/>
      <c r="AX15" s="473"/>
      <c r="AY15" s="400" t="s">
        <v>144</v>
      </c>
      <c r="AZ15" s="401"/>
      <c r="BA15" s="401"/>
      <c r="BB15" s="401"/>
      <c r="BC15" s="401"/>
      <c r="BD15" s="401"/>
      <c r="BE15" s="401"/>
      <c r="BF15" s="401"/>
      <c r="BG15" s="401"/>
      <c r="BH15" s="401"/>
      <c r="BI15" s="401"/>
      <c r="BJ15" s="401"/>
      <c r="BK15" s="401"/>
      <c r="BL15" s="401"/>
      <c r="BM15" s="402"/>
      <c r="BN15" s="403">
        <v>478239</v>
      </c>
      <c r="BO15" s="404"/>
      <c r="BP15" s="404"/>
      <c r="BQ15" s="404"/>
      <c r="BR15" s="404"/>
      <c r="BS15" s="404"/>
      <c r="BT15" s="404"/>
      <c r="BU15" s="405"/>
      <c r="BV15" s="403">
        <v>488771</v>
      </c>
      <c r="BW15" s="404"/>
      <c r="BX15" s="404"/>
      <c r="BY15" s="404"/>
      <c r="BZ15" s="404"/>
      <c r="CA15" s="404"/>
      <c r="CB15" s="404"/>
      <c r="CC15" s="405"/>
      <c r="CD15" s="541" t="s">
        <v>145</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146</v>
      </c>
      <c r="M16" s="544"/>
      <c r="N16" s="544"/>
      <c r="O16" s="544"/>
      <c r="P16" s="544"/>
      <c r="Q16" s="545"/>
      <c r="R16" s="546" t="s">
        <v>147</v>
      </c>
      <c r="S16" s="547"/>
      <c r="T16" s="547"/>
      <c r="U16" s="547"/>
      <c r="V16" s="548"/>
      <c r="W16" s="430"/>
      <c r="X16" s="431"/>
      <c r="Y16" s="431"/>
      <c r="Z16" s="431"/>
      <c r="AA16" s="431"/>
      <c r="AB16" s="420"/>
      <c r="AC16" s="527">
        <v>27.3</v>
      </c>
      <c r="AD16" s="528"/>
      <c r="AE16" s="528"/>
      <c r="AF16" s="528"/>
      <c r="AG16" s="529"/>
      <c r="AH16" s="527">
        <v>27.5</v>
      </c>
      <c r="AI16" s="528"/>
      <c r="AJ16" s="528"/>
      <c r="AK16" s="528"/>
      <c r="AL16" s="530"/>
      <c r="AM16" s="469"/>
      <c r="AN16" s="470"/>
      <c r="AO16" s="470"/>
      <c r="AP16" s="470"/>
      <c r="AQ16" s="470"/>
      <c r="AR16" s="470"/>
      <c r="AS16" s="470"/>
      <c r="AT16" s="471"/>
      <c r="AU16" s="472"/>
      <c r="AV16" s="473"/>
      <c r="AW16" s="473"/>
      <c r="AX16" s="473"/>
      <c r="AY16" s="474" t="s">
        <v>148</v>
      </c>
      <c r="AZ16" s="475"/>
      <c r="BA16" s="475"/>
      <c r="BB16" s="475"/>
      <c r="BC16" s="475"/>
      <c r="BD16" s="475"/>
      <c r="BE16" s="475"/>
      <c r="BF16" s="475"/>
      <c r="BG16" s="475"/>
      <c r="BH16" s="475"/>
      <c r="BI16" s="475"/>
      <c r="BJ16" s="475"/>
      <c r="BK16" s="475"/>
      <c r="BL16" s="475"/>
      <c r="BM16" s="476"/>
      <c r="BN16" s="440">
        <v>2675855</v>
      </c>
      <c r="BO16" s="441"/>
      <c r="BP16" s="441"/>
      <c r="BQ16" s="441"/>
      <c r="BR16" s="441"/>
      <c r="BS16" s="441"/>
      <c r="BT16" s="441"/>
      <c r="BU16" s="442"/>
      <c r="BV16" s="440">
        <v>2513213</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149</v>
      </c>
      <c r="N17" s="552"/>
      <c r="O17" s="552"/>
      <c r="P17" s="552"/>
      <c r="Q17" s="553"/>
      <c r="R17" s="546" t="s">
        <v>150</v>
      </c>
      <c r="S17" s="547"/>
      <c r="T17" s="547"/>
      <c r="U17" s="547"/>
      <c r="V17" s="548"/>
      <c r="W17" s="456" t="s">
        <v>151</v>
      </c>
      <c r="X17" s="457"/>
      <c r="Y17" s="457"/>
      <c r="Z17" s="457"/>
      <c r="AA17" s="457"/>
      <c r="AB17" s="447"/>
      <c r="AC17" s="491">
        <v>1229</v>
      </c>
      <c r="AD17" s="492"/>
      <c r="AE17" s="492"/>
      <c r="AF17" s="492"/>
      <c r="AG17" s="534"/>
      <c r="AH17" s="491">
        <v>1344</v>
      </c>
      <c r="AI17" s="492"/>
      <c r="AJ17" s="492"/>
      <c r="AK17" s="492"/>
      <c r="AL17" s="493"/>
      <c r="AM17" s="469"/>
      <c r="AN17" s="470"/>
      <c r="AO17" s="470"/>
      <c r="AP17" s="470"/>
      <c r="AQ17" s="470"/>
      <c r="AR17" s="470"/>
      <c r="AS17" s="470"/>
      <c r="AT17" s="471"/>
      <c r="AU17" s="472"/>
      <c r="AV17" s="473"/>
      <c r="AW17" s="473"/>
      <c r="AX17" s="473"/>
      <c r="AY17" s="474" t="s">
        <v>152</v>
      </c>
      <c r="AZ17" s="475"/>
      <c r="BA17" s="475"/>
      <c r="BB17" s="475"/>
      <c r="BC17" s="475"/>
      <c r="BD17" s="475"/>
      <c r="BE17" s="475"/>
      <c r="BF17" s="475"/>
      <c r="BG17" s="475"/>
      <c r="BH17" s="475"/>
      <c r="BI17" s="475"/>
      <c r="BJ17" s="475"/>
      <c r="BK17" s="475"/>
      <c r="BL17" s="475"/>
      <c r="BM17" s="476"/>
      <c r="BN17" s="440">
        <v>577292</v>
      </c>
      <c r="BO17" s="441"/>
      <c r="BP17" s="441"/>
      <c r="BQ17" s="441"/>
      <c r="BR17" s="441"/>
      <c r="BS17" s="441"/>
      <c r="BT17" s="441"/>
      <c r="BU17" s="442"/>
      <c r="BV17" s="440">
        <v>589654</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153</v>
      </c>
      <c r="C18" s="483"/>
      <c r="D18" s="483"/>
      <c r="E18" s="563"/>
      <c r="F18" s="563"/>
      <c r="G18" s="563"/>
      <c r="H18" s="563"/>
      <c r="I18" s="563"/>
      <c r="J18" s="563"/>
      <c r="K18" s="563"/>
      <c r="L18" s="564">
        <v>123.07</v>
      </c>
      <c r="M18" s="564"/>
      <c r="N18" s="564"/>
      <c r="O18" s="564"/>
      <c r="P18" s="564"/>
      <c r="Q18" s="564"/>
      <c r="R18" s="565"/>
      <c r="S18" s="565"/>
      <c r="T18" s="565"/>
      <c r="U18" s="565"/>
      <c r="V18" s="566"/>
      <c r="W18" s="458"/>
      <c r="X18" s="459"/>
      <c r="Y18" s="459"/>
      <c r="Z18" s="459"/>
      <c r="AA18" s="459"/>
      <c r="AB18" s="450"/>
      <c r="AC18" s="567">
        <v>58.5</v>
      </c>
      <c r="AD18" s="568"/>
      <c r="AE18" s="568"/>
      <c r="AF18" s="568"/>
      <c r="AG18" s="569"/>
      <c r="AH18" s="567">
        <v>56.7</v>
      </c>
      <c r="AI18" s="568"/>
      <c r="AJ18" s="568"/>
      <c r="AK18" s="568"/>
      <c r="AL18" s="570"/>
      <c r="AM18" s="469"/>
      <c r="AN18" s="470"/>
      <c r="AO18" s="470"/>
      <c r="AP18" s="470"/>
      <c r="AQ18" s="470"/>
      <c r="AR18" s="470"/>
      <c r="AS18" s="470"/>
      <c r="AT18" s="471"/>
      <c r="AU18" s="472"/>
      <c r="AV18" s="473"/>
      <c r="AW18" s="473"/>
      <c r="AX18" s="473"/>
      <c r="AY18" s="474" t="s">
        <v>154</v>
      </c>
      <c r="AZ18" s="475"/>
      <c r="BA18" s="475"/>
      <c r="BB18" s="475"/>
      <c r="BC18" s="475"/>
      <c r="BD18" s="475"/>
      <c r="BE18" s="475"/>
      <c r="BF18" s="475"/>
      <c r="BG18" s="475"/>
      <c r="BH18" s="475"/>
      <c r="BI18" s="475"/>
      <c r="BJ18" s="475"/>
      <c r="BK18" s="475"/>
      <c r="BL18" s="475"/>
      <c r="BM18" s="476"/>
      <c r="BN18" s="440">
        <v>2079950</v>
      </c>
      <c r="BO18" s="441"/>
      <c r="BP18" s="441"/>
      <c r="BQ18" s="441"/>
      <c r="BR18" s="441"/>
      <c r="BS18" s="441"/>
      <c r="BT18" s="441"/>
      <c r="BU18" s="442"/>
      <c r="BV18" s="440">
        <v>2039639</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155</v>
      </c>
      <c r="C19" s="483"/>
      <c r="D19" s="483"/>
      <c r="E19" s="563"/>
      <c r="F19" s="563"/>
      <c r="G19" s="563"/>
      <c r="H19" s="563"/>
      <c r="I19" s="563"/>
      <c r="J19" s="563"/>
      <c r="K19" s="563"/>
      <c r="L19" s="571">
        <v>35</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156</v>
      </c>
      <c r="AZ19" s="475"/>
      <c r="BA19" s="475"/>
      <c r="BB19" s="475"/>
      <c r="BC19" s="475"/>
      <c r="BD19" s="475"/>
      <c r="BE19" s="475"/>
      <c r="BF19" s="475"/>
      <c r="BG19" s="475"/>
      <c r="BH19" s="475"/>
      <c r="BI19" s="475"/>
      <c r="BJ19" s="475"/>
      <c r="BK19" s="475"/>
      <c r="BL19" s="475"/>
      <c r="BM19" s="476"/>
      <c r="BN19" s="440">
        <v>3457112</v>
      </c>
      <c r="BO19" s="441"/>
      <c r="BP19" s="441"/>
      <c r="BQ19" s="441"/>
      <c r="BR19" s="441"/>
      <c r="BS19" s="441"/>
      <c r="BT19" s="441"/>
      <c r="BU19" s="442"/>
      <c r="BV19" s="440">
        <v>3349135</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157</v>
      </c>
      <c r="C20" s="483"/>
      <c r="D20" s="483"/>
      <c r="E20" s="563"/>
      <c r="F20" s="563"/>
      <c r="G20" s="563"/>
      <c r="H20" s="563"/>
      <c r="I20" s="563"/>
      <c r="J20" s="563"/>
      <c r="K20" s="563"/>
      <c r="L20" s="571">
        <v>1611</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158</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159</v>
      </c>
      <c r="C22" s="584"/>
      <c r="D22" s="585"/>
      <c r="E22" s="452" t="s">
        <v>1</v>
      </c>
      <c r="F22" s="457"/>
      <c r="G22" s="457"/>
      <c r="H22" s="457"/>
      <c r="I22" s="457"/>
      <c r="J22" s="457"/>
      <c r="K22" s="447"/>
      <c r="L22" s="452" t="s">
        <v>160</v>
      </c>
      <c r="M22" s="457"/>
      <c r="N22" s="457"/>
      <c r="O22" s="457"/>
      <c r="P22" s="447"/>
      <c r="Q22" s="615" t="s">
        <v>161</v>
      </c>
      <c r="R22" s="616"/>
      <c r="S22" s="616"/>
      <c r="T22" s="616"/>
      <c r="U22" s="616"/>
      <c r="V22" s="617"/>
      <c r="W22" s="583" t="s">
        <v>162</v>
      </c>
      <c r="X22" s="584"/>
      <c r="Y22" s="585"/>
      <c r="Z22" s="452" t="s">
        <v>1</v>
      </c>
      <c r="AA22" s="457"/>
      <c r="AB22" s="457"/>
      <c r="AC22" s="457"/>
      <c r="AD22" s="457"/>
      <c r="AE22" s="457"/>
      <c r="AF22" s="457"/>
      <c r="AG22" s="447"/>
      <c r="AH22" s="621" t="s">
        <v>163</v>
      </c>
      <c r="AI22" s="457"/>
      <c r="AJ22" s="457"/>
      <c r="AK22" s="457"/>
      <c r="AL22" s="447"/>
      <c r="AM22" s="621" t="s">
        <v>164</v>
      </c>
      <c r="AN22" s="622"/>
      <c r="AO22" s="622"/>
      <c r="AP22" s="622"/>
      <c r="AQ22" s="622"/>
      <c r="AR22" s="623"/>
      <c r="AS22" s="615" t="s">
        <v>161</v>
      </c>
      <c r="AT22" s="616"/>
      <c r="AU22" s="616"/>
      <c r="AV22" s="616"/>
      <c r="AW22" s="616"/>
      <c r="AX22" s="627"/>
      <c r="AY22" s="400" t="s">
        <v>165</v>
      </c>
      <c r="AZ22" s="401"/>
      <c r="BA22" s="401"/>
      <c r="BB22" s="401"/>
      <c r="BC22" s="401"/>
      <c r="BD22" s="401"/>
      <c r="BE22" s="401"/>
      <c r="BF22" s="401"/>
      <c r="BG22" s="401"/>
      <c r="BH22" s="401"/>
      <c r="BI22" s="401"/>
      <c r="BJ22" s="401"/>
      <c r="BK22" s="401"/>
      <c r="BL22" s="401"/>
      <c r="BM22" s="402"/>
      <c r="BN22" s="403">
        <v>2507487</v>
      </c>
      <c r="BO22" s="404"/>
      <c r="BP22" s="404"/>
      <c r="BQ22" s="404"/>
      <c r="BR22" s="404"/>
      <c r="BS22" s="404"/>
      <c r="BT22" s="404"/>
      <c r="BU22" s="405"/>
      <c r="BV22" s="403">
        <v>1973153</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166</v>
      </c>
      <c r="AZ23" s="475"/>
      <c r="BA23" s="475"/>
      <c r="BB23" s="475"/>
      <c r="BC23" s="475"/>
      <c r="BD23" s="475"/>
      <c r="BE23" s="475"/>
      <c r="BF23" s="475"/>
      <c r="BG23" s="475"/>
      <c r="BH23" s="475"/>
      <c r="BI23" s="475"/>
      <c r="BJ23" s="475"/>
      <c r="BK23" s="475"/>
      <c r="BL23" s="475"/>
      <c r="BM23" s="476"/>
      <c r="BN23" s="440">
        <v>1823500</v>
      </c>
      <c r="BO23" s="441"/>
      <c r="BP23" s="441"/>
      <c r="BQ23" s="441"/>
      <c r="BR23" s="441"/>
      <c r="BS23" s="441"/>
      <c r="BT23" s="441"/>
      <c r="BU23" s="442"/>
      <c r="BV23" s="440">
        <v>1538686</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167</v>
      </c>
      <c r="F24" s="470"/>
      <c r="G24" s="470"/>
      <c r="H24" s="470"/>
      <c r="I24" s="470"/>
      <c r="J24" s="470"/>
      <c r="K24" s="471"/>
      <c r="L24" s="491">
        <v>1</v>
      </c>
      <c r="M24" s="492"/>
      <c r="N24" s="492"/>
      <c r="O24" s="492"/>
      <c r="P24" s="534"/>
      <c r="Q24" s="491">
        <v>6130</v>
      </c>
      <c r="R24" s="492"/>
      <c r="S24" s="492"/>
      <c r="T24" s="492"/>
      <c r="U24" s="492"/>
      <c r="V24" s="534"/>
      <c r="W24" s="586"/>
      <c r="X24" s="587"/>
      <c r="Y24" s="588"/>
      <c r="Z24" s="490" t="s">
        <v>168</v>
      </c>
      <c r="AA24" s="470"/>
      <c r="AB24" s="470"/>
      <c r="AC24" s="470"/>
      <c r="AD24" s="470"/>
      <c r="AE24" s="470"/>
      <c r="AF24" s="470"/>
      <c r="AG24" s="471"/>
      <c r="AH24" s="491">
        <v>68</v>
      </c>
      <c r="AI24" s="492"/>
      <c r="AJ24" s="492"/>
      <c r="AK24" s="492"/>
      <c r="AL24" s="534"/>
      <c r="AM24" s="491">
        <v>185980</v>
      </c>
      <c r="AN24" s="492"/>
      <c r="AO24" s="492"/>
      <c r="AP24" s="492"/>
      <c r="AQ24" s="492"/>
      <c r="AR24" s="534"/>
      <c r="AS24" s="491">
        <v>2735</v>
      </c>
      <c r="AT24" s="492"/>
      <c r="AU24" s="492"/>
      <c r="AV24" s="492"/>
      <c r="AW24" s="492"/>
      <c r="AX24" s="493"/>
      <c r="AY24" s="556" t="s">
        <v>169</v>
      </c>
      <c r="AZ24" s="557"/>
      <c r="BA24" s="557"/>
      <c r="BB24" s="557"/>
      <c r="BC24" s="557"/>
      <c r="BD24" s="557"/>
      <c r="BE24" s="557"/>
      <c r="BF24" s="557"/>
      <c r="BG24" s="557"/>
      <c r="BH24" s="557"/>
      <c r="BI24" s="557"/>
      <c r="BJ24" s="557"/>
      <c r="BK24" s="557"/>
      <c r="BL24" s="557"/>
      <c r="BM24" s="558"/>
      <c r="BN24" s="440">
        <v>2317887</v>
      </c>
      <c r="BO24" s="441"/>
      <c r="BP24" s="441"/>
      <c r="BQ24" s="441"/>
      <c r="BR24" s="441"/>
      <c r="BS24" s="441"/>
      <c r="BT24" s="441"/>
      <c r="BU24" s="442"/>
      <c r="BV24" s="440">
        <v>1798711</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170</v>
      </c>
      <c r="F25" s="470"/>
      <c r="G25" s="470"/>
      <c r="H25" s="470"/>
      <c r="I25" s="470"/>
      <c r="J25" s="470"/>
      <c r="K25" s="471"/>
      <c r="L25" s="491">
        <v>1</v>
      </c>
      <c r="M25" s="492"/>
      <c r="N25" s="492"/>
      <c r="O25" s="492"/>
      <c r="P25" s="534"/>
      <c r="Q25" s="491">
        <v>5410</v>
      </c>
      <c r="R25" s="492"/>
      <c r="S25" s="492"/>
      <c r="T25" s="492"/>
      <c r="U25" s="492"/>
      <c r="V25" s="534"/>
      <c r="W25" s="586"/>
      <c r="X25" s="587"/>
      <c r="Y25" s="588"/>
      <c r="Z25" s="490" t="s">
        <v>171</v>
      </c>
      <c r="AA25" s="470"/>
      <c r="AB25" s="470"/>
      <c r="AC25" s="470"/>
      <c r="AD25" s="470"/>
      <c r="AE25" s="470"/>
      <c r="AF25" s="470"/>
      <c r="AG25" s="471"/>
      <c r="AH25" s="491" t="s">
        <v>128</v>
      </c>
      <c r="AI25" s="492"/>
      <c r="AJ25" s="492"/>
      <c r="AK25" s="492"/>
      <c r="AL25" s="534"/>
      <c r="AM25" s="491" t="s">
        <v>172</v>
      </c>
      <c r="AN25" s="492"/>
      <c r="AO25" s="492"/>
      <c r="AP25" s="492"/>
      <c r="AQ25" s="492"/>
      <c r="AR25" s="534"/>
      <c r="AS25" s="491" t="s">
        <v>173</v>
      </c>
      <c r="AT25" s="492"/>
      <c r="AU25" s="492"/>
      <c r="AV25" s="492"/>
      <c r="AW25" s="492"/>
      <c r="AX25" s="493"/>
      <c r="AY25" s="400" t="s">
        <v>174</v>
      </c>
      <c r="AZ25" s="401"/>
      <c r="BA25" s="401"/>
      <c r="BB25" s="401"/>
      <c r="BC25" s="401"/>
      <c r="BD25" s="401"/>
      <c r="BE25" s="401"/>
      <c r="BF25" s="401"/>
      <c r="BG25" s="401"/>
      <c r="BH25" s="401"/>
      <c r="BI25" s="401"/>
      <c r="BJ25" s="401"/>
      <c r="BK25" s="401"/>
      <c r="BL25" s="401"/>
      <c r="BM25" s="402"/>
      <c r="BN25" s="403">
        <v>289740</v>
      </c>
      <c r="BO25" s="404"/>
      <c r="BP25" s="404"/>
      <c r="BQ25" s="404"/>
      <c r="BR25" s="404"/>
      <c r="BS25" s="404"/>
      <c r="BT25" s="404"/>
      <c r="BU25" s="405"/>
      <c r="BV25" s="403">
        <v>152933</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175</v>
      </c>
      <c r="F26" s="470"/>
      <c r="G26" s="470"/>
      <c r="H26" s="470"/>
      <c r="I26" s="470"/>
      <c r="J26" s="470"/>
      <c r="K26" s="471"/>
      <c r="L26" s="491">
        <v>1</v>
      </c>
      <c r="M26" s="492"/>
      <c r="N26" s="492"/>
      <c r="O26" s="492"/>
      <c r="P26" s="534"/>
      <c r="Q26" s="491">
        <v>4620</v>
      </c>
      <c r="R26" s="492"/>
      <c r="S26" s="492"/>
      <c r="T26" s="492"/>
      <c r="U26" s="492"/>
      <c r="V26" s="534"/>
      <c r="W26" s="586"/>
      <c r="X26" s="587"/>
      <c r="Y26" s="588"/>
      <c r="Z26" s="490" t="s">
        <v>176</v>
      </c>
      <c r="AA26" s="592"/>
      <c r="AB26" s="592"/>
      <c r="AC26" s="592"/>
      <c r="AD26" s="592"/>
      <c r="AE26" s="592"/>
      <c r="AF26" s="592"/>
      <c r="AG26" s="593"/>
      <c r="AH26" s="491" t="s">
        <v>128</v>
      </c>
      <c r="AI26" s="492"/>
      <c r="AJ26" s="492"/>
      <c r="AK26" s="492"/>
      <c r="AL26" s="534"/>
      <c r="AM26" s="491" t="s">
        <v>173</v>
      </c>
      <c r="AN26" s="492"/>
      <c r="AO26" s="492"/>
      <c r="AP26" s="492"/>
      <c r="AQ26" s="492"/>
      <c r="AR26" s="534"/>
      <c r="AS26" s="491" t="s">
        <v>173</v>
      </c>
      <c r="AT26" s="492"/>
      <c r="AU26" s="492"/>
      <c r="AV26" s="492"/>
      <c r="AW26" s="492"/>
      <c r="AX26" s="493"/>
      <c r="AY26" s="443" t="s">
        <v>177</v>
      </c>
      <c r="AZ26" s="444"/>
      <c r="BA26" s="444"/>
      <c r="BB26" s="444"/>
      <c r="BC26" s="444"/>
      <c r="BD26" s="444"/>
      <c r="BE26" s="444"/>
      <c r="BF26" s="444"/>
      <c r="BG26" s="444"/>
      <c r="BH26" s="444"/>
      <c r="BI26" s="444"/>
      <c r="BJ26" s="444"/>
      <c r="BK26" s="444"/>
      <c r="BL26" s="444"/>
      <c r="BM26" s="445"/>
      <c r="BN26" s="440" t="s">
        <v>173</v>
      </c>
      <c r="BO26" s="441"/>
      <c r="BP26" s="441"/>
      <c r="BQ26" s="441"/>
      <c r="BR26" s="441"/>
      <c r="BS26" s="441"/>
      <c r="BT26" s="441"/>
      <c r="BU26" s="442"/>
      <c r="BV26" s="440" t="s">
        <v>128</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178</v>
      </c>
      <c r="F27" s="470"/>
      <c r="G27" s="470"/>
      <c r="H27" s="470"/>
      <c r="I27" s="470"/>
      <c r="J27" s="470"/>
      <c r="K27" s="471"/>
      <c r="L27" s="491">
        <v>1</v>
      </c>
      <c r="M27" s="492"/>
      <c r="N27" s="492"/>
      <c r="O27" s="492"/>
      <c r="P27" s="534"/>
      <c r="Q27" s="491">
        <v>2394</v>
      </c>
      <c r="R27" s="492"/>
      <c r="S27" s="492"/>
      <c r="T27" s="492"/>
      <c r="U27" s="492"/>
      <c r="V27" s="534"/>
      <c r="W27" s="586"/>
      <c r="X27" s="587"/>
      <c r="Y27" s="588"/>
      <c r="Z27" s="490" t="s">
        <v>179</v>
      </c>
      <c r="AA27" s="470"/>
      <c r="AB27" s="470"/>
      <c r="AC27" s="470"/>
      <c r="AD27" s="470"/>
      <c r="AE27" s="470"/>
      <c r="AF27" s="470"/>
      <c r="AG27" s="471"/>
      <c r="AH27" s="491" t="s">
        <v>128</v>
      </c>
      <c r="AI27" s="492"/>
      <c r="AJ27" s="492"/>
      <c r="AK27" s="492"/>
      <c r="AL27" s="534"/>
      <c r="AM27" s="491" t="s">
        <v>128</v>
      </c>
      <c r="AN27" s="492"/>
      <c r="AO27" s="492"/>
      <c r="AP27" s="492"/>
      <c r="AQ27" s="492"/>
      <c r="AR27" s="534"/>
      <c r="AS27" s="491" t="s">
        <v>128</v>
      </c>
      <c r="AT27" s="492"/>
      <c r="AU27" s="492"/>
      <c r="AV27" s="492"/>
      <c r="AW27" s="492"/>
      <c r="AX27" s="493"/>
      <c r="AY27" s="535" t="s">
        <v>180</v>
      </c>
      <c r="AZ27" s="536"/>
      <c r="BA27" s="536"/>
      <c r="BB27" s="536"/>
      <c r="BC27" s="536"/>
      <c r="BD27" s="536"/>
      <c r="BE27" s="536"/>
      <c r="BF27" s="536"/>
      <c r="BG27" s="536"/>
      <c r="BH27" s="536"/>
      <c r="BI27" s="536"/>
      <c r="BJ27" s="536"/>
      <c r="BK27" s="536"/>
      <c r="BL27" s="536"/>
      <c r="BM27" s="537"/>
      <c r="BN27" s="559">
        <v>16442</v>
      </c>
      <c r="BO27" s="560"/>
      <c r="BP27" s="560"/>
      <c r="BQ27" s="560"/>
      <c r="BR27" s="560"/>
      <c r="BS27" s="560"/>
      <c r="BT27" s="560"/>
      <c r="BU27" s="561"/>
      <c r="BV27" s="559">
        <v>16418</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181</v>
      </c>
      <c r="F28" s="470"/>
      <c r="G28" s="470"/>
      <c r="H28" s="470"/>
      <c r="I28" s="470"/>
      <c r="J28" s="470"/>
      <c r="K28" s="471"/>
      <c r="L28" s="491">
        <v>1</v>
      </c>
      <c r="M28" s="492"/>
      <c r="N28" s="492"/>
      <c r="O28" s="492"/>
      <c r="P28" s="534"/>
      <c r="Q28" s="491">
        <v>1722</v>
      </c>
      <c r="R28" s="492"/>
      <c r="S28" s="492"/>
      <c r="T28" s="492"/>
      <c r="U28" s="492"/>
      <c r="V28" s="534"/>
      <c r="W28" s="586"/>
      <c r="X28" s="587"/>
      <c r="Y28" s="588"/>
      <c r="Z28" s="490" t="s">
        <v>182</v>
      </c>
      <c r="AA28" s="470"/>
      <c r="AB28" s="470"/>
      <c r="AC28" s="470"/>
      <c r="AD28" s="470"/>
      <c r="AE28" s="470"/>
      <c r="AF28" s="470"/>
      <c r="AG28" s="471"/>
      <c r="AH28" s="491" t="s">
        <v>173</v>
      </c>
      <c r="AI28" s="492"/>
      <c r="AJ28" s="492"/>
      <c r="AK28" s="492"/>
      <c r="AL28" s="534"/>
      <c r="AM28" s="491" t="s">
        <v>128</v>
      </c>
      <c r="AN28" s="492"/>
      <c r="AO28" s="492"/>
      <c r="AP28" s="492"/>
      <c r="AQ28" s="492"/>
      <c r="AR28" s="534"/>
      <c r="AS28" s="491" t="s">
        <v>128</v>
      </c>
      <c r="AT28" s="492"/>
      <c r="AU28" s="492"/>
      <c r="AV28" s="492"/>
      <c r="AW28" s="492"/>
      <c r="AX28" s="493"/>
      <c r="AY28" s="594" t="s">
        <v>183</v>
      </c>
      <c r="AZ28" s="595"/>
      <c r="BA28" s="595"/>
      <c r="BB28" s="596"/>
      <c r="BC28" s="400" t="s">
        <v>48</v>
      </c>
      <c r="BD28" s="401"/>
      <c r="BE28" s="401"/>
      <c r="BF28" s="401"/>
      <c r="BG28" s="401"/>
      <c r="BH28" s="401"/>
      <c r="BI28" s="401"/>
      <c r="BJ28" s="401"/>
      <c r="BK28" s="401"/>
      <c r="BL28" s="401"/>
      <c r="BM28" s="402"/>
      <c r="BN28" s="403">
        <v>2319399</v>
      </c>
      <c r="BO28" s="404"/>
      <c r="BP28" s="404"/>
      <c r="BQ28" s="404"/>
      <c r="BR28" s="404"/>
      <c r="BS28" s="404"/>
      <c r="BT28" s="404"/>
      <c r="BU28" s="405"/>
      <c r="BV28" s="403">
        <v>2129009</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184</v>
      </c>
      <c r="F29" s="470"/>
      <c r="G29" s="470"/>
      <c r="H29" s="470"/>
      <c r="I29" s="470"/>
      <c r="J29" s="470"/>
      <c r="K29" s="471"/>
      <c r="L29" s="491">
        <v>10</v>
      </c>
      <c r="M29" s="492"/>
      <c r="N29" s="492"/>
      <c r="O29" s="492"/>
      <c r="P29" s="534"/>
      <c r="Q29" s="491">
        <v>1516</v>
      </c>
      <c r="R29" s="492"/>
      <c r="S29" s="492"/>
      <c r="T29" s="492"/>
      <c r="U29" s="492"/>
      <c r="V29" s="534"/>
      <c r="W29" s="589"/>
      <c r="X29" s="590"/>
      <c r="Y29" s="591"/>
      <c r="Z29" s="490" t="s">
        <v>185</v>
      </c>
      <c r="AA29" s="470"/>
      <c r="AB29" s="470"/>
      <c r="AC29" s="470"/>
      <c r="AD29" s="470"/>
      <c r="AE29" s="470"/>
      <c r="AF29" s="470"/>
      <c r="AG29" s="471"/>
      <c r="AH29" s="491">
        <v>68</v>
      </c>
      <c r="AI29" s="492"/>
      <c r="AJ29" s="492"/>
      <c r="AK29" s="492"/>
      <c r="AL29" s="534"/>
      <c r="AM29" s="491">
        <v>185980</v>
      </c>
      <c r="AN29" s="492"/>
      <c r="AO29" s="492"/>
      <c r="AP29" s="492"/>
      <c r="AQ29" s="492"/>
      <c r="AR29" s="534"/>
      <c r="AS29" s="491">
        <v>2735</v>
      </c>
      <c r="AT29" s="492"/>
      <c r="AU29" s="492"/>
      <c r="AV29" s="492"/>
      <c r="AW29" s="492"/>
      <c r="AX29" s="493"/>
      <c r="AY29" s="597"/>
      <c r="AZ29" s="598"/>
      <c r="BA29" s="598"/>
      <c r="BB29" s="599"/>
      <c r="BC29" s="474" t="s">
        <v>186</v>
      </c>
      <c r="BD29" s="475"/>
      <c r="BE29" s="475"/>
      <c r="BF29" s="475"/>
      <c r="BG29" s="475"/>
      <c r="BH29" s="475"/>
      <c r="BI29" s="475"/>
      <c r="BJ29" s="475"/>
      <c r="BK29" s="475"/>
      <c r="BL29" s="475"/>
      <c r="BM29" s="476"/>
      <c r="BN29" s="440">
        <v>232501</v>
      </c>
      <c r="BO29" s="441"/>
      <c r="BP29" s="441"/>
      <c r="BQ29" s="441"/>
      <c r="BR29" s="441"/>
      <c r="BS29" s="441"/>
      <c r="BT29" s="441"/>
      <c r="BU29" s="442"/>
      <c r="BV29" s="440">
        <v>150714</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187</v>
      </c>
      <c r="X30" s="608"/>
      <c r="Y30" s="608"/>
      <c r="Z30" s="608"/>
      <c r="AA30" s="608"/>
      <c r="AB30" s="608"/>
      <c r="AC30" s="608"/>
      <c r="AD30" s="608"/>
      <c r="AE30" s="608"/>
      <c r="AF30" s="608"/>
      <c r="AG30" s="609"/>
      <c r="AH30" s="567">
        <v>90.9</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2164649</v>
      </c>
      <c r="BO30" s="560"/>
      <c r="BP30" s="560"/>
      <c r="BQ30" s="560"/>
      <c r="BR30" s="560"/>
      <c r="BS30" s="560"/>
      <c r="BT30" s="560"/>
      <c r="BU30" s="561"/>
      <c r="BV30" s="559">
        <v>2073917</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188</v>
      </c>
      <c r="D32" s="603"/>
      <c r="E32" s="603"/>
      <c r="F32" s="603"/>
      <c r="G32" s="603"/>
      <c r="H32" s="603"/>
      <c r="I32" s="603"/>
      <c r="J32" s="603"/>
      <c r="K32" s="603"/>
      <c r="L32" s="603"/>
      <c r="M32" s="603"/>
      <c r="N32" s="603"/>
      <c r="O32" s="603"/>
      <c r="P32" s="603"/>
      <c r="Q32" s="603"/>
      <c r="R32" s="603"/>
      <c r="S32" s="603"/>
      <c r="U32" s="444" t="s">
        <v>189</v>
      </c>
      <c r="V32" s="444"/>
      <c r="W32" s="444"/>
      <c r="X32" s="444"/>
      <c r="Y32" s="444"/>
      <c r="Z32" s="444"/>
      <c r="AA32" s="444"/>
      <c r="AB32" s="444"/>
      <c r="AC32" s="444"/>
      <c r="AD32" s="444"/>
      <c r="AE32" s="444"/>
      <c r="AF32" s="444"/>
      <c r="AG32" s="444"/>
      <c r="AH32" s="444"/>
      <c r="AI32" s="444"/>
      <c r="AJ32" s="444"/>
      <c r="AK32" s="444"/>
      <c r="AM32" s="444" t="s">
        <v>190</v>
      </c>
      <c r="AN32" s="444"/>
      <c r="AO32" s="444"/>
      <c r="AP32" s="444"/>
      <c r="AQ32" s="444"/>
      <c r="AR32" s="444"/>
      <c r="AS32" s="444"/>
      <c r="AT32" s="444"/>
      <c r="AU32" s="444"/>
      <c r="AV32" s="444"/>
      <c r="AW32" s="444"/>
      <c r="AX32" s="444"/>
      <c r="AY32" s="444"/>
      <c r="AZ32" s="444"/>
      <c r="BA32" s="444"/>
      <c r="BB32" s="444"/>
      <c r="BC32" s="444"/>
      <c r="BE32" s="444" t="s">
        <v>191</v>
      </c>
      <c r="BF32" s="444"/>
      <c r="BG32" s="444"/>
      <c r="BH32" s="444"/>
      <c r="BI32" s="444"/>
      <c r="BJ32" s="444"/>
      <c r="BK32" s="444"/>
      <c r="BL32" s="444"/>
      <c r="BM32" s="444"/>
      <c r="BN32" s="444"/>
      <c r="BO32" s="444"/>
      <c r="BP32" s="444"/>
      <c r="BQ32" s="444"/>
      <c r="BR32" s="444"/>
      <c r="BS32" s="444"/>
      <c r="BT32" s="444"/>
      <c r="BU32" s="444"/>
      <c r="BW32" s="444" t="s">
        <v>192</v>
      </c>
      <c r="BX32" s="444"/>
      <c r="BY32" s="444"/>
      <c r="BZ32" s="444"/>
      <c r="CA32" s="444"/>
      <c r="CB32" s="444"/>
      <c r="CC32" s="444"/>
      <c r="CD32" s="444"/>
      <c r="CE32" s="444"/>
      <c r="CF32" s="444"/>
      <c r="CG32" s="444"/>
      <c r="CH32" s="444"/>
      <c r="CI32" s="444"/>
      <c r="CJ32" s="444"/>
      <c r="CK32" s="444"/>
      <c r="CL32" s="444"/>
      <c r="CM32" s="444"/>
      <c r="CO32" s="444" t="s">
        <v>193</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194</v>
      </c>
      <c r="D33" s="464"/>
      <c r="E33" s="429" t="s">
        <v>195</v>
      </c>
      <c r="F33" s="429"/>
      <c r="G33" s="429"/>
      <c r="H33" s="429"/>
      <c r="I33" s="429"/>
      <c r="J33" s="429"/>
      <c r="K33" s="429"/>
      <c r="L33" s="429"/>
      <c r="M33" s="429"/>
      <c r="N33" s="429"/>
      <c r="O33" s="429"/>
      <c r="P33" s="429"/>
      <c r="Q33" s="429"/>
      <c r="R33" s="429"/>
      <c r="S33" s="429"/>
      <c r="T33" s="203"/>
      <c r="U33" s="464" t="s">
        <v>196</v>
      </c>
      <c r="V33" s="464"/>
      <c r="W33" s="429" t="s">
        <v>195</v>
      </c>
      <c r="X33" s="429"/>
      <c r="Y33" s="429"/>
      <c r="Z33" s="429"/>
      <c r="AA33" s="429"/>
      <c r="AB33" s="429"/>
      <c r="AC33" s="429"/>
      <c r="AD33" s="429"/>
      <c r="AE33" s="429"/>
      <c r="AF33" s="429"/>
      <c r="AG33" s="429"/>
      <c r="AH33" s="429"/>
      <c r="AI33" s="429"/>
      <c r="AJ33" s="429"/>
      <c r="AK33" s="429"/>
      <c r="AL33" s="203"/>
      <c r="AM33" s="464" t="s">
        <v>196</v>
      </c>
      <c r="AN33" s="464"/>
      <c r="AO33" s="429" t="s">
        <v>197</v>
      </c>
      <c r="AP33" s="429"/>
      <c r="AQ33" s="429"/>
      <c r="AR33" s="429"/>
      <c r="AS33" s="429"/>
      <c r="AT33" s="429"/>
      <c r="AU33" s="429"/>
      <c r="AV33" s="429"/>
      <c r="AW33" s="429"/>
      <c r="AX33" s="429"/>
      <c r="AY33" s="429"/>
      <c r="AZ33" s="429"/>
      <c r="BA33" s="429"/>
      <c r="BB33" s="429"/>
      <c r="BC33" s="429"/>
      <c r="BD33" s="204"/>
      <c r="BE33" s="429" t="s">
        <v>198</v>
      </c>
      <c r="BF33" s="429"/>
      <c r="BG33" s="429" t="s">
        <v>199</v>
      </c>
      <c r="BH33" s="429"/>
      <c r="BI33" s="429"/>
      <c r="BJ33" s="429"/>
      <c r="BK33" s="429"/>
      <c r="BL33" s="429"/>
      <c r="BM33" s="429"/>
      <c r="BN33" s="429"/>
      <c r="BO33" s="429"/>
      <c r="BP33" s="429"/>
      <c r="BQ33" s="429"/>
      <c r="BR33" s="429"/>
      <c r="BS33" s="429"/>
      <c r="BT33" s="429"/>
      <c r="BU33" s="429"/>
      <c r="BV33" s="204"/>
      <c r="BW33" s="464" t="s">
        <v>198</v>
      </c>
      <c r="BX33" s="464"/>
      <c r="BY33" s="429" t="s">
        <v>200</v>
      </c>
      <c r="BZ33" s="429"/>
      <c r="CA33" s="429"/>
      <c r="CB33" s="429"/>
      <c r="CC33" s="429"/>
      <c r="CD33" s="429"/>
      <c r="CE33" s="429"/>
      <c r="CF33" s="429"/>
      <c r="CG33" s="429"/>
      <c r="CH33" s="429"/>
      <c r="CI33" s="429"/>
      <c r="CJ33" s="429"/>
      <c r="CK33" s="429"/>
      <c r="CL33" s="429"/>
      <c r="CM33" s="429"/>
      <c r="CN33" s="203"/>
      <c r="CO33" s="464" t="s">
        <v>196</v>
      </c>
      <c r="CP33" s="464"/>
      <c r="CQ33" s="429" t="s">
        <v>201</v>
      </c>
      <c r="CR33" s="429"/>
      <c r="CS33" s="429"/>
      <c r="CT33" s="429"/>
      <c r="CU33" s="429"/>
      <c r="CV33" s="429"/>
      <c r="CW33" s="429"/>
      <c r="CX33" s="429"/>
      <c r="CY33" s="429"/>
      <c r="CZ33" s="429"/>
      <c r="DA33" s="429"/>
      <c r="DB33" s="429"/>
      <c r="DC33" s="429"/>
      <c r="DD33" s="429"/>
      <c r="DE33" s="429"/>
      <c r="DF33" s="203"/>
      <c r="DG33" s="629" t="s">
        <v>202</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阿南町国民健康保険特別会計</v>
      </c>
      <c r="X34" s="631"/>
      <c r="Y34" s="631"/>
      <c r="Z34" s="631"/>
      <c r="AA34" s="631"/>
      <c r="AB34" s="631"/>
      <c r="AC34" s="631"/>
      <c r="AD34" s="631"/>
      <c r="AE34" s="631"/>
      <c r="AF34" s="631"/>
      <c r="AG34" s="631"/>
      <c r="AH34" s="631"/>
      <c r="AI34" s="631"/>
      <c r="AJ34" s="631"/>
      <c r="AK34" s="631"/>
      <c r="AL34" s="178"/>
      <c r="AM34" s="630" t="str">
        <f>IF(AO34="","",MAX(C34:D43,U34:V43)+1)</f>
        <v/>
      </c>
      <c r="AN34" s="630"/>
      <c r="AO34" s="631"/>
      <c r="AP34" s="631"/>
      <c r="AQ34" s="631"/>
      <c r="AR34" s="631"/>
      <c r="AS34" s="631"/>
      <c r="AT34" s="631"/>
      <c r="AU34" s="631"/>
      <c r="AV34" s="631"/>
      <c r="AW34" s="631"/>
      <c r="AX34" s="631"/>
      <c r="AY34" s="631"/>
      <c r="AZ34" s="631"/>
      <c r="BA34" s="631"/>
      <c r="BB34" s="631"/>
      <c r="BC34" s="631"/>
      <c r="BD34" s="178"/>
      <c r="BE34" s="630">
        <f>IF(BG34="","",MAX(C34:D43,U34:V43,AM34:AN43)+1)</f>
        <v>5</v>
      </c>
      <c r="BF34" s="630"/>
      <c r="BG34" s="631" t="str">
        <f>IF('各会計、関係団体の財政状況及び健全化判断比率'!B31="","",'各会計、関係団体の財政状況及び健全化判断比率'!B31)</f>
        <v>阿南町水道特別会計</v>
      </c>
      <c r="BH34" s="631"/>
      <c r="BI34" s="631"/>
      <c r="BJ34" s="631"/>
      <c r="BK34" s="631"/>
      <c r="BL34" s="631"/>
      <c r="BM34" s="631"/>
      <c r="BN34" s="631"/>
      <c r="BO34" s="631"/>
      <c r="BP34" s="631"/>
      <c r="BQ34" s="631"/>
      <c r="BR34" s="631"/>
      <c r="BS34" s="631"/>
      <c r="BT34" s="631"/>
      <c r="BU34" s="631"/>
      <c r="BV34" s="178"/>
      <c r="BW34" s="630">
        <f>IF(BY34="","",MAX(C34:D43,U34:V43,AM34:AN43,BE34:BF43)+1)</f>
        <v>7</v>
      </c>
      <c r="BX34" s="630"/>
      <c r="BY34" s="631" t="str">
        <f>IF('各会計、関係団体の財政状況及び健全化判断比率'!B68="","",'各会計、関係団体の財政状況及び健全化判断比率'!B68)</f>
        <v>南信州広域連合（一般会計）</v>
      </c>
      <c r="BZ34" s="631"/>
      <c r="CA34" s="631"/>
      <c r="CB34" s="631"/>
      <c r="CC34" s="631"/>
      <c r="CD34" s="631"/>
      <c r="CE34" s="631"/>
      <c r="CF34" s="631"/>
      <c r="CG34" s="631"/>
      <c r="CH34" s="631"/>
      <c r="CI34" s="631"/>
      <c r="CJ34" s="631"/>
      <c r="CK34" s="631"/>
      <c r="CL34" s="631"/>
      <c r="CM34" s="631"/>
      <c r="CN34" s="178"/>
      <c r="CO34" s="630" t="str">
        <f>IF(CQ34="","",MAX(C34:D43,U34:V43,AM34:AN43,BE34:BF43,BW34:BX43)+1)</f>
        <v/>
      </c>
      <c r="CP34" s="630"/>
      <c r="CQ34" s="631" t="str">
        <f>IF('各会計、関係団体の財政状況及び健全化判断比率'!BS7="","",'各会計、関係団体の財政状況及び健全化判断比率'!BS7)</f>
        <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阿南町介護保険特別会計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f t="shared" ref="BE35:BE43" si="1">IF(BG35="","",BE34+1)</f>
        <v>6</v>
      </c>
      <c r="BF35" s="630"/>
      <c r="BG35" s="631" t="str">
        <f>IF('各会計、関係団体の財政状況及び健全化判断比率'!B32="","",'各会計、関係団体の財政状況及び健全化判断比率'!B32)</f>
        <v>阿南町下水道特別会計</v>
      </c>
      <c r="BH35" s="631"/>
      <c r="BI35" s="631"/>
      <c r="BJ35" s="631"/>
      <c r="BK35" s="631"/>
      <c r="BL35" s="631"/>
      <c r="BM35" s="631"/>
      <c r="BN35" s="631"/>
      <c r="BO35" s="631"/>
      <c r="BP35" s="631"/>
      <c r="BQ35" s="631"/>
      <c r="BR35" s="631"/>
      <c r="BS35" s="631"/>
      <c r="BT35" s="631"/>
      <c r="BU35" s="631"/>
      <c r="BV35" s="178"/>
      <c r="BW35" s="630">
        <f t="shared" ref="BW35:BW43" si="2">IF(BY35="","",BW34+1)</f>
        <v>8</v>
      </c>
      <c r="BX35" s="630"/>
      <c r="BY35" s="631" t="str">
        <f>IF('各会計、関係団体の財政状況及び健全化判断比率'!B69="","",'各会計、関係団体の財政状況及び健全化判断比率'!B69)</f>
        <v>南信州広域連合（南信州広域振興基金特別会計）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阿南町後期高齢者医療特別会計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9</v>
      </c>
      <c r="BX36" s="630"/>
      <c r="BY36" s="631" t="str">
        <f>IF('各会計、関係団体の財政状況及び健全化判断比率'!B70="","",'各会計、関係団体の財政状況及び健全化判断比率'!B70)</f>
        <v>南信州広域連合（飯田広域消防特別会計）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10</v>
      </c>
      <c r="BX37" s="630"/>
      <c r="BY37" s="631" t="str">
        <f>IF('各会計、関係団体の財政状況及び健全化判断比率'!B71="","",'各会計、関係団体の財政状況及び健全化判断比率'!B71)</f>
        <v>南信州広域連合（稲葉クリーンセンター特別会計）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11</v>
      </c>
      <c r="BX38" s="630"/>
      <c r="BY38" s="631" t="str">
        <f>IF('各会計、関係団体の財政状況及び健全化判断比率'!B72="","",'各会計、関係団体の財政状況及び健全化判断比率'!B72)</f>
        <v>長野県市町村自治振興組合（一般会計）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12</v>
      </c>
      <c r="BX39" s="630"/>
      <c r="BY39" s="631" t="str">
        <f>IF('各会計、関係団体の財政状況及び健全化判断比率'!B73="","",'各会計、関係団体の財政状況及び健全化判断比率'!B73)</f>
        <v>長野県地方税滞納整理機構（一般会計）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13</v>
      </c>
      <c r="BX40" s="630"/>
      <c r="BY40" s="631" t="str">
        <f>IF('各会計、関係団体の財政状況及び健全化判断比率'!B74="","",'各会計、関係団体の財政状況及び健全化判断比率'!B74)</f>
        <v>長野県市町村総合事務組合（一般会計）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14</v>
      </c>
      <c r="BX41" s="630"/>
      <c r="BY41" s="631" t="str">
        <f>IF('各会計、関係団体の財政状況及び健全化判断比率'!B75="","",'各会計、関係団体の財政状況及び健全化判断比率'!B75)</f>
        <v>長野県市町村総合事務組合（非常勤職員公務災害補償特別会計）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15</v>
      </c>
      <c r="BX42" s="630"/>
      <c r="BY42" s="631" t="str">
        <f>IF('各会計、関係団体の財政状況及び健全化判断比率'!B76="","",'各会計、関係団体の財政状況及び健全化判断比率'!B76)</f>
        <v>長野県後期高齢者医療広域連合（一般会計）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16</v>
      </c>
      <c r="BX43" s="630"/>
      <c r="BY43" s="631" t="str">
        <f>IF('各会計、関係団体の財政状況及び健全化判断比率'!B77="","",'各会計、関係団体の財政状況及び健全化判断比率'!B77)</f>
        <v>長野県後期高齢者医療広域連合（後期高齢者医療事業会計）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33" t="s">
        <v>204</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205</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206</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207</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208</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209</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210</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593</v>
      </c>
    </row>
    <row r="54" spans="5:113" x14ac:dyDescent="0.15"/>
    <row r="55" spans="5:113" x14ac:dyDescent="0.15"/>
    <row r="56" spans="5:113" x14ac:dyDescent="0.15"/>
  </sheetData>
  <sheetProtection algorithmName="SHA-512" hashValue="p44QT9TVsEQE0FOliNrEi8atVNcYSwikiOx2Z/OycJrC0Yhrq2tdVaIdntOasEZih7soFC76/Jfah/cZTGUjCg==" saltValue="sLLJ5HX3TQP6YuIyj1clO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SheetLayoutView="100" workbookViewId="0">
      <selection activeCell="K32" sqref="K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8" t="s">
        <v>555</v>
      </c>
      <c r="D34" s="1188"/>
      <c r="E34" s="1189"/>
      <c r="F34" s="32">
        <v>3.99</v>
      </c>
      <c r="G34" s="33">
        <v>4.34</v>
      </c>
      <c r="H34" s="33">
        <v>2.8</v>
      </c>
      <c r="I34" s="33">
        <v>1.1100000000000001</v>
      </c>
      <c r="J34" s="34">
        <v>3.33</v>
      </c>
      <c r="K34" s="22"/>
      <c r="L34" s="22"/>
      <c r="M34" s="22"/>
      <c r="N34" s="22"/>
      <c r="O34" s="22"/>
      <c r="P34" s="22"/>
    </row>
    <row r="35" spans="1:16" ht="39" customHeight="1" x14ac:dyDescent="0.15">
      <c r="A35" s="22"/>
      <c r="B35" s="35"/>
      <c r="C35" s="1182" t="s">
        <v>556</v>
      </c>
      <c r="D35" s="1183"/>
      <c r="E35" s="1184"/>
      <c r="F35" s="36">
        <v>0.04</v>
      </c>
      <c r="G35" s="37">
        <v>0</v>
      </c>
      <c r="H35" s="37">
        <v>0.6</v>
      </c>
      <c r="I35" s="37">
        <v>0.53</v>
      </c>
      <c r="J35" s="38">
        <v>0.53</v>
      </c>
      <c r="K35" s="22"/>
      <c r="L35" s="22"/>
      <c r="M35" s="22"/>
      <c r="N35" s="22"/>
      <c r="O35" s="22"/>
      <c r="P35" s="22"/>
    </row>
    <row r="36" spans="1:16" ht="39" customHeight="1" x14ac:dyDescent="0.15">
      <c r="A36" s="22"/>
      <c r="B36" s="35"/>
      <c r="C36" s="1182" t="s">
        <v>557</v>
      </c>
      <c r="D36" s="1183"/>
      <c r="E36" s="1184"/>
      <c r="F36" s="36">
        <v>0.05</v>
      </c>
      <c r="G36" s="37">
        <v>0.04</v>
      </c>
      <c r="H36" s="37">
        <v>0.04</v>
      </c>
      <c r="I36" s="37">
        <v>0.05</v>
      </c>
      <c r="J36" s="38">
        <v>0.05</v>
      </c>
      <c r="K36" s="22"/>
      <c r="L36" s="22"/>
      <c r="M36" s="22"/>
      <c r="N36" s="22"/>
      <c r="O36" s="22"/>
      <c r="P36" s="22"/>
    </row>
    <row r="37" spans="1:16" ht="39" customHeight="1" x14ac:dyDescent="0.15">
      <c r="A37" s="22"/>
      <c r="B37" s="35"/>
      <c r="C37" s="1182" t="s">
        <v>558</v>
      </c>
      <c r="D37" s="1183"/>
      <c r="E37" s="1184"/>
      <c r="F37" s="36">
        <v>0.02</v>
      </c>
      <c r="G37" s="37">
        <v>0.01</v>
      </c>
      <c r="H37" s="37">
        <v>0.02</v>
      </c>
      <c r="I37" s="37">
        <v>0.02</v>
      </c>
      <c r="J37" s="38">
        <v>0.02</v>
      </c>
      <c r="K37" s="22"/>
      <c r="L37" s="22"/>
      <c r="M37" s="22"/>
      <c r="N37" s="22"/>
      <c r="O37" s="22"/>
      <c r="P37" s="22"/>
    </row>
    <row r="38" spans="1:16" ht="39" customHeight="1" x14ac:dyDescent="0.15">
      <c r="A38" s="22"/>
      <c r="B38" s="35"/>
      <c r="C38" s="1182" t="s">
        <v>559</v>
      </c>
      <c r="D38" s="1183"/>
      <c r="E38" s="1184"/>
      <c r="F38" s="36">
        <v>0.01</v>
      </c>
      <c r="G38" s="37">
        <v>0.01</v>
      </c>
      <c r="H38" s="37">
        <v>0.34</v>
      </c>
      <c r="I38" s="37">
        <v>0.33</v>
      </c>
      <c r="J38" s="38">
        <v>0.02</v>
      </c>
      <c r="K38" s="22"/>
      <c r="L38" s="22"/>
      <c r="M38" s="22"/>
      <c r="N38" s="22"/>
      <c r="O38" s="22"/>
      <c r="P38" s="22"/>
    </row>
    <row r="39" spans="1:16" ht="39" customHeight="1" x14ac:dyDescent="0.15">
      <c r="A39" s="22"/>
      <c r="B39" s="35"/>
      <c r="C39" s="1182" t="s">
        <v>560</v>
      </c>
      <c r="D39" s="1183"/>
      <c r="E39" s="1184"/>
      <c r="F39" s="36">
        <v>0</v>
      </c>
      <c r="G39" s="37">
        <v>0</v>
      </c>
      <c r="H39" s="37">
        <v>0</v>
      </c>
      <c r="I39" s="37">
        <v>0</v>
      </c>
      <c r="J39" s="38">
        <v>0</v>
      </c>
      <c r="K39" s="22"/>
      <c r="L39" s="22"/>
      <c r="M39" s="22"/>
      <c r="N39" s="22"/>
      <c r="O39" s="22"/>
      <c r="P39" s="22"/>
    </row>
    <row r="40" spans="1:16" ht="39" customHeight="1" x14ac:dyDescent="0.15">
      <c r="A40" s="22"/>
      <c r="B40" s="35"/>
      <c r="C40" s="1182"/>
      <c r="D40" s="1183"/>
      <c r="E40" s="1184"/>
      <c r="F40" s="36"/>
      <c r="G40" s="37"/>
      <c r="H40" s="37"/>
      <c r="I40" s="37"/>
      <c r="J40" s="38"/>
      <c r="K40" s="22"/>
      <c r="L40" s="22"/>
      <c r="M40" s="22"/>
      <c r="N40" s="22"/>
      <c r="O40" s="22"/>
      <c r="P40" s="22"/>
    </row>
    <row r="41" spans="1:16" ht="39" customHeight="1" x14ac:dyDescent="0.15">
      <c r="A41" s="22"/>
      <c r="B41" s="35"/>
      <c r="C41" s="1182"/>
      <c r="D41" s="1183"/>
      <c r="E41" s="1184"/>
      <c r="F41" s="36"/>
      <c r="G41" s="37"/>
      <c r="H41" s="37"/>
      <c r="I41" s="37"/>
      <c r="J41" s="38"/>
      <c r="K41" s="22"/>
      <c r="L41" s="22"/>
      <c r="M41" s="22"/>
      <c r="N41" s="22"/>
      <c r="O41" s="22"/>
      <c r="P41" s="22"/>
    </row>
    <row r="42" spans="1:16" ht="39" customHeight="1" x14ac:dyDescent="0.15">
      <c r="A42" s="22"/>
      <c r="B42" s="39"/>
      <c r="C42" s="1182" t="s">
        <v>561</v>
      </c>
      <c r="D42" s="1183"/>
      <c r="E42" s="1184"/>
      <c r="F42" s="36" t="s">
        <v>508</v>
      </c>
      <c r="G42" s="37" t="s">
        <v>508</v>
      </c>
      <c r="H42" s="37" t="s">
        <v>508</v>
      </c>
      <c r="I42" s="37" t="s">
        <v>508</v>
      </c>
      <c r="J42" s="38" t="s">
        <v>508</v>
      </c>
      <c r="K42" s="22"/>
      <c r="L42" s="22"/>
      <c r="M42" s="22"/>
      <c r="N42" s="22"/>
      <c r="O42" s="22"/>
      <c r="P42" s="22"/>
    </row>
    <row r="43" spans="1:16" ht="39" customHeight="1" thickBot="1" x14ac:dyDescent="0.2">
      <c r="A43" s="22"/>
      <c r="B43" s="40"/>
      <c r="C43" s="1185" t="s">
        <v>562</v>
      </c>
      <c r="D43" s="1186"/>
      <c r="E43" s="1187"/>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pWZRHhqWnw0ebdOFbl96laNKmgA4ppUqgRMKJSPqYtFv0qQ0b3iDOz6pQDV+DUEQLXUO/sl/IKue+raSaFclw==" saltValue="s4i1C96El2dUOftrdaRS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SheetLayoutView="55" workbookViewId="0">
      <selection activeCell="P61" sqref="P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341</v>
      </c>
      <c r="L45" s="60">
        <v>314</v>
      </c>
      <c r="M45" s="60">
        <v>313</v>
      </c>
      <c r="N45" s="60">
        <v>276</v>
      </c>
      <c r="O45" s="61">
        <v>258</v>
      </c>
      <c r="P45" s="48"/>
      <c r="Q45" s="48"/>
      <c r="R45" s="48"/>
      <c r="S45" s="48"/>
      <c r="T45" s="48"/>
      <c r="U45" s="48"/>
    </row>
    <row r="46" spans="1:21" ht="30.75" customHeight="1" x14ac:dyDescent="0.15">
      <c r="A46" s="48"/>
      <c r="B46" s="1192"/>
      <c r="C46" s="1193"/>
      <c r="D46" s="62"/>
      <c r="E46" s="1198" t="s">
        <v>13</v>
      </c>
      <c r="F46" s="1198"/>
      <c r="G46" s="1198"/>
      <c r="H46" s="1198"/>
      <c r="I46" s="1198"/>
      <c r="J46" s="1199"/>
      <c r="K46" s="63" t="s">
        <v>508</v>
      </c>
      <c r="L46" s="64" t="s">
        <v>508</v>
      </c>
      <c r="M46" s="64" t="s">
        <v>508</v>
      </c>
      <c r="N46" s="64" t="s">
        <v>508</v>
      </c>
      <c r="O46" s="65" t="s">
        <v>508</v>
      </c>
      <c r="P46" s="48"/>
      <c r="Q46" s="48"/>
      <c r="R46" s="48"/>
      <c r="S46" s="48"/>
      <c r="T46" s="48"/>
      <c r="U46" s="48"/>
    </row>
    <row r="47" spans="1:21" ht="30.75" customHeight="1" x14ac:dyDescent="0.15">
      <c r="A47" s="48"/>
      <c r="B47" s="1192"/>
      <c r="C47" s="1193"/>
      <c r="D47" s="62"/>
      <c r="E47" s="1198" t="s">
        <v>14</v>
      </c>
      <c r="F47" s="1198"/>
      <c r="G47" s="1198"/>
      <c r="H47" s="1198"/>
      <c r="I47" s="1198"/>
      <c r="J47" s="1199"/>
      <c r="K47" s="63" t="s">
        <v>508</v>
      </c>
      <c r="L47" s="64" t="s">
        <v>508</v>
      </c>
      <c r="M47" s="64" t="s">
        <v>508</v>
      </c>
      <c r="N47" s="64" t="s">
        <v>508</v>
      </c>
      <c r="O47" s="65" t="s">
        <v>508</v>
      </c>
      <c r="P47" s="48"/>
      <c r="Q47" s="48"/>
      <c r="R47" s="48"/>
      <c r="S47" s="48"/>
      <c r="T47" s="48"/>
      <c r="U47" s="48"/>
    </row>
    <row r="48" spans="1:21" ht="30.75" customHeight="1" x14ac:dyDescent="0.15">
      <c r="A48" s="48"/>
      <c r="B48" s="1192"/>
      <c r="C48" s="1193"/>
      <c r="D48" s="62"/>
      <c r="E48" s="1198" t="s">
        <v>15</v>
      </c>
      <c r="F48" s="1198"/>
      <c r="G48" s="1198"/>
      <c r="H48" s="1198"/>
      <c r="I48" s="1198"/>
      <c r="J48" s="1199"/>
      <c r="K48" s="63">
        <v>172</v>
      </c>
      <c r="L48" s="64">
        <v>183</v>
      </c>
      <c r="M48" s="64">
        <v>195</v>
      </c>
      <c r="N48" s="64">
        <v>197</v>
      </c>
      <c r="O48" s="65">
        <v>207</v>
      </c>
      <c r="P48" s="48"/>
      <c r="Q48" s="48"/>
      <c r="R48" s="48"/>
      <c r="S48" s="48"/>
      <c r="T48" s="48"/>
      <c r="U48" s="48"/>
    </row>
    <row r="49" spans="1:21" ht="30.75" customHeight="1" x14ac:dyDescent="0.15">
      <c r="A49" s="48"/>
      <c r="B49" s="1192"/>
      <c r="C49" s="1193"/>
      <c r="D49" s="62"/>
      <c r="E49" s="1198" t="s">
        <v>16</v>
      </c>
      <c r="F49" s="1198"/>
      <c r="G49" s="1198"/>
      <c r="H49" s="1198"/>
      <c r="I49" s="1198"/>
      <c r="J49" s="1199"/>
      <c r="K49" s="63">
        <v>7</v>
      </c>
      <c r="L49" s="64">
        <v>2</v>
      </c>
      <c r="M49" s="64">
        <v>2</v>
      </c>
      <c r="N49" s="64">
        <v>8</v>
      </c>
      <c r="O49" s="65">
        <v>10</v>
      </c>
      <c r="P49" s="48"/>
      <c r="Q49" s="48"/>
      <c r="R49" s="48"/>
      <c r="S49" s="48"/>
      <c r="T49" s="48"/>
      <c r="U49" s="48"/>
    </row>
    <row r="50" spans="1:21" ht="30.75" customHeight="1" x14ac:dyDescent="0.15">
      <c r="A50" s="48"/>
      <c r="B50" s="1192"/>
      <c r="C50" s="1193"/>
      <c r="D50" s="62"/>
      <c r="E50" s="1198" t="s">
        <v>17</v>
      </c>
      <c r="F50" s="1198"/>
      <c r="G50" s="1198"/>
      <c r="H50" s="1198"/>
      <c r="I50" s="1198"/>
      <c r="J50" s="1199"/>
      <c r="K50" s="63" t="s">
        <v>508</v>
      </c>
      <c r="L50" s="64" t="s">
        <v>508</v>
      </c>
      <c r="M50" s="64" t="s">
        <v>508</v>
      </c>
      <c r="N50" s="64" t="s">
        <v>508</v>
      </c>
      <c r="O50" s="65" t="s">
        <v>508</v>
      </c>
      <c r="P50" s="48"/>
      <c r="Q50" s="48"/>
      <c r="R50" s="48"/>
      <c r="S50" s="48"/>
      <c r="T50" s="48"/>
      <c r="U50" s="48"/>
    </row>
    <row r="51" spans="1:21" ht="30.75" customHeight="1" x14ac:dyDescent="0.15">
      <c r="A51" s="48"/>
      <c r="B51" s="1194"/>
      <c r="C51" s="1195"/>
      <c r="D51" s="66"/>
      <c r="E51" s="1198" t="s">
        <v>18</v>
      </c>
      <c r="F51" s="1198"/>
      <c r="G51" s="1198"/>
      <c r="H51" s="1198"/>
      <c r="I51" s="1198"/>
      <c r="J51" s="1199"/>
      <c r="K51" s="63" t="s">
        <v>508</v>
      </c>
      <c r="L51" s="64" t="s">
        <v>508</v>
      </c>
      <c r="M51" s="64" t="s">
        <v>508</v>
      </c>
      <c r="N51" s="64" t="s">
        <v>508</v>
      </c>
      <c r="O51" s="65" t="s">
        <v>508</v>
      </c>
      <c r="P51" s="48"/>
      <c r="Q51" s="48"/>
      <c r="R51" s="48"/>
      <c r="S51" s="48"/>
      <c r="T51" s="48"/>
      <c r="U51" s="48"/>
    </row>
    <row r="52" spans="1:21" ht="30.75" customHeight="1" x14ac:dyDescent="0.15">
      <c r="A52" s="48"/>
      <c r="B52" s="1200" t="s">
        <v>19</v>
      </c>
      <c r="C52" s="1201"/>
      <c r="D52" s="66"/>
      <c r="E52" s="1198" t="s">
        <v>20</v>
      </c>
      <c r="F52" s="1198"/>
      <c r="G52" s="1198"/>
      <c r="H52" s="1198"/>
      <c r="I52" s="1198"/>
      <c r="J52" s="1199"/>
      <c r="K52" s="63">
        <v>451</v>
      </c>
      <c r="L52" s="64">
        <v>435</v>
      </c>
      <c r="M52" s="64">
        <v>418</v>
      </c>
      <c r="N52" s="64">
        <v>395</v>
      </c>
      <c r="O52" s="65">
        <v>385</v>
      </c>
      <c r="P52" s="48"/>
      <c r="Q52" s="48"/>
      <c r="R52" s="48"/>
      <c r="S52" s="48"/>
      <c r="T52" s="48"/>
      <c r="U52" s="48"/>
    </row>
    <row r="53" spans="1:21" ht="30.75" customHeight="1" thickBot="1" x14ac:dyDescent="0.2">
      <c r="A53" s="48"/>
      <c r="B53" s="1202" t="s">
        <v>21</v>
      </c>
      <c r="C53" s="1203"/>
      <c r="D53" s="67"/>
      <c r="E53" s="1204" t="s">
        <v>22</v>
      </c>
      <c r="F53" s="1204"/>
      <c r="G53" s="1204"/>
      <c r="H53" s="1204"/>
      <c r="I53" s="1204"/>
      <c r="J53" s="1205"/>
      <c r="K53" s="68">
        <v>69</v>
      </c>
      <c r="L53" s="69">
        <v>64</v>
      </c>
      <c r="M53" s="69">
        <v>92</v>
      </c>
      <c r="N53" s="69">
        <v>86</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06" t="s">
        <v>25</v>
      </c>
      <c r="C57" s="1207"/>
      <c r="D57" s="1210" t="s">
        <v>26</v>
      </c>
      <c r="E57" s="1211"/>
      <c r="F57" s="1211"/>
      <c r="G57" s="1211"/>
      <c r="H57" s="1211"/>
      <c r="I57" s="1211"/>
      <c r="J57" s="1212"/>
      <c r="K57" s="83"/>
      <c r="L57" s="84"/>
      <c r="M57" s="84"/>
      <c r="N57" s="84"/>
      <c r="O57" s="85"/>
    </row>
    <row r="58" spans="1:21" ht="31.5" customHeight="1" thickBot="1" x14ac:dyDescent="0.2">
      <c r="B58" s="1208"/>
      <c r="C58" s="1209"/>
      <c r="D58" s="1213" t="s">
        <v>27</v>
      </c>
      <c r="E58" s="1214"/>
      <c r="F58" s="1214"/>
      <c r="G58" s="1214"/>
      <c r="H58" s="1214"/>
      <c r="I58" s="1214"/>
      <c r="J58" s="121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3TcQWAV5I6QCKptVGbEi6oEtQFnMOHFEK4auLSFeR3ckNi1m8WhiHCFlxe6GVUy+PaTDrcc23qGE+flA8It0g==" saltValue="fgBF6R584Xpa9NfIL7Dy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SheetLayoutView="100" workbookViewId="0">
      <selection activeCell="N54" sqref="N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16" t="s">
        <v>30</v>
      </c>
      <c r="C41" s="1217"/>
      <c r="D41" s="102"/>
      <c r="E41" s="1222" t="s">
        <v>31</v>
      </c>
      <c r="F41" s="1222"/>
      <c r="G41" s="1222"/>
      <c r="H41" s="1223"/>
      <c r="I41" s="346">
        <v>1992</v>
      </c>
      <c r="J41" s="347">
        <v>1795</v>
      </c>
      <c r="K41" s="347">
        <v>1785</v>
      </c>
      <c r="L41" s="347">
        <v>1973</v>
      </c>
      <c r="M41" s="348">
        <v>2507</v>
      </c>
    </row>
    <row r="42" spans="2:13" ht="27.75" customHeight="1" x14ac:dyDescent="0.15">
      <c r="B42" s="1218"/>
      <c r="C42" s="1219"/>
      <c r="D42" s="103"/>
      <c r="E42" s="1224" t="s">
        <v>32</v>
      </c>
      <c r="F42" s="1224"/>
      <c r="G42" s="1224"/>
      <c r="H42" s="1225"/>
      <c r="I42" s="349" t="s">
        <v>508</v>
      </c>
      <c r="J42" s="350" t="s">
        <v>508</v>
      </c>
      <c r="K42" s="350">
        <v>208</v>
      </c>
      <c r="L42" s="350">
        <v>153</v>
      </c>
      <c r="M42" s="351" t="s">
        <v>508</v>
      </c>
    </row>
    <row r="43" spans="2:13" ht="27.75" customHeight="1" x14ac:dyDescent="0.15">
      <c r="B43" s="1218"/>
      <c r="C43" s="1219"/>
      <c r="D43" s="103"/>
      <c r="E43" s="1224" t="s">
        <v>33</v>
      </c>
      <c r="F43" s="1224"/>
      <c r="G43" s="1224"/>
      <c r="H43" s="1225"/>
      <c r="I43" s="349">
        <v>1685</v>
      </c>
      <c r="J43" s="350">
        <v>1541</v>
      </c>
      <c r="K43" s="350">
        <v>1496</v>
      </c>
      <c r="L43" s="350">
        <v>1386</v>
      </c>
      <c r="M43" s="351">
        <v>1298</v>
      </c>
    </row>
    <row r="44" spans="2:13" ht="27.75" customHeight="1" x14ac:dyDescent="0.15">
      <c r="B44" s="1218"/>
      <c r="C44" s="1219"/>
      <c r="D44" s="103"/>
      <c r="E44" s="1224" t="s">
        <v>34</v>
      </c>
      <c r="F44" s="1224"/>
      <c r="G44" s="1224"/>
      <c r="H44" s="1225"/>
      <c r="I44" s="349">
        <v>194</v>
      </c>
      <c r="J44" s="350">
        <v>196</v>
      </c>
      <c r="K44" s="350">
        <v>102</v>
      </c>
      <c r="L44" s="350">
        <v>92</v>
      </c>
      <c r="M44" s="351">
        <v>83</v>
      </c>
    </row>
    <row r="45" spans="2:13" ht="27.75" customHeight="1" x14ac:dyDescent="0.15">
      <c r="B45" s="1218"/>
      <c r="C45" s="1219"/>
      <c r="D45" s="103"/>
      <c r="E45" s="1224" t="s">
        <v>35</v>
      </c>
      <c r="F45" s="1224"/>
      <c r="G45" s="1224"/>
      <c r="H45" s="1225"/>
      <c r="I45" s="349">
        <v>944</v>
      </c>
      <c r="J45" s="350">
        <v>929</v>
      </c>
      <c r="K45" s="350">
        <v>869</v>
      </c>
      <c r="L45" s="350">
        <v>881</v>
      </c>
      <c r="M45" s="351">
        <v>867</v>
      </c>
    </row>
    <row r="46" spans="2:13" ht="27.75" customHeight="1" x14ac:dyDescent="0.15">
      <c r="B46" s="1218"/>
      <c r="C46" s="1219"/>
      <c r="D46" s="104"/>
      <c r="E46" s="1224" t="s">
        <v>36</v>
      </c>
      <c r="F46" s="1224"/>
      <c r="G46" s="1224"/>
      <c r="H46" s="1225"/>
      <c r="I46" s="349" t="s">
        <v>508</v>
      </c>
      <c r="J46" s="350" t="s">
        <v>508</v>
      </c>
      <c r="K46" s="350" t="s">
        <v>508</v>
      </c>
      <c r="L46" s="350" t="s">
        <v>508</v>
      </c>
      <c r="M46" s="351" t="s">
        <v>508</v>
      </c>
    </row>
    <row r="47" spans="2:13" ht="27.75" customHeight="1" x14ac:dyDescent="0.15">
      <c r="B47" s="1218"/>
      <c r="C47" s="1219"/>
      <c r="D47" s="105"/>
      <c r="E47" s="1226" t="s">
        <v>37</v>
      </c>
      <c r="F47" s="1227"/>
      <c r="G47" s="1227"/>
      <c r="H47" s="1228"/>
      <c r="I47" s="349" t="s">
        <v>508</v>
      </c>
      <c r="J47" s="350" t="s">
        <v>508</v>
      </c>
      <c r="K47" s="350" t="s">
        <v>508</v>
      </c>
      <c r="L47" s="350" t="s">
        <v>508</v>
      </c>
      <c r="M47" s="351" t="s">
        <v>508</v>
      </c>
    </row>
    <row r="48" spans="2:13" ht="27.75" customHeight="1" x14ac:dyDescent="0.15">
      <c r="B48" s="1218"/>
      <c r="C48" s="1219"/>
      <c r="D48" s="103"/>
      <c r="E48" s="1224" t="s">
        <v>38</v>
      </c>
      <c r="F48" s="1224"/>
      <c r="G48" s="1224"/>
      <c r="H48" s="1225"/>
      <c r="I48" s="349" t="s">
        <v>508</v>
      </c>
      <c r="J48" s="350" t="s">
        <v>508</v>
      </c>
      <c r="K48" s="350" t="s">
        <v>508</v>
      </c>
      <c r="L48" s="350" t="s">
        <v>508</v>
      </c>
      <c r="M48" s="351" t="s">
        <v>508</v>
      </c>
    </row>
    <row r="49" spans="2:13" ht="27.75" customHeight="1" x14ac:dyDescent="0.15">
      <c r="B49" s="1220"/>
      <c r="C49" s="1221"/>
      <c r="D49" s="103"/>
      <c r="E49" s="1224" t="s">
        <v>39</v>
      </c>
      <c r="F49" s="1224"/>
      <c r="G49" s="1224"/>
      <c r="H49" s="1225"/>
      <c r="I49" s="349" t="s">
        <v>508</v>
      </c>
      <c r="J49" s="350" t="s">
        <v>508</v>
      </c>
      <c r="K49" s="350" t="s">
        <v>508</v>
      </c>
      <c r="L49" s="350" t="s">
        <v>508</v>
      </c>
      <c r="M49" s="351" t="s">
        <v>508</v>
      </c>
    </row>
    <row r="50" spans="2:13" ht="27.75" customHeight="1" x14ac:dyDescent="0.15">
      <c r="B50" s="1229" t="s">
        <v>40</v>
      </c>
      <c r="C50" s="1230"/>
      <c r="D50" s="106"/>
      <c r="E50" s="1224" t="s">
        <v>41</v>
      </c>
      <c r="F50" s="1224"/>
      <c r="G50" s="1224"/>
      <c r="H50" s="1225"/>
      <c r="I50" s="349">
        <v>3531</v>
      </c>
      <c r="J50" s="350">
        <v>3756</v>
      </c>
      <c r="K50" s="350">
        <v>4349</v>
      </c>
      <c r="L50" s="350">
        <v>4680</v>
      </c>
      <c r="M50" s="351">
        <v>5064</v>
      </c>
    </row>
    <row r="51" spans="2:13" ht="27.75" customHeight="1" x14ac:dyDescent="0.15">
      <c r="B51" s="1218"/>
      <c r="C51" s="1219"/>
      <c r="D51" s="103"/>
      <c r="E51" s="1224" t="s">
        <v>42</v>
      </c>
      <c r="F51" s="1224"/>
      <c r="G51" s="1224"/>
      <c r="H51" s="1225"/>
      <c r="I51" s="349">
        <v>1</v>
      </c>
      <c r="J51" s="350" t="s">
        <v>508</v>
      </c>
      <c r="K51" s="350" t="s">
        <v>508</v>
      </c>
      <c r="L51" s="350" t="s">
        <v>508</v>
      </c>
      <c r="M51" s="351" t="s">
        <v>508</v>
      </c>
    </row>
    <row r="52" spans="2:13" ht="27.75" customHeight="1" x14ac:dyDescent="0.15">
      <c r="B52" s="1220"/>
      <c r="C52" s="1221"/>
      <c r="D52" s="103"/>
      <c r="E52" s="1224" t="s">
        <v>43</v>
      </c>
      <c r="F52" s="1224"/>
      <c r="G52" s="1224"/>
      <c r="H52" s="1225"/>
      <c r="I52" s="349">
        <v>3882</v>
      </c>
      <c r="J52" s="350">
        <v>3720</v>
      </c>
      <c r="K52" s="350">
        <v>3699</v>
      </c>
      <c r="L52" s="350">
        <v>3809</v>
      </c>
      <c r="M52" s="351">
        <v>3917</v>
      </c>
    </row>
    <row r="53" spans="2:13" ht="27.75" customHeight="1" thickBot="1" x14ac:dyDescent="0.2">
      <c r="B53" s="1231" t="s">
        <v>44</v>
      </c>
      <c r="C53" s="1232"/>
      <c r="D53" s="107"/>
      <c r="E53" s="1233" t="s">
        <v>45</v>
      </c>
      <c r="F53" s="1233"/>
      <c r="G53" s="1233"/>
      <c r="H53" s="1234"/>
      <c r="I53" s="352">
        <v>-2599</v>
      </c>
      <c r="J53" s="353">
        <v>-3016</v>
      </c>
      <c r="K53" s="353">
        <v>-3588</v>
      </c>
      <c r="L53" s="353">
        <v>-4003</v>
      </c>
      <c r="M53" s="354">
        <v>-4225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iUD0CT6PTPSE7sxB9pP0fuBuBxceVUaTJZMApgjo0GQXDnXt/T1MaQedakWlvGkPHYbTFp2iKpMcrbDnV5s/w==" saltValue="hpznIDbHgoYK+RVDMdsi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topLeftCell="A52" zoomScale="50" zoomScaleNormal="5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43" t="s">
        <v>48</v>
      </c>
      <c r="D55" s="1243"/>
      <c r="E55" s="1244"/>
      <c r="F55" s="119">
        <v>2026</v>
      </c>
      <c r="G55" s="119">
        <v>2129</v>
      </c>
      <c r="H55" s="120">
        <v>2319</v>
      </c>
    </row>
    <row r="56" spans="2:8" ht="52.5" customHeight="1" x14ac:dyDescent="0.15">
      <c r="B56" s="121"/>
      <c r="C56" s="1245" t="s">
        <v>49</v>
      </c>
      <c r="D56" s="1245"/>
      <c r="E56" s="1246"/>
      <c r="F56" s="122">
        <v>150</v>
      </c>
      <c r="G56" s="122">
        <v>151</v>
      </c>
      <c r="H56" s="123">
        <v>233</v>
      </c>
    </row>
    <row r="57" spans="2:8" ht="53.25" customHeight="1" x14ac:dyDescent="0.15">
      <c r="B57" s="121"/>
      <c r="C57" s="1247" t="s">
        <v>50</v>
      </c>
      <c r="D57" s="1247"/>
      <c r="E57" s="1248"/>
      <c r="F57" s="124">
        <v>1887</v>
      </c>
      <c r="G57" s="124">
        <v>2074</v>
      </c>
      <c r="H57" s="125">
        <v>2165</v>
      </c>
    </row>
    <row r="58" spans="2:8" ht="45.75" customHeight="1" x14ac:dyDescent="0.15">
      <c r="B58" s="126"/>
      <c r="C58" s="1235" t="s">
        <v>588</v>
      </c>
      <c r="D58" s="1236"/>
      <c r="E58" s="1237"/>
      <c r="F58" s="127">
        <v>816</v>
      </c>
      <c r="G58" s="127">
        <v>923</v>
      </c>
      <c r="H58" s="128">
        <v>963</v>
      </c>
    </row>
    <row r="59" spans="2:8" ht="45.75" customHeight="1" x14ac:dyDescent="0.15">
      <c r="B59" s="126"/>
      <c r="C59" s="1235" t="s">
        <v>589</v>
      </c>
      <c r="D59" s="1236"/>
      <c r="E59" s="1237"/>
      <c r="F59" s="127">
        <v>675</v>
      </c>
      <c r="G59" s="127">
        <v>778</v>
      </c>
      <c r="H59" s="128">
        <v>793</v>
      </c>
    </row>
    <row r="60" spans="2:8" ht="45.75" customHeight="1" x14ac:dyDescent="0.15">
      <c r="B60" s="126"/>
      <c r="C60" s="1235" t="s">
        <v>590</v>
      </c>
      <c r="D60" s="1236"/>
      <c r="E60" s="1237"/>
      <c r="F60" s="127">
        <v>174</v>
      </c>
      <c r="G60" s="127">
        <v>174</v>
      </c>
      <c r="H60" s="128">
        <v>174</v>
      </c>
    </row>
    <row r="61" spans="2:8" ht="45.75" customHeight="1" x14ac:dyDescent="0.15">
      <c r="B61" s="126"/>
      <c r="C61" s="1235" t="s">
        <v>591</v>
      </c>
      <c r="D61" s="1236"/>
      <c r="E61" s="1237"/>
      <c r="F61" s="127">
        <v>173</v>
      </c>
      <c r="G61" s="127">
        <v>133</v>
      </c>
      <c r="H61" s="128">
        <v>136</v>
      </c>
    </row>
    <row r="62" spans="2:8" ht="45.75" customHeight="1" thickBot="1" x14ac:dyDescent="0.2">
      <c r="B62" s="129"/>
      <c r="C62" s="1238" t="s">
        <v>592</v>
      </c>
      <c r="D62" s="1239"/>
      <c r="E62" s="1240"/>
      <c r="F62" s="130">
        <v>7</v>
      </c>
      <c r="G62" s="130">
        <v>23</v>
      </c>
      <c r="H62" s="131">
        <v>27</v>
      </c>
    </row>
    <row r="63" spans="2:8" ht="52.5" customHeight="1" thickBot="1" x14ac:dyDescent="0.2">
      <c r="B63" s="132"/>
      <c r="C63" s="1241" t="s">
        <v>51</v>
      </c>
      <c r="D63" s="1241"/>
      <c r="E63" s="1242"/>
      <c r="F63" s="133">
        <v>4063</v>
      </c>
      <c r="G63" s="133">
        <v>4354</v>
      </c>
      <c r="H63" s="134">
        <v>4717</v>
      </c>
    </row>
    <row r="64" spans="2:8" x14ac:dyDescent="0.15"/>
  </sheetData>
  <sheetProtection algorithmName="SHA-512" hashValue="t3AqTOtlGvp63BlfnjgwWCdBpkHCj/ChjoRvuAjiSVKcqSJib1k7iRQkHV7ysnSyPwiMcf5zx0yNp4PSlh9qWg==" saltValue="hJR4YHb2r7RXk4rqpKIf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H46" zoomScaleNormal="100" zoomScaleSheetLayoutView="55" workbookViewId="0">
      <selection activeCell="AV71" sqref="AV71"/>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594</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595</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61" t="s">
        <v>603</v>
      </c>
      <c r="AO43" s="1262"/>
      <c r="AP43" s="1262"/>
      <c r="AQ43" s="1262"/>
      <c r="AR43" s="1262"/>
      <c r="AS43" s="1262"/>
      <c r="AT43" s="1262"/>
      <c r="AU43" s="1262"/>
      <c r="AV43" s="1262"/>
      <c r="AW43" s="1262"/>
      <c r="AX43" s="1262"/>
      <c r="AY43" s="1262"/>
      <c r="AZ43" s="1262"/>
      <c r="BA43" s="1262"/>
      <c r="BB43" s="1262"/>
      <c r="BC43" s="1262"/>
      <c r="BD43" s="1262"/>
      <c r="BE43" s="1262"/>
      <c r="BF43" s="1262"/>
      <c r="BG43" s="1262"/>
      <c r="BH43" s="1262"/>
      <c r="BI43" s="1262"/>
      <c r="BJ43" s="1262"/>
      <c r="BK43" s="1262"/>
      <c r="BL43" s="1262"/>
      <c r="BM43" s="1262"/>
      <c r="BN43" s="1262"/>
      <c r="BO43" s="1262"/>
      <c r="BP43" s="1262"/>
      <c r="BQ43" s="1262"/>
      <c r="BR43" s="1262"/>
      <c r="BS43" s="1262"/>
      <c r="BT43" s="1262"/>
      <c r="BU43" s="1262"/>
      <c r="BV43" s="1262"/>
      <c r="BW43" s="1262"/>
      <c r="BX43" s="1262"/>
      <c r="BY43" s="1262"/>
      <c r="BZ43" s="1262"/>
      <c r="CA43" s="1262"/>
      <c r="CB43" s="1262"/>
      <c r="CC43" s="1262"/>
      <c r="CD43" s="1262"/>
      <c r="CE43" s="1262"/>
      <c r="CF43" s="1262"/>
      <c r="CG43" s="1262"/>
      <c r="CH43" s="1262"/>
      <c r="CI43" s="1262"/>
      <c r="CJ43" s="1262"/>
      <c r="CK43" s="1262"/>
      <c r="CL43" s="1262"/>
      <c r="CM43" s="1262"/>
      <c r="CN43" s="1262"/>
      <c r="CO43" s="1262"/>
      <c r="CP43" s="1262"/>
      <c r="CQ43" s="1262"/>
      <c r="CR43" s="1262"/>
      <c r="CS43" s="1262"/>
      <c r="CT43" s="1262"/>
      <c r="CU43" s="1262"/>
      <c r="CV43" s="1262"/>
      <c r="CW43" s="1262"/>
      <c r="CX43" s="1262"/>
      <c r="CY43" s="1262"/>
      <c r="CZ43" s="1262"/>
      <c r="DA43" s="1262"/>
      <c r="DB43" s="1262"/>
      <c r="DC43" s="1263"/>
    </row>
    <row r="44" spans="2:109" x14ac:dyDescent="0.15">
      <c r="B44" s="369"/>
      <c r="AN44" s="1264"/>
      <c r="AO44" s="1265"/>
      <c r="AP44" s="1265"/>
      <c r="AQ44" s="1265"/>
      <c r="AR44" s="1265"/>
      <c r="AS44" s="1265"/>
      <c r="AT44" s="1265"/>
      <c r="AU44" s="1265"/>
      <c r="AV44" s="1265"/>
      <c r="AW44" s="1265"/>
      <c r="AX44" s="1265"/>
      <c r="AY44" s="1265"/>
      <c r="AZ44" s="1265"/>
      <c r="BA44" s="1265"/>
      <c r="BB44" s="1265"/>
      <c r="BC44" s="1265"/>
      <c r="BD44" s="1265"/>
      <c r="BE44" s="1265"/>
      <c r="BF44" s="1265"/>
      <c r="BG44" s="1265"/>
      <c r="BH44" s="1265"/>
      <c r="BI44" s="1265"/>
      <c r="BJ44" s="1265"/>
      <c r="BK44" s="1265"/>
      <c r="BL44" s="1265"/>
      <c r="BM44" s="1265"/>
      <c r="BN44" s="1265"/>
      <c r="BO44" s="1265"/>
      <c r="BP44" s="1265"/>
      <c r="BQ44" s="1265"/>
      <c r="BR44" s="1265"/>
      <c r="BS44" s="1265"/>
      <c r="BT44" s="1265"/>
      <c r="BU44" s="1265"/>
      <c r="BV44" s="1265"/>
      <c r="BW44" s="1265"/>
      <c r="BX44" s="1265"/>
      <c r="BY44" s="1265"/>
      <c r="BZ44" s="1265"/>
      <c r="CA44" s="1265"/>
      <c r="CB44" s="1265"/>
      <c r="CC44" s="1265"/>
      <c r="CD44" s="1265"/>
      <c r="CE44" s="1265"/>
      <c r="CF44" s="1265"/>
      <c r="CG44" s="1265"/>
      <c r="CH44" s="1265"/>
      <c r="CI44" s="1265"/>
      <c r="CJ44" s="1265"/>
      <c r="CK44" s="1265"/>
      <c r="CL44" s="1265"/>
      <c r="CM44" s="1265"/>
      <c r="CN44" s="1265"/>
      <c r="CO44" s="1265"/>
      <c r="CP44" s="1265"/>
      <c r="CQ44" s="1265"/>
      <c r="CR44" s="1265"/>
      <c r="CS44" s="1265"/>
      <c r="CT44" s="1265"/>
      <c r="CU44" s="1265"/>
      <c r="CV44" s="1265"/>
      <c r="CW44" s="1265"/>
      <c r="CX44" s="1265"/>
      <c r="CY44" s="1265"/>
      <c r="CZ44" s="1265"/>
      <c r="DA44" s="1265"/>
      <c r="DB44" s="1265"/>
      <c r="DC44" s="1266"/>
    </row>
    <row r="45" spans="2:109" x14ac:dyDescent="0.15">
      <c r="B45" s="369"/>
      <c r="AN45" s="1264"/>
      <c r="AO45" s="1265"/>
      <c r="AP45" s="1265"/>
      <c r="AQ45" s="1265"/>
      <c r="AR45" s="1265"/>
      <c r="AS45" s="1265"/>
      <c r="AT45" s="1265"/>
      <c r="AU45" s="1265"/>
      <c r="AV45" s="1265"/>
      <c r="AW45" s="1265"/>
      <c r="AX45" s="1265"/>
      <c r="AY45" s="1265"/>
      <c r="AZ45" s="1265"/>
      <c r="BA45" s="1265"/>
      <c r="BB45" s="1265"/>
      <c r="BC45" s="1265"/>
      <c r="BD45" s="1265"/>
      <c r="BE45" s="1265"/>
      <c r="BF45" s="1265"/>
      <c r="BG45" s="1265"/>
      <c r="BH45" s="1265"/>
      <c r="BI45" s="1265"/>
      <c r="BJ45" s="1265"/>
      <c r="BK45" s="1265"/>
      <c r="BL45" s="1265"/>
      <c r="BM45" s="1265"/>
      <c r="BN45" s="1265"/>
      <c r="BO45" s="1265"/>
      <c r="BP45" s="1265"/>
      <c r="BQ45" s="1265"/>
      <c r="BR45" s="1265"/>
      <c r="BS45" s="1265"/>
      <c r="BT45" s="1265"/>
      <c r="BU45" s="1265"/>
      <c r="BV45" s="1265"/>
      <c r="BW45" s="1265"/>
      <c r="BX45" s="1265"/>
      <c r="BY45" s="1265"/>
      <c r="BZ45" s="1265"/>
      <c r="CA45" s="1265"/>
      <c r="CB45" s="1265"/>
      <c r="CC45" s="1265"/>
      <c r="CD45" s="1265"/>
      <c r="CE45" s="1265"/>
      <c r="CF45" s="1265"/>
      <c r="CG45" s="1265"/>
      <c r="CH45" s="1265"/>
      <c r="CI45" s="1265"/>
      <c r="CJ45" s="1265"/>
      <c r="CK45" s="1265"/>
      <c r="CL45" s="1265"/>
      <c r="CM45" s="1265"/>
      <c r="CN45" s="1265"/>
      <c r="CO45" s="1265"/>
      <c r="CP45" s="1265"/>
      <c r="CQ45" s="1265"/>
      <c r="CR45" s="1265"/>
      <c r="CS45" s="1265"/>
      <c r="CT45" s="1265"/>
      <c r="CU45" s="1265"/>
      <c r="CV45" s="1265"/>
      <c r="CW45" s="1265"/>
      <c r="CX45" s="1265"/>
      <c r="CY45" s="1265"/>
      <c r="CZ45" s="1265"/>
      <c r="DA45" s="1265"/>
      <c r="DB45" s="1265"/>
      <c r="DC45" s="1266"/>
    </row>
    <row r="46" spans="2:109" x14ac:dyDescent="0.15">
      <c r="B46" s="369"/>
      <c r="AN46" s="1264"/>
      <c r="AO46" s="1265"/>
      <c r="AP46" s="1265"/>
      <c r="AQ46" s="1265"/>
      <c r="AR46" s="1265"/>
      <c r="AS46" s="1265"/>
      <c r="AT46" s="1265"/>
      <c r="AU46" s="1265"/>
      <c r="AV46" s="1265"/>
      <c r="AW46" s="1265"/>
      <c r="AX46" s="1265"/>
      <c r="AY46" s="1265"/>
      <c r="AZ46" s="1265"/>
      <c r="BA46" s="1265"/>
      <c r="BB46" s="1265"/>
      <c r="BC46" s="1265"/>
      <c r="BD46" s="1265"/>
      <c r="BE46" s="1265"/>
      <c r="BF46" s="1265"/>
      <c r="BG46" s="1265"/>
      <c r="BH46" s="1265"/>
      <c r="BI46" s="1265"/>
      <c r="BJ46" s="1265"/>
      <c r="BK46" s="1265"/>
      <c r="BL46" s="1265"/>
      <c r="BM46" s="1265"/>
      <c r="BN46" s="1265"/>
      <c r="BO46" s="1265"/>
      <c r="BP46" s="1265"/>
      <c r="BQ46" s="1265"/>
      <c r="BR46" s="1265"/>
      <c r="BS46" s="1265"/>
      <c r="BT46" s="1265"/>
      <c r="BU46" s="1265"/>
      <c r="BV46" s="1265"/>
      <c r="BW46" s="1265"/>
      <c r="BX46" s="1265"/>
      <c r="BY46" s="1265"/>
      <c r="BZ46" s="1265"/>
      <c r="CA46" s="1265"/>
      <c r="CB46" s="1265"/>
      <c r="CC46" s="1265"/>
      <c r="CD46" s="1265"/>
      <c r="CE46" s="1265"/>
      <c r="CF46" s="1265"/>
      <c r="CG46" s="1265"/>
      <c r="CH46" s="1265"/>
      <c r="CI46" s="1265"/>
      <c r="CJ46" s="1265"/>
      <c r="CK46" s="1265"/>
      <c r="CL46" s="1265"/>
      <c r="CM46" s="1265"/>
      <c r="CN46" s="1265"/>
      <c r="CO46" s="1265"/>
      <c r="CP46" s="1265"/>
      <c r="CQ46" s="1265"/>
      <c r="CR46" s="1265"/>
      <c r="CS46" s="1265"/>
      <c r="CT46" s="1265"/>
      <c r="CU46" s="1265"/>
      <c r="CV46" s="1265"/>
      <c r="CW46" s="1265"/>
      <c r="CX46" s="1265"/>
      <c r="CY46" s="1265"/>
      <c r="CZ46" s="1265"/>
      <c r="DA46" s="1265"/>
      <c r="DB46" s="1265"/>
      <c r="DC46" s="1266"/>
    </row>
    <row r="47" spans="2:109" x14ac:dyDescent="0.15">
      <c r="B47" s="369"/>
      <c r="AN47" s="1267"/>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9"/>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596</v>
      </c>
    </row>
    <row r="50" spans="1:109" x14ac:dyDescent="0.15">
      <c r="B50" s="369"/>
      <c r="G50" s="1255"/>
      <c r="H50" s="1255"/>
      <c r="I50" s="1255"/>
      <c r="J50" s="1255"/>
      <c r="K50" s="379"/>
      <c r="L50" s="379"/>
      <c r="M50" s="380"/>
      <c r="N50" s="380"/>
      <c r="AN50" s="1258"/>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60"/>
      <c r="BP50" s="1254" t="s">
        <v>550</v>
      </c>
      <c r="BQ50" s="1254"/>
      <c r="BR50" s="1254"/>
      <c r="BS50" s="1254"/>
      <c r="BT50" s="1254"/>
      <c r="BU50" s="1254"/>
      <c r="BV50" s="1254"/>
      <c r="BW50" s="1254"/>
      <c r="BX50" s="1254" t="s">
        <v>551</v>
      </c>
      <c r="BY50" s="1254"/>
      <c r="BZ50" s="1254"/>
      <c r="CA50" s="1254"/>
      <c r="CB50" s="1254"/>
      <c r="CC50" s="1254"/>
      <c r="CD50" s="1254"/>
      <c r="CE50" s="1254"/>
      <c r="CF50" s="1254" t="s">
        <v>552</v>
      </c>
      <c r="CG50" s="1254"/>
      <c r="CH50" s="1254"/>
      <c r="CI50" s="1254"/>
      <c r="CJ50" s="1254"/>
      <c r="CK50" s="1254"/>
      <c r="CL50" s="1254"/>
      <c r="CM50" s="1254"/>
      <c r="CN50" s="1254" t="s">
        <v>553</v>
      </c>
      <c r="CO50" s="1254"/>
      <c r="CP50" s="1254"/>
      <c r="CQ50" s="1254"/>
      <c r="CR50" s="1254"/>
      <c r="CS50" s="1254"/>
      <c r="CT50" s="1254"/>
      <c r="CU50" s="1254"/>
      <c r="CV50" s="1254" t="s">
        <v>554</v>
      </c>
      <c r="CW50" s="1254"/>
      <c r="CX50" s="1254"/>
      <c r="CY50" s="1254"/>
      <c r="CZ50" s="1254"/>
      <c r="DA50" s="1254"/>
      <c r="DB50" s="1254"/>
      <c r="DC50" s="1254"/>
    </row>
    <row r="51" spans="1:109" ht="13.5" customHeight="1" x14ac:dyDescent="0.15">
      <c r="B51" s="369"/>
      <c r="G51" s="1257"/>
      <c r="H51" s="1257"/>
      <c r="I51" s="1270"/>
      <c r="J51" s="1270"/>
      <c r="K51" s="1256"/>
      <c r="L51" s="1256"/>
      <c r="M51" s="1256"/>
      <c r="N51" s="1256"/>
      <c r="AM51" s="378"/>
      <c r="AN51" s="1252" t="s">
        <v>597</v>
      </c>
      <c r="AO51" s="1252"/>
      <c r="AP51" s="1252"/>
      <c r="AQ51" s="1252"/>
      <c r="AR51" s="1252"/>
      <c r="AS51" s="1252"/>
      <c r="AT51" s="1252"/>
      <c r="AU51" s="1252"/>
      <c r="AV51" s="1252"/>
      <c r="AW51" s="1252"/>
      <c r="AX51" s="1252"/>
      <c r="AY51" s="1252"/>
      <c r="AZ51" s="1252"/>
      <c r="BA51" s="1252"/>
      <c r="BB51" s="1252" t="s">
        <v>598</v>
      </c>
      <c r="BC51" s="1252"/>
      <c r="BD51" s="1252"/>
      <c r="BE51" s="1252"/>
      <c r="BF51" s="1252"/>
      <c r="BG51" s="1252"/>
      <c r="BH51" s="1252"/>
      <c r="BI51" s="1252"/>
      <c r="BJ51" s="1252"/>
      <c r="BK51" s="1252"/>
      <c r="BL51" s="1252"/>
      <c r="BM51" s="1252"/>
      <c r="BN51" s="1252"/>
      <c r="BO51" s="1252"/>
      <c r="BP51" s="1249"/>
      <c r="BQ51" s="1249"/>
      <c r="BR51" s="1249"/>
      <c r="BS51" s="1249"/>
      <c r="BT51" s="1249"/>
      <c r="BU51" s="1249"/>
      <c r="BV51" s="1249"/>
      <c r="BW51" s="1249"/>
      <c r="BX51" s="1249"/>
      <c r="BY51" s="1249"/>
      <c r="BZ51" s="1249"/>
      <c r="CA51" s="1249"/>
      <c r="CB51" s="1249"/>
      <c r="CC51" s="1249"/>
      <c r="CD51" s="1249"/>
      <c r="CE51" s="1249"/>
      <c r="CF51" s="1249"/>
      <c r="CG51" s="1249"/>
      <c r="CH51" s="1249"/>
      <c r="CI51" s="1249"/>
      <c r="CJ51" s="1249"/>
      <c r="CK51" s="1249"/>
      <c r="CL51" s="1249"/>
      <c r="CM51" s="1249"/>
      <c r="CN51" s="1249"/>
      <c r="CO51" s="1249"/>
      <c r="CP51" s="1249"/>
      <c r="CQ51" s="1249"/>
      <c r="CR51" s="1249"/>
      <c r="CS51" s="1249"/>
      <c r="CT51" s="1249"/>
      <c r="CU51" s="1249"/>
      <c r="CV51" s="1249"/>
      <c r="CW51" s="1249"/>
      <c r="CX51" s="1249"/>
      <c r="CY51" s="1249"/>
      <c r="CZ51" s="1249"/>
      <c r="DA51" s="1249"/>
      <c r="DB51" s="1249"/>
      <c r="DC51" s="1249"/>
    </row>
    <row r="52" spans="1:109" x14ac:dyDescent="0.15">
      <c r="B52" s="369"/>
      <c r="G52" s="1257"/>
      <c r="H52" s="1257"/>
      <c r="I52" s="1270"/>
      <c r="J52" s="1270"/>
      <c r="K52" s="1256"/>
      <c r="L52" s="1256"/>
      <c r="M52" s="1256"/>
      <c r="N52" s="1256"/>
      <c r="AM52" s="378"/>
      <c r="AN52" s="1252"/>
      <c r="AO52" s="1252"/>
      <c r="AP52" s="1252"/>
      <c r="AQ52" s="1252"/>
      <c r="AR52" s="1252"/>
      <c r="AS52" s="1252"/>
      <c r="AT52" s="1252"/>
      <c r="AU52" s="1252"/>
      <c r="AV52" s="1252"/>
      <c r="AW52" s="1252"/>
      <c r="AX52" s="1252"/>
      <c r="AY52" s="1252"/>
      <c r="AZ52" s="1252"/>
      <c r="BA52" s="1252"/>
      <c r="BB52" s="1252"/>
      <c r="BC52" s="1252"/>
      <c r="BD52" s="1252"/>
      <c r="BE52" s="1252"/>
      <c r="BF52" s="1252"/>
      <c r="BG52" s="1252"/>
      <c r="BH52" s="1252"/>
      <c r="BI52" s="1252"/>
      <c r="BJ52" s="1252"/>
      <c r="BK52" s="1252"/>
      <c r="BL52" s="1252"/>
      <c r="BM52" s="1252"/>
      <c r="BN52" s="1252"/>
      <c r="BO52" s="1252"/>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x14ac:dyDescent="0.15">
      <c r="A53" s="377"/>
      <c r="B53" s="369"/>
      <c r="G53" s="1257"/>
      <c r="H53" s="1257"/>
      <c r="I53" s="1255"/>
      <c r="J53" s="1255"/>
      <c r="K53" s="1256"/>
      <c r="L53" s="1256"/>
      <c r="M53" s="1256"/>
      <c r="N53" s="1256"/>
      <c r="AM53" s="378"/>
      <c r="AN53" s="1252"/>
      <c r="AO53" s="1252"/>
      <c r="AP53" s="1252"/>
      <c r="AQ53" s="1252"/>
      <c r="AR53" s="1252"/>
      <c r="AS53" s="1252"/>
      <c r="AT53" s="1252"/>
      <c r="AU53" s="1252"/>
      <c r="AV53" s="1252"/>
      <c r="AW53" s="1252"/>
      <c r="AX53" s="1252"/>
      <c r="AY53" s="1252"/>
      <c r="AZ53" s="1252"/>
      <c r="BA53" s="1252"/>
      <c r="BB53" s="1252" t="s">
        <v>599</v>
      </c>
      <c r="BC53" s="1252"/>
      <c r="BD53" s="1252"/>
      <c r="BE53" s="1252"/>
      <c r="BF53" s="1252"/>
      <c r="BG53" s="1252"/>
      <c r="BH53" s="1252"/>
      <c r="BI53" s="1252"/>
      <c r="BJ53" s="1252"/>
      <c r="BK53" s="1252"/>
      <c r="BL53" s="1252"/>
      <c r="BM53" s="1252"/>
      <c r="BN53" s="1252"/>
      <c r="BO53" s="1252"/>
      <c r="BP53" s="1249">
        <v>60.4</v>
      </c>
      <c r="BQ53" s="1249"/>
      <c r="BR53" s="1249"/>
      <c r="BS53" s="1249"/>
      <c r="BT53" s="1249"/>
      <c r="BU53" s="1249"/>
      <c r="BV53" s="1249"/>
      <c r="BW53" s="1249"/>
      <c r="BX53" s="1249">
        <v>62.2</v>
      </c>
      <c r="BY53" s="1249"/>
      <c r="BZ53" s="1249"/>
      <c r="CA53" s="1249"/>
      <c r="CB53" s="1249"/>
      <c r="CC53" s="1249"/>
      <c r="CD53" s="1249"/>
      <c r="CE53" s="1249"/>
      <c r="CF53" s="1249">
        <v>63.3</v>
      </c>
      <c r="CG53" s="1249"/>
      <c r="CH53" s="1249"/>
      <c r="CI53" s="1249"/>
      <c r="CJ53" s="1249"/>
      <c r="CK53" s="1249"/>
      <c r="CL53" s="1249"/>
      <c r="CM53" s="1249"/>
      <c r="CN53" s="1249">
        <v>64.599999999999994</v>
      </c>
      <c r="CO53" s="1249"/>
      <c r="CP53" s="1249"/>
      <c r="CQ53" s="1249"/>
      <c r="CR53" s="1249"/>
      <c r="CS53" s="1249"/>
      <c r="CT53" s="1249"/>
      <c r="CU53" s="1249"/>
      <c r="CV53" s="1249">
        <v>65.599999999999994</v>
      </c>
      <c r="CW53" s="1249"/>
      <c r="CX53" s="1249"/>
      <c r="CY53" s="1249"/>
      <c r="CZ53" s="1249"/>
      <c r="DA53" s="1249"/>
      <c r="DB53" s="1249"/>
      <c r="DC53" s="1249"/>
    </row>
    <row r="54" spans="1:109" x14ac:dyDescent="0.15">
      <c r="A54" s="377"/>
      <c r="B54" s="369"/>
      <c r="G54" s="1257"/>
      <c r="H54" s="1257"/>
      <c r="I54" s="1255"/>
      <c r="J54" s="1255"/>
      <c r="K54" s="1256"/>
      <c r="L54" s="1256"/>
      <c r="M54" s="1256"/>
      <c r="N54" s="1256"/>
      <c r="AM54" s="378"/>
      <c r="AN54" s="1252"/>
      <c r="AO54" s="1252"/>
      <c r="AP54" s="1252"/>
      <c r="AQ54" s="1252"/>
      <c r="AR54" s="1252"/>
      <c r="AS54" s="1252"/>
      <c r="AT54" s="1252"/>
      <c r="AU54" s="1252"/>
      <c r="AV54" s="1252"/>
      <c r="AW54" s="1252"/>
      <c r="AX54" s="1252"/>
      <c r="AY54" s="1252"/>
      <c r="AZ54" s="1252"/>
      <c r="BA54" s="1252"/>
      <c r="BB54" s="1252"/>
      <c r="BC54" s="1252"/>
      <c r="BD54" s="1252"/>
      <c r="BE54" s="1252"/>
      <c r="BF54" s="1252"/>
      <c r="BG54" s="1252"/>
      <c r="BH54" s="1252"/>
      <c r="BI54" s="1252"/>
      <c r="BJ54" s="1252"/>
      <c r="BK54" s="1252"/>
      <c r="BL54" s="1252"/>
      <c r="BM54" s="1252"/>
      <c r="BN54" s="1252"/>
      <c r="BO54" s="1252"/>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x14ac:dyDescent="0.15">
      <c r="A55" s="377"/>
      <c r="B55" s="369"/>
      <c r="G55" s="1255"/>
      <c r="H55" s="1255"/>
      <c r="I55" s="1255"/>
      <c r="J55" s="1255"/>
      <c r="K55" s="1256"/>
      <c r="L55" s="1256"/>
      <c r="M55" s="1256"/>
      <c r="N55" s="1256"/>
      <c r="AN55" s="1254" t="s">
        <v>600</v>
      </c>
      <c r="AO55" s="1254"/>
      <c r="AP55" s="1254"/>
      <c r="AQ55" s="1254"/>
      <c r="AR55" s="1254"/>
      <c r="AS55" s="1254"/>
      <c r="AT55" s="1254"/>
      <c r="AU55" s="1254"/>
      <c r="AV55" s="1254"/>
      <c r="AW55" s="1254"/>
      <c r="AX55" s="1254"/>
      <c r="AY55" s="1254"/>
      <c r="AZ55" s="1254"/>
      <c r="BA55" s="1254"/>
      <c r="BB55" s="1252" t="s">
        <v>598</v>
      </c>
      <c r="BC55" s="1252"/>
      <c r="BD55" s="1252"/>
      <c r="BE55" s="1252"/>
      <c r="BF55" s="1252"/>
      <c r="BG55" s="1252"/>
      <c r="BH55" s="1252"/>
      <c r="BI55" s="1252"/>
      <c r="BJ55" s="1252"/>
      <c r="BK55" s="1252"/>
      <c r="BL55" s="1252"/>
      <c r="BM55" s="1252"/>
      <c r="BN55" s="1252"/>
      <c r="BO55" s="1252"/>
      <c r="BP55" s="1249">
        <v>0</v>
      </c>
      <c r="BQ55" s="1249"/>
      <c r="BR55" s="1249"/>
      <c r="BS55" s="1249"/>
      <c r="BT55" s="1249"/>
      <c r="BU55" s="1249"/>
      <c r="BV55" s="1249"/>
      <c r="BW55" s="1249"/>
      <c r="BX55" s="1249">
        <v>0</v>
      </c>
      <c r="BY55" s="1249"/>
      <c r="BZ55" s="1249"/>
      <c r="CA55" s="1249"/>
      <c r="CB55" s="1249"/>
      <c r="CC55" s="1249"/>
      <c r="CD55" s="1249"/>
      <c r="CE55" s="1249"/>
      <c r="CF55" s="1249">
        <v>0</v>
      </c>
      <c r="CG55" s="1249"/>
      <c r="CH55" s="1249"/>
      <c r="CI55" s="1249"/>
      <c r="CJ55" s="1249"/>
      <c r="CK55" s="1249"/>
      <c r="CL55" s="1249"/>
      <c r="CM55" s="1249"/>
      <c r="CN55" s="1249">
        <v>0</v>
      </c>
      <c r="CO55" s="1249"/>
      <c r="CP55" s="1249"/>
      <c r="CQ55" s="1249"/>
      <c r="CR55" s="1249"/>
      <c r="CS55" s="1249"/>
      <c r="CT55" s="1249"/>
      <c r="CU55" s="1249"/>
      <c r="CV55" s="1249">
        <v>0</v>
      </c>
      <c r="CW55" s="1249"/>
      <c r="CX55" s="1249"/>
      <c r="CY55" s="1249"/>
      <c r="CZ55" s="1249"/>
      <c r="DA55" s="1249"/>
      <c r="DB55" s="1249"/>
      <c r="DC55" s="1249"/>
    </row>
    <row r="56" spans="1:109" x14ac:dyDescent="0.15">
      <c r="A56" s="377"/>
      <c r="B56" s="369"/>
      <c r="G56" s="1255"/>
      <c r="H56" s="1255"/>
      <c r="I56" s="1255"/>
      <c r="J56" s="1255"/>
      <c r="K56" s="1256"/>
      <c r="L56" s="1256"/>
      <c r="M56" s="1256"/>
      <c r="N56" s="1256"/>
      <c r="AN56" s="1254"/>
      <c r="AO56" s="1254"/>
      <c r="AP56" s="1254"/>
      <c r="AQ56" s="1254"/>
      <c r="AR56" s="1254"/>
      <c r="AS56" s="1254"/>
      <c r="AT56" s="1254"/>
      <c r="AU56" s="1254"/>
      <c r="AV56" s="1254"/>
      <c r="AW56" s="1254"/>
      <c r="AX56" s="1254"/>
      <c r="AY56" s="1254"/>
      <c r="AZ56" s="1254"/>
      <c r="BA56" s="1254"/>
      <c r="BB56" s="1252"/>
      <c r="BC56" s="1252"/>
      <c r="BD56" s="1252"/>
      <c r="BE56" s="1252"/>
      <c r="BF56" s="1252"/>
      <c r="BG56" s="1252"/>
      <c r="BH56" s="1252"/>
      <c r="BI56" s="1252"/>
      <c r="BJ56" s="1252"/>
      <c r="BK56" s="1252"/>
      <c r="BL56" s="1252"/>
      <c r="BM56" s="1252"/>
      <c r="BN56" s="1252"/>
      <c r="BO56" s="1252"/>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377" customFormat="1" x14ac:dyDescent="0.15">
      <c r="B57" s="381"/>
      <c r="G57" s="1255"/>
      <c r="H57" s="1255"/>
      <c r="I57" s="1250"/>
      <c r="J57" s="1250"/>
      <c r="K57" s="1256"/>
      <c r="L57" s="1256"/>
      <c r="M57" s="1256"/>
      <c r="N57" s="1256"/>
      <c r="AM57" s="363"/>
      <c r="AN57" s="1254"/>
      <c r="AO57" s="1254"/>
      <c r="AP57" s="1254"/>
      <c r="AQ57" s="1254"/>
      <c r="AR57" s="1254"/>
      <c r="AS57" s="1254"/>
      <c r="AT57" s="1254"/>
      <c r="AU57" s="1254"/>
      <c r="AV57" s="1254"/>
      <c r="AW57" s="1254"/>
      <c r="AX57" s="1254"/>
      <c r="AY57" s="1254"/>
      <c r="AZ57" s="1254"/>
      <c r="BA57" s="1254"/>
      <c r="BB57" s="1252" t="s">
        <v>599</v>
      </c>
      <c r="BC57" s="1252"/>
      <c r="BD57" s="1252"/>
      <c r="BE57" s="1252"/>
      <c r="BF57" s="1252"/>
      <c r="BG57" s="1252"/>
      <c r="BH57" s="1252"/>
      <c r="BI57" s="1252"/>
      <c r="BJ57" s="1252"/>
      <c r="BK57" s="1252"/>
      <c r="BL57" s="1252"/>
      <c r="BM57" s="1252"/>
      <c r="BN57" s="1252"/>
      <c r="BO57" s="1252"/>
      <c r="BP57" s="1249">
        <v>58.4</v>
      </c>
      <c r="BQ57" s="1249"/>
      <c r="BR57" s="1249"/>
      <c r="BS57" s="1249"/>
      <c r="BT57" s="1249"/>
      <c r="BU57" s="1249"/>
      <c r="BV57" s="1249"/>
      <c r="BW57" s="1249"/>
      <c r="BX57" s="1249">
        <v>61.8</v>
      </c>
      <c r="BY57" s="1249"/>
      <c r="BZ57" s="1249"/>
      <c r="CA57" s="1249"/>
      <c r="CB57" s="1249"/>
      <c r="CC57" s="1249"/>
      <c r="CD57" s="1249"/>
      <c r="CE57" s="1249"/>
      <c r="CF57" s="1249">
        <v>63.1</v>
      </c>
      <c r="CG57" s="1249"/>
      <c r="CH57" s="1249"/>
      <c r="CI57" s="1249"/>
      <c r="CJ57" s="1249"/>
      <c r="CK57" s="1249"/>
      <c r="CL57" s="1249"/>
      <c r="CM57" s="1249"/>
      <c r="CN57" s="1249">
        <v>62.2</v>
      </c>
      <c r="CO57" s="1249"/>
      <c r="CP57" s="1249"/>
      <c r="CQ57" s="1249"/>
      <c r="CR57" s="1249"/>
      <c r="CS57" s="1249"/>
      <c r="CT57" s="1249"/>
      <c r="CU57" s="1249"/>
      <c r="CV57" s="1249">
        <v>48</v>
      </c>
      <c r="CW57" s="1249"/>
      <c r="CX57" s="1249"/>
      <c r="CY57" s="1249"/>
      <c r="CZ57" s="1249"/>
      <c r="DA57" s="1249"/>
      <c r="DB57" s="1249"/>
      <c r="DC57" s="1249"/>
      <c r="DD57" s="382"/>
      <c r="DE57" s="381"/>
    </row>
    <row r="58" spans="1:109" s="377" customFormat="1" x14ac:dyDescent="0.15">
      <c r="A58" s="363"/>
      <c r="B58" s="381"/>
      <c r="G58" s="1255"/>
      <c r="H58" s="1255"/>
      <c r="I58" s="1250"/>
      <c r="J58" s="1250"/>
      <c r="K58" s="1256"/>
      <c r="L58" s="1256"/>
      <c r="M58" s="1256"/>
      <c r="N58" s="1256"/>
      <c r="AM58" s="363"/>
      <c r="AN58" s="1254"/>
      <c r="AO58" s="1254"/>
      <c r="AP58" s="1254"/>
      <c r="AQ58" s="1254"/>
      <c r="AR58" s="1254"/>
      <c r="AS58" s="1254"/>
      <c r="AT58" s="1254"/>
      <c r="AU58" s="1254"/>
      <c r="AV58" s="1254"/>
      <c r="AW58" s="1254"/>
      <c r="AX58" s="1254"/>
      <c r="AY58" s="1254"/>
      <c r="AZ58" s="1254"/>
      <c r="BA58" s="1254"/>
      <c r="BB58" s="1252"/>
      <c r="BC58" s="1252"/>
      <c r="BD58" s="1252"/>
      <c r="BE58" s="1252"/>
      <c r="BF58" s="1252"/>
      <c r="BG58" s="1252"/>
      <c r="BH58" s="1252"/>
      <c r="BI58" s="1252"/>
      <c r="BJ58" s="1252"/>
      <c r="BK58" s="1252"/>
      <c r="BL58" s="1252"/>
      <c r="BM58" s="1252"/>
      <c r="BN58" s="1252"/>
      <c r="BO58" s="1252"/>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601</v>
      </c>
    </row>
    <row r="64" spans="1:109" x14ac:dyDescent="0.15">
      <c r="B64" s="369"/>
      <c r="G64" s="376"/>
      <c r="I64" s="389"/>
      <c r="J64" s="389"/>
      <c r="K64" s="389"/>
      <c r="L64" s="389"/>
      <c r="M64" s="389"/>
      <c r="N64" s="390"/>
      <c r="AM64" s="376"/>
      <c r="AN64" s="376" t="s">
        <v>595</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61" t="s">
        <v>604</v>
      </c>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2"/>
      <c r="BV65" s="1262"/>
      <c r="BW65" s="1262"/>
      <c r="BX65" s="1262"/>
      <c r="BY65" s="1262"/>
      <c r="BZ65" s="1262"/>
      <c r="CA65" s="1262"/>
      <c r="CB65" s="1262"/>
      <c r="CC65" s="1262"/>
      <c r="CD65" s="1262"/>
      <c r="CE65" s="1262"/>
      <c r="CF65" s="1262"/>
      <c r="CG65" s="1262"/>
      <c r="CH65" s="1262"/>
      <c r="CI65" s="1262"/>
      <c r="CJ65" s="1262"/>
      <c r="CK65" s="1262"/>
      <c r="CL65" s="1262"/>
      <c r="CM65" s="1262"/>
      <c r="CN65" s="1262"/>
      <c r="CO65" s="1262"/>
      <c r="CP65" s="1262"/>
      <c r="CQ65" s="1262"/>
      <c r="CR65" s="1262"/>
      <c r="CS65" s="1262"/>
      <c r="CT65" s="1262"/>
      <c r="CU65" s="1262"/>
      <c r="CV65" s="1262"/>
      <c r="CW65" s="1262"/>
      <c r="CX65" s="1262"/>
      <c r="CY65" s="1262"/>
      <c r="CZ65" s="1262"/>
      <c r="DA65" s="1262"/>
      <c r="DB65" s="1262"/>
      <c r="DC65" s="1263"/>
    </row>
    <row r="66" spans="2:107" x14ac:dyDescent="0.15">
      <c r="B66" s="369"/>
      <c r="AN66" s="1264"/>
      <c r="AO66" s="1265"/>
      <c r="AP66" s="1265"/>
      <c r="AQ66" s="1265"/>
      <c r="AR66" s="1265"/>
      <c r="AS66" s="1265"/>
      <c r="AT66" s="1265"/>
      <c r="AU66" s="1265"/>
      <c r="AV66" s="1265"/>
      <c r="AW66" s="1265"/>
      <c r="AX66" s="1265"/>
      <c r="AY66" s="1265"/>
      <c r="AZ66" s="1265"/>
      <c r="BA66" s="1265"/>
      <c r="BB66" s="1265"/>
      <c r="BC66" s="1265"/>
      <c r="BD66" s="1265"/>
      <c r="BE66" s="1265"/>
      <c r="BF66" s="1265"/>
      <c r="BG66" s="1265"/>
      <c r="BH66" s="1265"/>
      <c r="BI66" s="1265"/>
      <c r="BJ66" s="1265"/>
      <c r="BK66" s="1265"/>
      <c r="BL66" s="1265"/>
      <c r="BM66" s="1265"/>
      <c r="BN66" s="1265"/>
      <c r="BO66" s="1265"/>
      <c r="BP66" s="1265"/>
      <c r="BQ66" s="1265"/>
      <c r="BR66" s="1265"/>
      <c r="BS66" s="1265"/>
      <c r="BT66" s="1265"/>
      <c r="BU66" s="1265"/>
      <c r="BV66" s="1265"/>
      <c r="BW66" s="1265"/>
      <c r="BX66" s="1265"/>
      <c r="BY66" s="1265"/>
      <c r="BZ66" s="1265"/>
      <c r="CA66" s="1265"/>
      <c r="CB66" s="1265"/>
      <c r="CC66" s="1265"/>
      <c r="CD66" s="1265"/>
      <c r="CE66" s="1265"/>
      <c r="CF66" s="1265"/>
      <c r="CG66" s="1265"/>
      <c r="CH66" s="1265"/>
      <c r="CI66" s="1265"/>
      <c r="CJ66" s="1265"/>
      <c r="CK66" s="1265"/>
      <c r="CL66" s="1265"/>
      <c r="CM66" s="1265"/>
      <c r="CN66" s="1265"/>
      <c r="CO66" s="1265"/>
      <c r="CP66" s="1265"/>
      <c r="CQ66" s="1265"/>
      <c r="CR66" s="1265"/>
      <c r="CS66" s="1265"/>
      <c r="CT66" s="1265"/>
      <c r="CU66" s="1265"/>
      <c r="CV66" s="1265"/>
      <c r="CW66" s="1265"/>
      <c r="CX66" s="1265"/>
      <c r="CY66" s="1265"/>
      <c r="CZ66" s="1265"/>
      <c r="DA66" s="1265"/>
      <c r="DB66" s="1265"/>
      <c r="DC66" s="1266"/>
    </row>
    <row r="67" spans="2:107" x14ac:dyDescent="0.15">
      <c r="B67" s="369"/>
      <c r="AN67" s="1264"/>
      <c r="AO67" s="1265"/>
      <c r="AP67" s="1265"/>
      <c r="AQ67" s="1265"/>
      <c r="AR67" s="1265"/>
      <c r="AS67" s="1265"/>
      <c r="AT67" s="1265"/>
      <c r="AU67" s="1265"/>
      <c r="AV67" s="1265"/>
      <c r="AW67" s="1265"/>
      <c r="AX67" s="1265"/>
      <c r="AY67" s="1265"/>
      <c r="AZ67" s="1265"/>
      <c r="BA67" s="1265"/>
      <c r="BB67" s="1265"/>
      <c r="BC67" s="1265"/>
      <c r="BD67" s="1265"/>
      <c r="BE67" s="1265"/>
      <c r="BF67" s="1265"/>
      <c r="BG67" s="1265"/>
      <c r="BH67" s="1265"/>
      <c r="BI67" s="1265"/>
      <c r="BJ67" s="1265"/>
      <c r="BK67" s="1265"/>
      <c r="BL67" s="1265"/>
      <c r="BM67" s="1265"/>
      <c r="BN67" s="1265"/>
      <c r="BO67" s="1265"/>
      <c r="BP67" s="1265"/>
      <c r="BQ67" s="1265"/>
      <c r="BR67" s="1265"/>
      <c r="BS67" s="1265"/>
      <c r="BT67" s="1265"/>
      <c r="BU67" s="1265"/>
      <c r="BV67" s="1265"/>
      <c r="BW67" s="1265"/>
      <c r="BX67" s="1265"/>
      <c r="BY67" s="1265"/>
      <c r="BZ67" s="1265"/>
      <c r="CA67" s="1265"/>
      <c r="CB67" s="1265"/>
      <c r="CC67" s="1265"/>
      <c r="CD67" s="1265"/>
      <c r="CE67" s="1265"/>
      <c r="CF67" s="1265"/>
      <c r="CG67" s="1265"/>
      <c r="CH67" s="1265"/>
      <c r="CI67" s="1265"/>
      <c r="CJ67" s="1265"/>
      <c r="CK67" s="1265"/>
      <c r="CL67" s="1265"/>
      <c r="CM67" s="1265"/>
      <c r="CN67" s="1265"/>
      <c r="CO67" s="1265"/>
      <c r="CP67" s="1265"/>
      <c r="CQ67" s="1265"/>
      <c r="CR67" s="1265"/>
      <c r="CS67" s="1265"/>
      <c r="CT67" s="1265"/>
      <c r="CU67" s="1265"/>
      <c r="CV67" s="1265"/>
      <c r="CW67" s="1265"/>
      <c r="CX67" s="1265"/>
      <c r="CY67" s="1265"/>
      <c r="CZ67" s="1265"/>
      <c r="DA67" s="1265"/>
      <c r="DB67" s="1265"/>
      <c r="DC67" s="1266"/>
    </row>
    <row r="68" spans="2:107" x14ac:dyDescent="0.15">
      <c r="B68" s="369"/>
      <c r="AN68" s="1264"/>
      <c r="AO68" s="1265"/>
      <c r="AP68" s="1265"/>
      <c r="AQ68" s="1265"/>
      <c r="AR68" s="1265"/>
      <c r="AS68" s="1265"/>
      <c r="AT68" s="1265"/>
      <c r="AU68" s="1265"/>
      <c r="AV68" s="1265"/>
      <c r="AW68" s="1265"/>
      <c r="AX68" s="1265"/>
      <c r="AY68" s="1265"/>
      <c r="AZ68" s="1265"/>
      <c r="BA68" s="1265"/>
      <c r="BB68" s="1265"/>
      <c r="BC68" s="1265"/>
      <c r="BD68" s="1265"/>
      <c r="BE68" s="1265"/>
      <c r="BF68" s="1265"/>
      <c r="BG68" s="1265"/>
      <c r="BH68" s="1265"/>
      <c r="BI68" s="1265"/>
      <c r="BJ68" s="1265"/>
      <c r="BK68" s="1265"/>
      <c r="BL68" s="1265"/>
      <c r="BM68" s="1265"/>
      <c r="BN68" s="1265"/>
      <c r="BO68" s="1265"/>
      <c r="BP68" s="1265"/>
      <c r="BQ68" s="1265"/>
      <c r="BR68" s="1265"/>
      <c r="BS68" s="1265"/>
      <c r="BT68" s="1265"/>
      <c r="BU68" s="1265"/>
      <c r="BV68" s="1265"/>
      <c r="BW68" s="1265"/>
      <c r="BX68" s="1265"/>
      <c r="BY68" s="1265"/>
      <c r="BZ68" s="1265"/>
      <c r="CA68" s="1265"/>
      <c r="CB68" s="1265"/>
      <c r="CC68" s="1265"/>
      <c r="CD68" s="1265"/>
      <c r="CE68" s="1265"/>
      <c r="CF68" s="1265"/>
      <c r="CG68" s="1265"/>
      <c r="CH68" s="1265"/>
      <c r="CI68" s="1265"/>
      <c r="CJ68" s="1265"/>
      <c r="CK68" s="1265"/>
      <c r="CL68" s="1265"/>
      <c r="CM68" s="1265"/>
      <c r="CN68" s="1265"/>
      <c r="CO68" s="1265"/>
      <c r="CP68" s="1265"/>
      <c r="CQ68" s="1265"/>
      <c r="CR68" s="1265"/>
      <c r="CS68" s="1265"/>
      <c r="CT68" s="1265"/>
      <c r="CU68" s="1265"/>
      <c r="CV68" s="1265"/>
      <c r="CW68" s="1265"/>
      <c r="CX68" s="1265"/>
      <c r="CY68" s="1265"/>
      <c r="CZ68" s="1265"/>
      <c r="DA68" s="1265"/>
      <c r="DB68" s="1265"/>
      <c r="DC68" s="1266"/>
    </row>
    <row r="69" spans="2:107" x14ac:dyDescent="0.15">
      <c r="B69" s="369"/>
      <c r="AN69" s="1267"/>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9"/>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596</v>
      </c>
    </row>
    <row r="72" spans="2:107" x14ac:dyDescent="0.15">
      <c r="B72" s="369"/>
      <c r="G72" s="1255"/>
      <c r="H72" s="1255"/>
      <c r="I72" s="1255"/>
      <c r="J72" s="1255"/>
      <c r="K72" s="379"/>
      <c r="L72" s="379"/>
      <c r="M72" s="380"/>
      <c r="N72" s="380"/>
      <c r="AN72" s="1258"/>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60"/>
      <c r="BP72" s="1254" t="s">
        <v>550</v>
      </c>
      <c r="BQ72" s="1254"/>
      <c r="BR72" s="1254"/>
      <c r="BS72" s="1254"/>
      <c r="BT72" s="1254"/>
      <c r="BU72" s="1254"/>
      <c r="BV72" s="1254"/>
      <c r="BW72" s="1254"/>
      <c r="BX72" s="1254" t="s">
        <v>551</v>
      </c>
      <c r="BY72" s="1254"/>
      <c r="BZ72" s="1254"/>
      <c r="CA72" s="1254"/>
      <c r="CB72" s="1254"/>
      <c r="CC72" s="1254"/>
      <c r="CD72" s="1254"/>
      <c r="CE72" s="1254"/>
      <c r="CF72" s="1254" t="s">
        <v>552</v>
      </c>
      <c r="CG72" s="1254"/>
      <c r="CH72" s="1254"/>
      <c r="CI72" s="1254"/>
      <c r="CJ72" s="1254"/>
      <c r="CK72" s="1254"/>
      <c r="CL72" s="1254"/>
      <c r="CM72" s="1254"/>
      <c r="CN72" s="1254" t="s">
        <v>553</v>
      </c>
      <c r="CO72" s="1254"/>
      <c r="CP72" s="1254"/>
      <c r="CQ72" s="1254"/>
      <c r="CR72" s="1254"/>
      <c r="CS72" s="1254"/>
      <c r="CT72" s="1254"/>
      <c r="CU72" s="1254"/>
      <c r="CV72" s="1254" t="s">
        <v>554</v>
      </c>
      <c r="CW72" s="1254"/>
      <c r="CX72" s="1254"/>
      <c r="CY72" s="1254"/>
      <c r="CZ72" s="1254"/>
      <c r="DA72" s="1254"/>
      <c r="DB72" s="1254"/>
      <c r="DC72" s="1254"/>
    </row>
    <row r="73" spans="2:107" x14ac:dyDescent="0.15">
      <c r="B73" s="369"/>
      <c r="G73" s="1257"/>
      <c r="H73" s="1257"/>
      <c r="I73" s="1257"/>
      <c r="J73" s="1257"/>
      <c r="K73" s="1253"/>
      <c r="L73" s="1253"/>
      <c r="M73" s="1253"/>
      <c r="N73" s="1253"/>
      <c r="AM73" s="378"/>
      <c r="AN73" s="1252" t="s">
        <v>597</v>
      </c>
      <c r="AO73" s="1252"/>
      <c r="AP73" s="1252"/>
      <c r="AQ73" s="1252"/>
      <c r="AR73" s="1252"/>
      <c r="AS73" s="1252"/>
      <c r="AT73" s="1252"/>
      <c r="AU73" s="1252"/>
      <c r="AV73" s="1252"/>
      <c r="AW73" s="1252"/>
      <c r="AX73" s="1252"/>
      <c r="AY73" s="1252"/>
      <c r="AZ73" s="1252"/>
      <c r="BA73" s="1252"/>
      <c r="BB73" s="1252" t="s">
        <v>598</v>
      </c>
      <c r="BC73" s="1252"/>
      <c r="BD73" s="1252"/>
      <c r="BE73" s="1252"/>
      <c r="BF73" s="1252"/>
      <c r="BG73" s="1252"/>
      <c r="BH73" s="1252"/>
      <c r="BI73" s="1252"/>
      <c r="BJ73" s="1252"/>
      <c r="BK73" s="1252"/>
      <c r="BL73" s="1252"/>
      <c r="BM73" s="1252"/>
      <c r="BN73" s="1252"/>
      <c r="BO73" s="1252"/>
      <c r="BP73" s="1249"/>
      <c r="BQ73" s="1249"/>
      <c r="BR73" s="1249"/>
      <c r="BS73" s="1249"/>
      <c r="BT73" s="1249"/>
      <c r="BU73" s="1249"/>
      <c r="BV73" s="1249"/>
      <c r="BW73" s="1249"/>
      <c r="BX73" s="1249"/>
      <c r="BY73" s="1249"/>
      <c r="BZ73" s="1249"/>
      <c r="CA73" s="1249"/>
      <c r="CB73" s="1249"/>
      <c r="CC73" s="1249"/>
      <c r="CD73" s="1249"/>
      <c r="CE73" s="1249"/>
      <c r="CF73" s="1249"/>
      <c r="CG73" s="1249"/>
      <c r="CH73" s="1249"/>
      <c r="CI73" s="1249"/>
      <c r="CJ73" s="1249"/>
      <c r="CK73" s="1249"/>
      <c r="CL73" s="1249"/>
      <c r="CM73" s="1249"/>
      <c r="CN73" s="1249"/>
      <c r="CO73" s="1249"/>
      <c r="CP73" s="1249"/>
      <c r="CQ73" s="1249"/>
      <c r="CR73" s="1249"/>
      <c r="CS73" s="1249"/>
      <c r="CT73" s="1249"/>
      <c r="CU73" s="1249"/>
      <c r="CV73" s="1249"/>
      <c r="CW73" s="1249"/>
      <c r="CX73" s="1249"/>
      <c r="CY73" s="1249"/>
      <c r="CZ73" s="1249"/>
      <c r="DA73" s="1249"/>
      <c r="DB73" s="1249"/>
      <c r="DC73" s="1249"/>
    </row>
    <row r="74" spans="2:107" x14ac:dyDescent="0.15">
      <c r="B74" s="369"/>
      <c r="G74" s="1257"/>
      <c r="H74" s="1257"/>
      <c r="I74" s="1257"/>
      <c r="J74" s="1257"/>
      <c r="K74" s="1253"/>
      <c r="L74" s="1253"/>
      <c r="M74" s="1253"/>
      <c r="N74" s="1253"/>
      <c r="AM74" s="378"/>
      <c r="AN74" s="1252"/>
      <c r="AO74" s="1252"/>
      <c r="AP74" s="1252"/>
      <c r="AQ74" s="1252"/>
      <c r="AR74" s="1252"/>
      <c r="AS74" s="1252"/>
      <c r="AT74" s="1252"/>
      <c r="AU74" s="1252"/>
      <c r="AV74" s="1252"/>
      <c r="AW74" s="1252"/>
      <c r="AX74" s="1252"/>
      <c r="AY74" s="1252"/>
      <c r="AZ74" s="1252"/>
      <c r="BA74" s="1252"/>
      <c r="BB74" s="1252"/>
      <c r="BC74" s="1252"/>
      <c r="BD74" s="1252"/>
      <c r="BE74" s="1252"/>
      <c r="BF74" s="1252"/>
      <c r="BG74" s="1252"/>
      <c r="BH74" s="1252"/>
      <c r="BI74" s="1252"/>
      <c r="BJ74" s="1252"/>
      <c r="BK74" s="1252"/>
      <c r="BL74" s="1252"/>
      <c r="BM74" s="1252"/>
      <c r="BN74" s="1252"/>
      <c r="BO74" s="1252"/>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x14ac:dyDescent="0.15">
      <c r="B75" s="369"/>
      <c r="G75" s="1257"/>
      <c r="H75" s="1257"/>
      <c r="I75" s="1255"/>
      <c r="J75" s="1255"/>
      <c r="K75" s="1256"/>
      <c r="L75" s="1256"/>
      <c r="M75" s="1256"/>
      <c r="N75" s="1256"/>
      <c r="AM75" s="378"/>
      <c r="AN75" s="1252"/>
      <c r="AO75" s="1252"/>
      <c r="AP75" s="1252"/>
      <c r="AQ75" s="1252"/>
      <c r="AR75" s="1252"/>
      <c r="AS75" s="1252"/>
      <c r="AT75" s="1252"/>
      <c r="AU75" s="1252"/>
      <c r="AV75" s="1252"/>
      <c r="AW75" s="1252"/>
      <c r="AX75" s="1252"/>
      <c r="AY75" s="1252"/>
      <c r="AZ75" s="1252"/>
      <c r="BA75" s="1252"/>
      <c r="BB75" s="1252" t="s">
        <v>602</v>
      </c>
      <c r="BC75" s="1252"/>
      <c r="BD75" s="1252"/>
      <c r="BE75" s="1252"/>
      <c r="BF75" s="1252"/>
      <c r="BG75" s="1252"/>
      <c r="BH75" s="1252"/>
      <c r="BI75" s="1252"/>
      <c r="BJ75" s="1252"/>
      <c r="BK75" s="1252"/>
      <c r="BL75" s="1252"/>
      <c r="BM75" s="1252"/>
      <c r="BN75" s="1252"/>
      <c r="BO75" s="1252"/>
      <c r="BP75" s="1249">
        <v>2.6</v>
      </c>
      <c r="BQ75" s="1249"/>
      <c r="BR75" s="1249"/>
      <c r="BS75" s="1249"/>
      <c r="BT75" s="1249"/>
      <c r="BU75" s="1249"/>
      <c r="BV75" s="1249"/>
      <c r="BW75" s="1249"/>
      <c r="BX75" s="1249">
        <v>2.2999999999999998</v>
      </c>
      <c r="BY75" s="1249"/>
      <c r="BZ75" s="1249"/>
      <c r="CA75" s="1249"/>
      <c r="CB75" s="1249"/>
      <c r="CC75" s="1249"/>
      <c r="CD75" s="1249"/>
      <c r="CE75" s="1249"/>
      <c r="CF75" s="1249">
        <v>3.5</v>
      </c>
      <c r="CG75" s="1249"/>
      <c r="CH75" s="1249"/>
      <c r="CI75" s="1249"/>
      <c r="CJ75" s="1249"/>
      <c r="CK75" s="1249"/>
      <c r="CL75" s="1249"/>
      <c r="CM75" s="1249"/>
      <c r="CN75" s="1249">
        <v>3.7</v>
      </c>
      <c r="CO75" s="1249"/>
      <c r="CP75" s="1249"/>
      <c r="CQ75" s="1249"/>
      <c r="CR75" s="1249"/>
      <c r="CS75" s="1249"/>
      <c r="CT75" s="1249"/>
      <c r="CU75" s="1249"/>
      <c r="CV75" s="1249">
        <v>3.8</v>
      </c>
      <c r="CW75" s="1249"/>
      <c r="CX75" s="1249"/>
      <c r="CY75" s="1249"/>
      <c r="CZ75" s="1249"/>
      <c r="DA75" s="1249"/>
      <c r="DB75" s="1249"/>
      <c r="DC75" s="1249"/>
    </row>
    <row r="76" spans="2:107" x14ac:dyDescent="0.15">
      <c r="B76" s="369"/>
      <c r="G76" s="1257"/>
      <c r="H76" s="1257"/>
      <c r="I76" s="1255"/>
      <c r="J76" s="1255"/>
      <c r="K76" s="1256"/>
      <c r="L76" s="1256"/>
      <c r="M76" s="1256"/>
      <c r="N76" s="1256"/>
      <c r="AM76" s="378"/>
      <c r="AN76" s="1252"/>
      <c r="AO76" s="1252"/>
      <c r="AP76" s="1252"/>
      <c r="AQ76" s="1252"/>
      <c r="AR76" s="1252"/>
      <c r="AS76" s="1252"/>
      <c r="AT76" s="1252"/>
      <c r="AU76" s="1252"/>
      <c r="AV76" s="1252"/>
      <c r="AW76" s="1252"/>
      <c r="AX76" s="1252"/>
      <c r="AY76" s="1252"/>
      <c r="AZ76" s="1252"/>
      <c r="BA76" s="1252"/>
      <c r="BB76" s="1252"/>
      <c r="BC76" s="1252"/>
      <c r="BD76" s="1252"/>
      <c r="BE76" s="1252"/>
      <c r="BF76" s="1252"/>
      <c r="BG76" s="1252"/>
      <c r="BH76" s="1252"/>
      <c r="BI76" s="1252"/>
      <c r="BJ76" s="1252"/>
      <c r="BK76" s="1252"/>
      <c r="BL76" s="1252"/>
      <c r="BM76" s="1252"/>
      <c r="BN76" s="1252"/>
      <c r="BO76" s="1252"/>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x14ac:dyDescent="0.15">
      <c r="B77" s="369"/>
      <c r="G77" s="1255"/>
      <c r="H77" s="1255"/>
      <c r="I77" s="1255"/>
      <c r="J77" s="1255"/>
      <c r="K77" s="1253"/>
      <c r="L77" s="1253"/>
      <c r="M77" s="1253"/>
      <c r="N77" s="1253"/>
      <c r="AN77" s="1254" t="s">
        <v>600</v>
      </c>
      <c r="AO77" s="1254"/>
      <c r="AP77" s="1254"/>
      <c r="AQ77" s="1254"/>
      <c r="AR77" s="1254"/>
      <c r="AS77" s="1254"/>
      <c r="AT77" s="1254"/>
      <c r="AU77" s="1254"/>
      <c r="AV77" s="1254"/>
      <c r="AW77" s="1254"/>
      <c r="AX77" s="1254"/>
      <c r="AY77" s="1254"/>
      <c r="AZ77" s="1254"/>
      <c r="BA77" s="1254"/>
      <c r="BB77" s="1252" t="s">
        <v>598</v>
      </c>
      <c r="BC77" s="1252"/>
      <c r="BD77" s="1252"/>
      <c r="BE77" s="1252"/>
      <c r="BF77" s="1252"/>
      <c r="BG77" s="1252"/>
      <c r="BH77" s="1252"/>
      <c r="BI77" s="1252"/>
      <c r="BJ77" s="1252"/>
      <c r="BK77" s="1252"/>
      <c r="BL77" s="1252"/>
      <c r="BM77" s="1252"/>
      <c r="BN77" s="1252"/>
      <c r="BO77" s="1252"/>
      <c r="BP77" s="1249">
        <v>0</v>
      </c>
      <c r="BQ77" s="1249"/>
      <c r="BR77" s="1249"/>
      <c r="BS77" s="1249"/>
      <c r="BT77" s="1249"/>
      <c r="BU77" s="1249"/>
      <c r="BV77" s="1249"/>
      <c r="BW77" s="1249"/>
      <c r="BX77" s="1249">
        <v>0</v>
      </c>
      <c r="BY77" s="1249"/>
      <c r="BZ77" s="1249"/>
      <c r="CA77" s="1249"/>
      <c r="CB77" s="1249"/>
      <c r="CC77" s="1249"/>
      <c r="CD77" s="1249"/>
      <c r="CE77" s="1249"/>
      <c r="CF77" s="1249">
        <v>0</v>
      </c>
      <c r="CG77" s="1249"/>
      <c r="CH77" s="1249"/>
      <c r="CI77" s="1249"/>
      <c r="CJ77" s="1249"/>
      <c r="CK77" s="1249"/>
      <c r="CL77" s="1249"/>
      <c r="CM77" s="1249"/>
      <c r="CN77" s="1249">
        <v>0</v>
      </c>
      <c r="CO77" s="1249"/>
      <c r="CP77" s="1249"/>
      <c r="CQ77" s="1249"/>
      <c r="CR77" s="1249"/>
      <c r="CS77" s="1249"/>
      <c r="CT77" s="1249"/>
      <c r="CU77" s="1249"/>
      <c r="CV77" s="1249">
        <v>0</v>
      </c>
      <c r="CW77" s="1249"/>
      <c r="CX77" s="1249"/>
      <c r="CY77" s="1249"/>
      <c r="CZ77" s="1249"/>
      <c r="DA77" s="1249"/>
      <c r="DB77" s="1249"/>
      <c r="DC77" s="1249"/>
    </row>
    <row r="78" spans="2:107" x14ac:dyDescent="0.15">
      <c r="B78" s="369"/>
      <c r="G78" s="1255"/>
      <c r="H78" s="1255"/>
      <c r="I78" s="1255"/>
      <c r="J78" s="1255"/>
      <c r="K78" s="1253"/>
      <c r="L78" s="1253"/>
      <c r="M78" s="1253"/>
      <c r="N78" s="1253"/>
      <c r="AN78" s="1254"/>
      <c r="AO78" s="1254"/>
      <c r="AP78" s="1254"/>
      <c r="AQ78" s="1254"/>
      <c r="AR78" s="1254"/>
      <c r="AS78" s="1254"/>
      <c r="AT78" s="1254"/>
      <c r="AU78" s="1254"/>
      <c r="AV78" s="1254"/>
      <c r="AW78" s="1254"/>
      <c r="AX78" s="1254"/>
      <c r="AY78" s="1254"/>
      <c r="AZ78" s="1254"/>
      <c r="BA78" s="1254"/>
      <c r="BB78" s="1252"/>
      <c r="BC78" s="1252"/>
      <c r="BD78" s="1252"/>
      <c r="BE78" s="1252"/>
      <c r="BF78" s="1252"/>
      <c r="BG78" s="1252"/>
      <c r="BH78" s="1252"/>
      <c r="BI78" s="1252"/>
      <c r="BJ78" s="1252"/>
      <c r="BK78" s="1252"/>
      <c r="BL78" s="1252"/>
      <c r="BM78" s="1252"/>
      <c r="BN78" s="1252"/>
      <c r="BO78" s="1252"/>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x14ac:dyDescent="0.15">
      <c r="B79" s="369"/>
      <c r="G79" s="1255"/>
      <c r="H79" s="1255"/>
      <c r="I79" s="1250"/>
      <c r="J79" s="1250"/>
      <c r="K79" s="1251"/>
      <c r="L79" s="1251"/>
      <c r="M79" s="1251"/>
      <c r="N79" s="1251"/>
      <c r="AN79" s="1254"/>
      <c r="AO79" s="1254"/>
      <c r="AP79" s="1254"/>
      <c r="AQ79" s="1254"/>
      <c r="AR79" s="1254"/>
      <c r="AS79" s="1254"/>
      <c r="AT79" s="1254"/>
      <c r="AU79" s="1254"/>
      <c r="AV79" s="1254"/>
      <c r="AW79" s="1254"/>
      <c r="AX79" s="1254"/>
      <c r="AY79" s="1254"/>
      <c r="AZ79" s="1254"/>
      <c r="BA79" s="1254"/>
      <c r="BB79" s="1252" t="s">
        <v>602</v>
      </c>
      <c r="BC79" s="1252"/>
      <c r="BD79" s="1252"/>
      <c r="BE79" s="1252"/>
      <c r="BF79" s="1252"/>
      <c r="BG79" s="1252"/>
      <c r="BH79" s="1252"/>
      <c r="BI79" s="1252"/>
      <c r="BJ79" s="1252"/>
      <c r="BK79" s="1252"/>
      <c r="BL79" s="1252"/>
      <c r="BM79" s="1252"/>
      <c r="BN79" s="1252"/>
      <c r="BO79" s="1252"/>
      <c r="BP79" s="1249">
        <v>5.6</v>
      </c>
      <c r="BQ79" s="1249"/>
      <c r="BR79" s="1249"/>
      <c r="BS79" s="1249"/>
      <c r="BT79" s="1249"/>
      <c r="BU79" s="1249"/>
      <c r="BV79" s="1249"/>
      <c r="BW79" s="1249"/>
      <c r="BX79" s="1249">
        <v>5.3</v>
      </c>
      <c r="BY79" s="1249"/>
      <c r="BZ79" s="1249"/>
      <c r="CA79" s="1249"/>
      <c r="CB79" s="1249"/>
      <c r="CC79" s="1249"/>
      <c r="CD79" s="1249"/>
      <c r="CE79" s="1249"/>
      <c r="CF79" s="1249">
        <v>5.8</v>
      </c>
      <c r="CG79" s="1249"/>
      <c r="CH79" s="1249"/>
      <c r="CI79" s="1249"/>
      <c r="CJ79" s="1249"/>
      <c r="CK79" s="1249"/>
      <c r="CL79" s="1249"/>
      <c r="CM79" s="1249"/>
      <c r="CN79" s="1249">
        <v>5.8</v>
      </c>
      <c r="CO79" s="1249"/>
      <c r="CP79" s="1249"/>
      <c r="CQ79" s="1249"/>
      <c r="CR79" s="1249"/>
      <c r="CS79" s="1249"/>
      <c r="CT79" s="1249"/>
      <c r="CU79" s="1249"/>
      <c r="CV79" s="1249">
        <v>6.1</v>
      </c>
      <c r="CW79" s="1249"/>
      <c r="CX79" s="1249"/>
      <c r="CY79" s="1249"/>
      <c r="CZ79" s="1249"/>
      <c r="DA79" s="1249"/>
      <c r="DB79" s="1249"/>
      <c r="DC79" s="1249"/>
    </row>
    <row r="80" spans="2:107" x14ac:dyDescent="0.15">
      <c r="B80" s="369"/>
      <c r="G80" s="1255"/>
      <c r="H80" s="1255"/>
      <c r="I80" s="1250"/>
      <c r="J80" s="1250"/>
      <c r="K80" s="1251"/>
      <c r="L80" s="1251"/>
      <c r="M80" s="1251"/>
      <c r="N80" s="1251"/>
      <c r="AN80" s="1254"/>
      <c r="AO80" s="1254"/>
      <c r="AP80" s="1254"/>
      <c r="AQ80" s="1254"/>
      <c r="AR80" s="1254"/>
      <c r="AS80" s="1254"/>
      <c r="AT80" s="1254"/>
      <c r="AU80" s="1254"/>
      <c r="AV80" s="1254"/>
      <c r="AW80" s="1254"/>
      <c r="AX80" s="1254"/>
      <c r="AY80" s="1254"/>
      <c r="AZ80" s="1254"/>
      <c r="BA80" s="1254"/>
      <c r="BB80" s="1252"/>
      <c r="BC80" s="1252"/>
      <c r="BD80" s="1252"/>
      <c r="BE80" s="1252"/>
      <c r="BF80" s="1252"/>
      <c r="BG80" s="1252"/>
      <c r="BH80" s="1252"/>
      <c r="BI80" s="1252"/>
      <c r="BJ80" s="1252"/>
      <c r="BK80" s="1252"/>
      <c r="BL80" s="1252"/>
      <c r="BM80" s="1252"/>
      <c r="BN80" s="1252"/>
      <c r="BO80" s="1252"/>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1gxSZ/O34v3mYm99tmhERfnduzVO3UK9H4qko4qv54ttkSKs4VmDgDiq693dLMghiIXtJLFU8+5fwQXvGrXSQg==" saltValue="y4o1twK+nfg/BlY5m5hO5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497</v>
      </c>
    </row>
  </sheetData>
  <sheetProtection algorithmName="SHA-512" hashValue="kSi1SNoBi0AMjvm0bchZ7gscIvJsVLD6bbskhNgYSD0GGzqtpaMkFKvVAcV2GG+Fr8IepvS//0eDWYnIZ/Xzuw==" saltValue="vHb+4VDHTp6XwbHf1O6D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497</v>
      </c>
    </row>
  </sheetData>
  <sheetProtection algorithmName="SHA-512" hashValue="fAy+pXDcpCrMTJAgAU2PJPqGKw84tUCErDyYYekhvqHsfohuemCFChk7jlY7THjO2g/1k7ORIzX+yOdL/I5/OQ==" saltValue="BMQe42sxCw/OlkB+pEKJ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547</v>
      </c>
      <c r="G2" s="148"/>
      <c r="H2" s="149"/>
    </row>
    <row r="3" spans="1:8" x14ac:dyDescent="0.15">
      <c r="A3" s="145" t="s">
        <v>540</v>
      </c>
      <c r="B3" s="150"/>
      <c r="C3" s="151"/>
      <c r="D3" s="152">
        <v>142117</v>
      </c>
      <c r="E3" s="153"/>
      <c r="F3" s="154">
        <v>267911</v>
      </c>
      <c r="G3" s="155"/>
      <c r="H3" s="156"/>
    </row>
    <row r="4" spans="1:8" x14ac:dyDescent="0.15">
      <c r="A4" s="157"/>
      <c r="B4" s="158"/>
      <c r="C4" s="159"/>
      <c r="D4" s="160">
        <v>87329</v>
      </c>
      <c r="E4" s="161"/>
      <c r="F4" s="162">
        <v>106425</v>
      </c>
      <c r="G4" s="163"/>
      <c r="H4" s="164"/>
    </row>
    <row r="5" spans="1:8" x14ac:dyDescent="0.15">
      <c r="A5" s="145" t="s">
        <v>542</v>
      </c>
      <c r="B5" s="150"/>
      <c r="C5" s="151"/>
      <c r="D5" s="152">
        <v>135361</v>
      </c>
      <c r="E5" s="153"/>
      <c r="F5" s="154">
        <v>228215</v>
      </c>
      <c r="G5" s="155"/>
      <c r="H5" s="156"/>
    </row>
    <row r="6" spans="1:8" x14ac:dyDescent="0.15">
      <c r="A6" s="157"/>
      <c r="B6" s="158"/>
      <c r="C6" s="159"/>
      <c r="D6" s="160">
        <v>112694</v>
      </c>
      <c r="E6" s="161"/>
      <c r="F6" s="162">
        <v>117571</v>
      </c>
      <c r="G6" s="163"/>
      <c r="H6" s="164"/>
    </row>
    <row r="7" spans="1:8" x14ac:dyDescent="0.15">
      <c r="A7" s="145" t="s">
        <v>543</v>
      </c>
      <c r="B7" s="150"/>
      <c r="C7" s="151"/>
      <c r="D7" s="152">
        <v>217030</v>
      </c>
      <c r="E7" s="153"/>
      <c r="F7" s="154">
        <v>264232</v>
      </c>
      <c r="G7" s="155"/>
      <c r="H7" s="156"/>
    </row>
    <row r="8" spans="1:8" x14ac:dyDescent="0.15">
      <c r="A8" s="157"/>
      <c r="B8" s="158"/>
      <c r="C8" s="159"/>
      <c r="D8" s="160">
        <v>79965</v>
      </c>
      <c r="E8" s="161"/>
      <c r="F8" s="162">
        <v>133959</v>
      </c>
      <c r="G8" s="163"/>
      <c r="H8" s="164"/>
    </row>
    <row r="9" spans="1:8" x14ac:dyDescent="0.15">
      <c r="A9" s="145" t="s">
        <v>544</v>
      </c>
      <c r="B9" s="150"/>
      <c r="C9" s="151"/>
      <c r="D9" s="152">
        <v>212716</v>
      </c>
      <c r="E9" s="153"/>
      <c r="F9" s="154">
        <v>263613</v>
      </c>
      <c r="G9" s="155"/>
      <c r="H9" s="156"/>
    </row>
    <row r="10" spans="1:8" x14ac:dyDescent="0.15">
      <c r="A10" s="157"/>
      <c r="B10" s="158"/>
      <c r="C10" s="159"/>
      <c r="D10" s="160">
        <v>174881</v>
      </c>
      <c r="E10" s="161"/>
      <c r="F10" s="162">
        <v>128823</v>
      </c>
      <c r="G10" s="163"/>
      <c r="H10" s="164"/>
    </row>
    <row r="11" spans="1:8" x14ac:dyDescent="0.15">
      <c r="A11" s="145" t="s">
        <v>545</v>
      </c>
      <c r="B11" s="150"/>
      <c r="C11" s="151"/>
      <c r="D11" s="152">
        <v>305556</v>
      </c>
      <c r="E11" s="153"/>
      <c r="F11" s="154">
        <v>330026</v>
      </c>
      <c r="G11" s="155"/>
      <c r="H11" s="156"/>
    </row>
    <row r="12" spans="1:8" x14ac:dyDescent="0.15">
      <c r="A12" s="157"/>
      <c r="B12" s="158"/>
      <c r="C12" s="165"/>
      <c r="D12" s="160">
        <v>260867</v>
      </c>
      <c r="E12" s="161"/>
      <c r="F12" s="162">
        <v>141075</v>
      </c>
      <c r="G12" s="163"/>
      <c r="H12" s="164"/>
    </row>
    <row r="13" spans="1:8" x14ac:dyDescent="0.15">
      <c r="A13" s="145"/>
      <c r="B13" s="150"/>
      <c r="C13" s="166"/>
      <c r="D13" s="167">
        <v>202556</v>
      </c>
      <c r="E13" s="168"/>
      <c r="F13" s="169">
        <v>270799</v>
      </c>
      <c r="G13" s="170"/>
      <c r="H13" s="156"/>
    </row>
    <row r="14" spans="1:8" x14ac:dyDescent="0.15">
      <c r="A14" s="157"/>
      <c r="B14" s="158"/>
      <c r="C14" s="159"/>
      <c r="D14" s="160">
        <v>143147</v>
      </c>
      <c r="E14" s="161"/>
      <c r="F14" s="162">
        <v>125571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3.99</v>
      </c>
      <c r="C19" s="171">
        <f>ROUND(VALUE(SUBSTITUTE(実質収支比率等に係る経年分析!G$48,"▲","-")),2)</f>
        <v>4.34</v>
      </c>
      <c r="D19" s="171">
        <f>ROUND(VALUE(SUBSTITUTE(実質収支比率等に係る経年分析!H$48,"▲","-")),2)</f>
        <v>2.8</v>
      </c>
      <c r="E19" s="171">
        <f>ROUND(VALUE(SUBSTITUTE(実質収支比率等に係る経年分析!I$48,"▲","-")),2)</f>
        <v>1.1200000000000001</v>
      </c>
      <c r="F19" s="171">
        <f>ROUND(VALUE(SUBSTITUTE(実質収支比率等に係る経年分析!J$48,"▲","-")),2)</f>
        <v>3.33</v>
      </c>
    </row>
    <row r="20" spans="1:11" x14ac:dyDescent="0.15">
      <c r="A20" s="171" t="s">
        <v>55</v>
      </c>
      <c r="B20" s="171">
        <f>ROUND(VALUE(SUBSTITUTE(実質収支比率等に係る経年分析!F$47,"▲","-")),2)</f>
        <v>69.48</v>
      </c>
      <c r="C20" s="171">
        <f>ROUND(VALUE(SUBSTITUTE(実質収支比率等に係る経年分析!G$47,"▲","-")),2)</f>
        <v>75.319999999999993</v>
      </c>
      <c r="D20" s="171">
        <f>ROUND(VALUE(SUBSTITUTE(実質収支比率等に係る経年分析!H$47,"▲","-")),2)</f>
        <v>80.28</v>
      </c>
      <c r="E20" s="171">
        <f>ROUND(VALUE(SUBSTITUTE(実質収支比率等に係る経年分析!I$47,"▲","-")),2)</f>
        <v>79.27</v>
      </c>
      <c r="F20" s="171">
        <f>ROUND(VALUE(SUBSTITUTE(実質収支比率等に係る経年分析!J$47,"▲","-")),2)</f>
        <v>80.459999999999994</v>
      </c>
    </row>
    <row r="21" spans="1:11" x14ac:dyDescent="0.15">
      <c r="A21" s="171" t="s">
        <v>56</v>
      </c>
      <c r="B21" s="171">
        <f>IF(ISNUMBER(VALUE(SUBSTITUTE(実質収支比率等に係る経年分析!F$49,"▲","-"))),ROUND(VALUE(SUBSTITUTE(実質収支比率等に係る経年分析!F$49,"▲","-")),2),NA())</f>
        <v>4.71</v>
      </c>
      <c r="C21" s="171">
        <f>IF(ISNUMBER(VALUE(SUBSTITUTE(実質収支比率等に係る経年分析!G$49,"▲","-"))),ROUND(VALUE(SUBSTITUTE(実質収支比率等に係る経年分析!G$49,"▲","-")),2),NA())</f>
        <v>4.4000000000000004</v>
      </c>
      <c r="D21" s="171">
        <f>IF(ISNUMBER(VALUE(SUBSTITUTE(実質収支比率等に係る経年分析!H$49,"▲","-"))),ROUND(VALUE(SUBSTITUTE(実質収支比率等に係る経年分析!H$49,"▲","-")),2),NA())</f>
        <v>3.97</v>
      </c>
      <c r="E21" s="171">
        <f>IF(ISNUMBER(VALUE(SUBSTITUTE(実質収支比率等に係る経年分析!I$49,"▲","-"))),ROUND(VALUE(SUBSTITUTE(実質収支比率等に係る経年分析!I$49,"▲","-")),2),NA())</f>
        <v>2.33</v>
      </c>
      <c r="F21" s="171">
        <f>IF(ISNUMBER(VALUE(SUBSTITUTE(実質収支比率等に係る経年分析!J$49,"▲","-"))),ROUND(VALUE(SUBSTITUTE(実質収支比率等に係る経年分析!J$49,"▲","-")),2),NA())</f>
        <v>8.9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阿南町後期高齢者医療特別会計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阿南町介護保険特別会計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阿南町下水道特別会計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0.02</v>
      </c>
    </row>
    <row r="34" spans="1:16" x14ac:dyDescent="0.15">
      <c r="A34" s="172" t="str">
        <f>IF(連結実質赤字比率に係る赤字・黒字の構成分析!C$36="",NA(),連結実質赤字比率に係る赤字・黒字の構成分析!C$36)</f>
        <v>阿南町水道特別会計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0.05</v>
      </c>
    </row>
    <row r="35" spans="1:16" x14ac:dyDescent="0.15">
      <c r="A35" s="172" t="str">
        <f>IF(連結実質赤字比率に係る赤字・黒字の構成分析!C$35="",NA(),連結実質赤字比率に係る赤字・黒字の構成分析!C$35)</f>
        <v>阿南町国民健康保険特別会計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1.1100000000000001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3.33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451</v>
      </c>
      <c r="E42" s="173"/>
      <c r="F42" s="173"/>
      <c r="G42" s="173">
        <f>'実質公債費比率（分子）の構造'!L$52</f>
        <v>435</v>
      </c>
      <c r="H42" s="173"/>
      <c r="I42" s="173"/>
      <c r="J42" s="173">
        <f>'実質公債費比率（分子）の構造'!M$52</f>
        <v>418</v>
      </c>
      <c r="K42" s="173"/>
      <c r="L42" s="173"/>
      <c r="M42" s="173">
        <f>'実質公債費比率（分子）の構造'!N$52</f>
        <v>395</v>
      </c>
      <c r="N42" s="173"/>
      <c r="O42" s="173"/>
      <c r="P42" s="173">
        <f>'実質公債費比率（分子）の構造'!O$52</f>
        <v>385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7</v>
      </c>
      <c r="C45" s="173"/>
      <c r="D45" s="173"/>
      <c r="E45" s="173">
        <f>'実質公債費比率（分子）の構造'!L$49</f>
        <v>2</v>
      </c>
      <c r="F45" s="173"/>
      <c r="G45" s="173"/>
      <c r="H45" s="173">
        <f>'実質公債費比率（分子）の構造'!M$49</f>
        <v>2</v>
      </c>
      <c r="I45" s="173"/>
      <c r="J45" s="173"/>
      <c r="K45" s="173">
        <f>'実質公債費比率（分子）の構造'!N$49</f>
        <v>8</v>
      </c>
      <c r="L45" s="173"/>
      <c r="M45" s="173"/>
      <c r="N45" s="173">
        <f>'実質公債費比率（分子）の構造'!O$49</f>
        <v>10</v>
      </c>
      <c r="O45" s="173"/>
      <c r="P45" s="173"/>
    </row>
    <row r="46" spans="1:16" x14ac:dyDescent="0.15">
      <c r="A46" s="173" t="s">
        <v>67</v>
      </c>
      <c r="B46" s="173">
        <f>'実質公債費比率（分子）の構造'!K$48</f>
        <v>172</v>
      </c>
      <c r="C46" s="173"/>
      <c r="D46" s="173"/>
      <c r="E46" s="173">
        <f>'実質公債費比率（分子）の構造'!L$48</f>
        <v>183</v>
      </c>
      <c r="F46" s="173"/>
      <c r="G46" s="173"/>
      <c r="H46" s="173">
        <f>'実質公債費比率（分子）の構造'!M$48</f>
        <v>195</v>
      </c>
      <c r="I46" s="173"/>
      <c r="J46" s="173"/>
      <c r="K46" s="173">
        <f>'実質公債費比率（分子）の構造'!N$48</f>
        <v>197</v>
      </c>
      <c r="L46" s="173"/>
      <c r="M46" s="173"/>
      <c r="N46" s="173">
        <f>'実質公債費比率（分子）の構造'!O$48</f>
        <v>207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341</v>
      </c>
      <c r="C49" s="173"/>
      <c r="D49" s="173"/>
      <c r="E49" s="173">
        <f>'実質公債費比率（分子）の構造'!L$45</f>
        <v>314</v>
      </c>
      <c r="F49" s="173"/>
      <c r="G49" s="173"/>
      <c r="H49" s="173">
        <f>'実質公債費比率（分子）の構造'!M$45</f>
        <v>313</v>
      </c>
      <c r="I49" s="173"/>
      <c r="J49" s="173"/>
      <c r="K49" s="173">
        <f>'実質公債費比率（分子）の構造'!N$45</f>
        <v>276</v>
      </c>
      <c r="L49" s="173"/>
      <c r="M49" s="173"/>
      <c r="N49" s="173">
        <f>'実質公債費比率（分子）の構造'!O$45</f>
        <v>258</v>
      </c>
      <c r="O49" s="173"/>
      <c r="P49" s="173"/>
    </row>
    <row r="50" spans="1:16" x14ac:dyDescent="0.15">
      <c r="A50" s="173" t="s">
        <v>71</v>
      </c>
      <c r="B50" s="173" t="e">
        <f>NA()</f>
        <v>#N/A</v>
      </c>
      <c r="C50" s="173">
        <f>IF(ISNUMBER('実質公債費比率（分子）の構造'!K$53),'実質公債費比率（分子）の構造'!K$53,NA())</f>
        <v>69</v>
      </c>
      <c r="D50" s="173" t="e">
        <f>NA()</f>
        <v>#N/A</v>
      </c>
      <c r="E50" s="173" t="e">
        <f>NA()</f>
        <v>#N/A</v>
      </c>
      <c r="F50" s="173">
        <f>IF(ISNUMBER('実質公債費比率（分子）の構造'!L$53),'実質公債費比率（分子）の構造'!L$53,NA())</f>
        <v>64</v>
      </c>
      <c r="G50" s="173" t="e">
        <f>NA()</f>
        <v>#N/A</v>
      </c>
      <c r="H50" s="173" t="e">
        <f>NA()</f>
        <v>#N/A</v>
      </c>
      <c r="I50" s="173">
        <f>IF(ISNUMBER('実質公債費比率（分子）の構造'!M$53),'実質公債費比率（分子）の構造'!M$53,NA())</f>
        <v>92</v>
      </c>
      <c r="J50" s="173" t="e">
        <f>NA()</f>
        <v>#N/A</v>
      </c>
      <c r="K50" s="173" t="e">
        <f>NA()</f>
        <v>#N/A</v>
      </c>
      <c r="L50" s="173">
        <f>IF(ISNUMBER('実質公債費比率（分子）の構造'!N$53),'実質公債費比率（分子）の構造'!N$53,NA())</f>
        <v>86</v>
      </c>
      <c r="M50" s="173" t="e">
        <f>NA()</f>
        <v>#N/A</v>
      </c>
      <c r="N50" s="173" t="e">
        <f>NA()</f>
        <v>#N/A</v>
      </c>
      <c r="O50" s="173">
        <f>IF(ISNUMBER('実質公債費比率（分子）の構造'!O$53),'実質公債費比率（分子）の構造'!O$53,NA())</f>
        <v>90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3882</v>
      </c>
      <c r="E56" s="172"/>
      <c r="F56" s="172"/>
      <c r="G56" s="172">
        <f>'将来負担比率（分子）の構造'!J$52</f>
        <v>3720</v>
      </c>
      <c r="H56" s="172"/>
      <c r="I56" s="172"/>
      <c r="J56" s="172">
        <f>'将来負担比率（分子）の構造'!K$52</f>
        <v>3699</v>
      </c>
      <c r="K56" s="172"/>
      <c r="L56" s="172"/>
      <c r="M56" s="172">
        <f>'将来負担比率（分子）の構造'!L$52</f>
        <v>3809</v>
      </c>
      <c r="N56" s="172"/>
      <c r="O56" s="172"/>
      <c r="P56" s="172">
        <f>'将来負担比率（分子）の構造'!M$52</f>
        <v>3917</v>
      </c>
    </row>
    <row r="57" spans="1:16" x14ac:dyDescent="0.15">
      <c r="A57" s="172" t="s">
        <v>42</v>
      </c>
      <c r="B57" s="172"/>
      <c r="C57" s="172"/>
      <c r="D57" s="172">
        <f>'将来負担比率（分子）の構造'!I$51</f>
        <v>1</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3531</v>
      </c>
      <c r="E58" s="172"/>
      <c r="F58" s="172"/>
      <c r="G58" s="172">
        <f>'将来負担比率（分子）の構造'!J$50</f>
        <v>3756</v>
      </c>
      <c r="H58" s="172"/>
      <c r="I58" s="172"/>
      <c r="J58" s="172">
        <f>'将来負担比率（分子）の構造'!K$50</f>
        <v>4349</v>
      </c>
      <c r="K58" s="172"/>
      <c r="L58" s="172"/>
      <c r="M58" s="172">
        <f>'将来負担比率（分子）の構造'!L$50</f>
        <v>4680</v>
      </c>
      <c r="N58" s="172"/>
      <c r="O58" s="172"/>
      <c r="P58" s="172">
        <f>'将来負担比率（分子）の構造'!M$50</f>
        <v>5064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944</v>
      </c>
      <c r="C62" s="172"/>
      <c r="D62" s="172"/>
      <c r="E62" s="172">
        <f>'将来負担比率（分子）の構造'!J$45</f>
        <v>929</v>
      </c>
      <c r="F62" s="172"/>
      <c r="G62" s="172"/>
      <c r="H62" s="172">
        <f>'将来負担比率（分子）の構造'!K$45</f>
        <v>869</v>
      </c>
      <c r="I62" s="172"/>
      <c r="J62" s="172"/>
      <c r="K62" s="172">
        <f>'将来負担比率（分子）の構造'!L$45</f>
        <v>881</v>
      </c>
      <c r="L62" s="172"/>
      <c r="M62" s="172"/>
      <c r="N62" s="172">
        <f>'将来負担比率（分子）の構造'!M$45</f>
        <v>867</v>
      </c>
      <c r="O62" s="172"/>
      <c r="P62" s="172"/>
    </row>
    <row r="63" spans="1:16" x14ac:dyDescent="0.15">
      <c r="A63" s="172" t="s">
        <v>34</v>
      </c>
      <c r="B63" s="172">
        <f>'将来負担比率（分子）の構造'!I$44</f>
        <v>194</v>
      </c>
      <c r="C63" s="172"/>
      <c r="D63" s="172"/>
      <c r="E63" s="172">
        <f>'将来負担比率（分子）の構造'!J$44</f>
        <v>196</v>
      </c>
      <c r="F63" s="172"/>
      <c r="G63" s="172"/>
      <c r="H63" s="172">
        <f>'将来負担比率（分子）の構造'!K$44</f>
        <v>102</v>
      </c>
      <c r="I63" s="172"/>
      <c r="J63" s="172"/>
      <c r="K63" s="172">
        <f>'将来負担比率（分子）の構造'!L$44</f>
        <v>92</v>
      </c>
      <c r="L63" s="172"/>
      <c r="M63" s="172"/>
      <c r="N63" s="172">
        <f>'将来負担比率（分子）の構造'!M$44</f>
        <v>83</v>
      </c>
      <c r="O63" s="172"/>
      <c r="P63" s="172"/>
    </row>
    <row r="64" spans="1:16" x14ac:dyDescent="0.15">
      <c r="A64" s="172" t="s">
        <v>33</v>
      </c>
      <c r="B64" s="172">
        <f>'将来負担比率（分子）の構造'!I$43</f>
        <v>1685</v>
      </c>
      <c r="C64" s="172"/>
      <c r="D64" s="172"/>
      <c r="E64" s="172">
        <f>'将来負担比率（分子）の構造'!J$43</f>
        <v>1541</v>
      </c>
      <c r="F64" s="172"/>
      <c r="G64" s="172"/>
      <c r="H64" s="172">
        <f>'将来負担比率（分子）の構造'!K$43</f>
        <v>1496</v>
      </c>
      <c r="I64" s="172"/>
      <c r="J64" s="172"/>
      <c r="K64" s="172">
        <f>'将来負担比率（分子）の構造'!L$43</f>
        <v>1386</v>
      </c>
      <c r="L64" s="172"/>
      <c r="M64" s="172"/>
      <c r="N64" s="172">
        <f>'将来負担比率（分子）の構造'!M$43</f>
        <v>1298</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208</v>
      </c>
      <c r="I65" s="172"/>
      <c r="J65" s="172"/>
      <c r="K65" s="172">
        <f>'将来負担比率（分子）の構造'!L$42</f>
        <v>153</v>
      </c>
      <c r="L65" s="172"/>
      <c r="M65" s="172"/>
      <c r="N65" s="172" t="str">
        <f>'将来負担比率（分子）の構造'!M$42</f>
        <v>-</v>
      </c>
      <c r="O65" s="172"/>
      <c r="P65" s="172"/>
    </row>
    <row r="66" spans="1:16" x14ac:dyDescent="0.15">
      <c r="A66" s="172" t="s">
        <v>31</v>
      </c>
      <c r="B66" s="172">
        <f>'将来負担比率（分子）の構造'!I$41</f>
        <v>1992</v>
      </c>
      <c r="C66" s="172"/>
      <c r="D66" s="172"/>
      <c r="E66" s="172">
        <f>'将来負担比率（分子）の構造'!J$41</f>
        <v>1795</v>
      </c>
      <c r="F66" s="172"/>
      <c r="G66" s="172"/>
      <c r="H66" s="172">
        <f>'将来負担比率（分子）の構造'!K$41</f>
        <v>1785</v>
      </c>
      <c r="I66" s="172"/>
      <c r="J66" s="172"/>
      <c r="K66" s="172">
        <f>'将来負担比率（分子）の構造'!L$41</f>
        <v>1973</v>
      </c>
      <c r="L66" s="172"/>
      <c r="M66" s="172"/>
      <c r="N66" s="172">
        <f>'将来負担比率（分子）の構造'!M$41</f>
        <v>2507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2026</v>
      </c>
      <c r="C72" s="176">
        <f>基金残高に係る経年分析!G55</f>
        <v>2129</v>
      </c>
      <c r="D72" s="176">
        <f>基金残高に係る経年分析!H55</f>
        <v>2319</v>
      </c>
    </row>
    <row r="73" spans="1:16" x14ac:dyDescent="0.15">
      <c r="A73" s="175" t="s">
        <v>78</v>
      </c>
      <c r="B73" s="176">
        <f>基金残高に係る経年分析!F56</f>
        <v>150</v>
      </c>
      <c r="C73" s="176">
        <f>基金残高に係る経年分析!G56</f>
        <v>151</v>
      </c>
      <c r="D73" s="176">
        <f>基金残高に係る経年分析!H56</f>
        <v>233</v>
      </c>
    </row>
    <row r="74" spans="1:16" x14ac:dyDescent="0.15">
      <c r="A74" s="175" t="s">
        <v>79</v>
      </c>
      <c r="B74" s="176">
        <f>基金残高に係る経年分析!F57</f>
        <v>1887</v>
      </c>
      <c r="C74" s="176">
        <f>基金残高に係る経年分析!G57</f>
        <v>2074</v>
      </c>
      <c r="D74" s="176">
        <f>基金残高に係る経年分析!H57</f>
        <v>2165</v>
      </c>
    </row>
  </sheetData>
  <sheetProtection algorithmName="SHA-512" hashValue="T4KIcn94DLnM9GPuczy4HyUdn6Suv9HK2vzpjY52WSI/9L3m0fjgJ5XjyOiNPB6S0vmQ4y1ylnn7Z+i+0SMy/w==" saltValue="Z2nlPxUnMD0xwPWQ26DE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211</v>
      </c>
      <c r="DI1" s="750"/>
      <c r="DJ1" s="750"/>
      <c r="DK1" s="750"/>
      <c r="DL1" s="750"/>
      <c r="DM1" s="750"/>
      <c r="DN1" s="751"/>
      <c r="DO1" s="211"/>
      <c r="DP1" s="749" t="s">
        <v>212</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214</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215</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216</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217</v>
      </c>
      <c r="S4" s="712"/>
      <c r="T4" s="712"/>
      <c r="U4" s="712"/>
      <c r="V4" s="712"/>
      <c r="W4" s="712"/>
      <c r="X4" s="712"/>
      <c r="Y4" s="713"/>
      <c r="Z4" s="711" t="s">
        <v>218</v>
      </c>
      <c r="AA4" s="712"/>
      <c r="AB4" s="712"/>
      <c r="AC4" s="713"/>
      <c r="AD4" s="711" t="s">
        <v>219</v>
      </c>
      <c r="AE4" s="712"/>
      <c r="AF4" s="712"/>
      <c r="AG4" s="712"/>
      <c r="AH4" s="712"/>
      <c r="AI4" s="712"/>
      <c r="AJ4" s="712"/>
      <c r="AK4" s="713"/>
      <c r="AL4" s="711" t="s">
        <v>218</v>
      </c>
      <c r="AM4" s="712"/>
      <c r="AN4" s="712"/>
      <c r="AO4" s="713"/>
      <c r="AP4" s="752" t="s">
        <v>220</v>
      </c>
      <c r="AQ4" s="752"/>
      <c r="AR4" s="752"/>
      <c r="AS4" s="752"/>
      <c r="AT4" s="752"/>
      <c r="AU4" s="752"/>
      <c r="AV4" s="752"/>
      <c r="AW4" s="752"/>
      <c r="AX4" s="752"/>
      <c r="AY4" s="752"/>
      <c r="AZ4" s="752"/>
      <c r="BA4" s="752"/>
      <c r="BB4" s="752"/>
      <c r="BC4" s="752"/>
      <c r="BD4" s="752"/>
      <c r="BE4" s="752"/>
      <c r="BF4" s="752"/>
      <c r="BG4" s="752" t="s">
        <v>221</v>
      </c>
      <c r="BH4" s="752"/>
      <c r="BI4" s="752"/>
      <c r="BJ4" s="752"/>
      <c r="BK4" s="752"/>
      <c r="BL4" s="752"/>
      <c r="BM4" s="752"/>
      <c r="BN4" s="752"/>
      <c r="BO4" s="752" t="s">
        <v>218</v>
      </c>
      <c r="BP4" s="752"/>
      <c r="BQ4" s="752"/>
      <c r="BR4" s="752"/>
      <c r="BS4" s="752" t="s">
        <v>222</v>
      </c>
      <c r="BT4" s="752"/>
      <c r="BU4" s="752"/>
      <c r="BV4" s="752"/>
      <c r="BW4" s="752"/>
      <c r="BX4" s="752"/>
      <c r="BY4" s="752"/>
      <c r="BZ4" s="752"/>
      <c r="CA4" s="752"/>
      <c r="CB4" s="752"/>
      <c r="CD4" s="711" t="s">
        <v>223</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224</v>
      </c>
      <c r="C5" s="709"/>
      <c r="D5" s="709"/>
      <c r="E5" s="709"/>
      <c r="F5" s="709"/>
      <c r="G5" s="709"/>
      <c r="H5" s="709"/>
      <c r="I5" s="709"/>
      <c r="J5" s="709"/>
      <c r="K5" s="709"/>
      <c r="L5" s="709"/>
      <c r="M5" s="709"/>
      <c r="N5" s="709"/>
      <c r="O5" s="709"/>
      <c r="P5" s="709"/>
      <c r="Q5" s="710"/>
      <c r="R5" s="705">
        <v>406426</v>
      </c>
      <c r="S5" s="706"/>
      <c r="T5" s="706"/>
      <c r="U5" s="706"/>
      <c r="V5" s="706"/>
      <c r="W5" s="706"/>
      <c r="X5" s="706"/>
      <c r="Y5" s="734"/>
      <c r="Z5" s="747">
        <v>7.2</v>
      </c>
      <c r="AA5" s="747"/>
      <c r="AB5" s="747"/>
      <c r="AC5" s="747"/>
      <c r="AD5" s="748">
        <v>406426</v>
      </c>
      <c r="AE5" s="748"/>
      <c r="AF5" s="748"/>
      <c r="AG5" s="748"/>
      <c r="AH5" s="748"/>
      <c r="AI5" s="748"/>
      <c r="AJ5" s="748"/>
      <c r="AK5" s="748"/>
      <c r="AL5" s="735">
        <v>14.2</v>
      </c>
      <c r="AM5" s="721"/>
      <c r="AN5" s="721"/>
      <c r="AO5" s="736"/>
      <c r="AP5" s="708" t="s">
        <v>225</v>
      </c>
      <c r="AQ5" s="709"/>
      <c r="AR5" s="709"/>
      <c r="AS5" s="709"/>
      <c r="AT5" s="709"/>
      <c r="AU5" s="709"/>
      <c r="AV5" s="709"/>
      <c r="AW5" s="709"/>
      <c r="AX5" s="709"/>
      <c r="AY5" s="709"/>
      <c r="AZ5" s="709"/>
      <c r="BA5" s="709"/>
      <c r="BB5" s="709"/>
      <c r="BC5" s="709"/>
      <c r="BD5" s="709"/>
      <c r="BE5" s="709"/>
      <c r="BF5" s="710"/>
      <c r="BG5" s="658">
        <v>404509</v>
      </c>
      <c r="BH5" s="659"/>
      <c r="BI5" s="659"/>
      <c r="BJ5" s="659"/>
      <c r="BK5" s="659"/>
      <c r="BL5" s="659"/>
      <c r="BM5" s="659"/>
      <c r="BN5" s="660"/>
      <c r="BO5" s="684">
        <v>99.5</v>
      </c>
      <c r="BP5" s="684"/>
      <c r="BQ5" s="684"/>
      <c r="BR5" s="684"/>
      <c r="BS5" s="685">
        <v>25737</v>
      </c>
      <c r="BT5" s="685"/>
      <c r="BU5" s="685"/>
      <c r="BV5" s="685"/>
      <c r="BW5" s="685"/>
      <c r="BX5" s="685"/>
      <c r="BY5" s="685"/>
      <c r="BZ5" s="685"/>
      <c r="CA5" s="685"/>
      <c r="CB5" s="730"/>
      <c r="CD5" s="711" t="s">
        <v>220</v>
      </c>
      <c r="CE5" s="712"/>
      <c r="CF5" s="712"/>
      <c r="CG5" s="712"/>
      <c r="CH5" s="712"/>
      <c r="CI5" s="712"/>
      <c r="CJ5" s="712"/>
      <c r="CK5" s="712"/>
      <c r="CL5" s="712"/>
      <c r="CM5" s="712"/>
      <c r="CN5" s="712"/>
      <c r="CO5" s="712"/>
      <c r="CP5" s="712"/>
      <c r="CQ5" s="713"/>
      <c r="CR5" s="711" t="s">
        <v>226</v>
      </c>
      <c r="CS5" s="712"/>
      <c r="CT5" s="712"/>
      <c r="CU5" s="712"/>
      <c r="CV5" s="712"/>
      <c r="CW5" s="712"/>
      <c r="CX5" s="712"/>
      <c r="CY5" s="713"/>
      <c r="CZ5" s="711" t="s">
        <v>218</v>
      </c>
      <c r="DA5" s="712"/>
      <c r="DB5" s="712"/>
      <c r="DC5" s="713"/>
      <c r="DD5" s="711" t="s">
        <v>227</v>
      </c>
      <c r="DE5" s="712"/>
      <c r="DF5" s="712"/>
      <c r="DG5" s="712"/>
      <c r="DH5" s="712"/>
      <c r="DI5" s="712"/>
      <c r="DJ5" s="712"/>
      <c r="DK5" s="712"/>
      <c r="DL5" s="712"/>
      <c r="DM5" s="712"/>
      <c r="DN5" s="712"/>
      <c r="DO5" s="712"/>
      <c r="DP5" s="713"/>
      <c r="DQ5" s="711" t="s">
        <v>228</v>
      </c>
      <c r="DR5" s="712"/>
      <c r="DS5" s="712"/>
      <c r="DT5" s="712"/>
      <c r="DU5" s="712"/>
      <c r="DV5" s="712"/>
      <c r="DW5" s="712"/>
      <c r="DX5" s="712"/>
      <c r="DY5" s="712"/>
      <c r="DZ5" s="712"/>
      <c r="EA5" s="712"/>
      <c r="EB5" s="712"/>
      <c r="EC5" s="713"/>
    </row>
    <row r="6" spans="2:143" ht="11.25" customHeight="1" x14ac:dyDescent="0.15">
      <c r="B6" s="655" t="s">
        <v>229</v>
      </c>
      <c r="C6" s="656"/>
      <c r="D6" s="656"/>
      <c r="E6" s="656"/>
      <c r="F6" s="656"/>
      <c r="G6" s="656"/>
      <c r="H6" s="656"/>
      <c r="I6" s="656"/>
      <c r="J6" s="656"/>
      <c r="K6" s="656"/>
      <c r="L6" s="656"/>
      <c r="M6" s="656"/>
      <c r="N6" s="656"/>
      <c r="O6" s="656"/>
      <c r="P6" s="656"/>
      <c r="Q6" s="657"/>
      <c r="R6" s="658">
        <v>79551</v>
      </c>
      <c r="S6" s="659"/>
      <c r="T6" s="659"/>
      <c r="U6" s="659"/>
      <c r="V6" s="659"/>
      <c r="W6" s="659"/>
      <c r="X6" s="659"/>
      <c r="Y6" s="660"/>
      <c r="Z6" s="684">
        <v>1.4</v>
      </c>
      <c r="AA6" s="684"/>
      <c r="AB6" s="684"/>
      <c r="AC6" s="684"/>
      <c r="AD6" s="685">
        <v>79551</v>
      </c>
      <c r="AE6" s="685"/>
      <c r="AF6" s="685"/>
      <c r="AG6" s="685"/>
      <c r="AH6" s="685"/>
      <c r="AI6" s="685"/>
      <c r="AJ6" s="685"/>
      <c r="AK6" s="685"/>
      <c r="AL6" s="661">
        <v>2.8</v>
      </c>
      <c r="AM6" s="662"/>
      <c r="AN6" s="662"/>
      <c r="AO6" s="686"/>
      <c r="AP6" s="655" t="s">
        <v>230</v>
      </c>
      <c r="AQ6" s="656"/>
      <c r="AR6" s="656"/>
      <c r="AS6" s="656"/>
      <c r="AT6" s="656"/>
      <c r="AU6" s="656"/>
      <c r="AV6" s="656"/>
      <c r="AW6" s="656"/>
      <c r="AX6" s="656"/>
      <c r="AY6" s="656"/>
      <c r="AZ6" s="656"/>
      <c r="BA6" s="656"/>
      <c r="BB6" s="656"/>
      <c r="BC6" s="656"/>
      <c r="BD6" s="656"/>
      <c r="BE6" s="656"/>
      <c r="BF6" s="657"/>
      <c r="BG6" s="658">
        <v>404509</v>
      </c>
      <c r="BH6" s="659"/>
      <c r="BI6" s="659"/>
      <c r="BJ6" s="659"/>
      <c r="BK6" s="659"/>
      <c r="BL6" s="659"/>
      <c r="BM6" s="659"/>
      <c r="BN6" s="660"/>
      <c r="BO6" s="684">
        <v>99.5</v>
      </c>
      <c r="BP6" s="684"/>
      <c r="BQ6" s="684"/>
      <c r="BR6" s="684"/>
      <c r="BS6" s="685">
        <v>25737</v>
      </c>
      <c r="BT6" s="685"/>
      <c r="BU6" s="685"/>
      <c r="BV6" s="685"/>
      <c r="BW6" s="685"/>
      <c r="BX6" s="685"/>
      <c r="BY6" s="685"/>
      <c r="BZ6" s="685"/>
      <c r="CA6" s="685"/>
      <c r="CB6" s="730"/>
      <c r="CD6" s="708" t="s">
        <v>231</v>
      </c>
      <c r="CE6" s="709"/>
      <c r="CF6" s="709"/>
      <c r="CG6" s="709"/>
      <c r="CH6" s="709"/>
      <c r="CI6" s="709"/>
      <c r="CJ6" s="709"/>
      <c r="CK6" s="709"/>
      <c r="CL6" s="709"/>
      <c r="CM6" s="709"/>
      <c r="CN6" s="709"/>
      <c r="CO6" s="709"/>
      <c r="CP6" s="709"/>
      <c r="CQ6" s="710"/>
      <c r="CR6" s="658">
        <v>49823</v>
      </c>
      <c r="CS6" s="659"/>
      <c r="CT6" s="659"/>
      <c r="CU6" s="659"/>
      <c r="CV6" s="659"/>
      <c r="CW6" s="659"/>
      <c r="CX6" s="659"/>
      <c r="CY6" s="660"/>
      <c r="CZ6" s="735">
        <v>0.9</v>
      </c>
      <c r="DA6" s="721"/>
      <c r="DB6" s="721"/>
      <c r="DC6" s="737"/>
      <c r="DD6" s="664" t="s">
        <v>128</v>
      </c>
      <c r="DE6" s="659"/>
      <c r="DF6" s="659"/>
      <c r="DG6" s="659"/>
      <c r="DH6" s="659"/>
      <c r="DI6" s="659"/>
      <c r="DJ6" s="659"/>
      <c r="DK6" s="659"/>
      <c r="DL6" s="659"/>
      <c r="DM6" s="659"/>
      <c r="DN6" s="659"/>
      <c r="DO6" s="659"/>
      <c r="DP6" s="660"/>
      <c r="DQ6" s="664">
        <v>49823</v>
      </c>
      <c r="DR6" s="659"/>
      <c r="DS6" s="659"/>
      <c r="DT6" s="659"/>
      <c r="DU6" s="659"/>
      <c r="DV6" s="659"/>
      <c r="DW6" s="659"/>
      <c r="DX6" s="659"/>
      <c r="DY6" s="659"/>
      <c r="DZ6" s="659"/>
      <c r="EA6" s="659"/>
      <c r="EB6" s="659"/>
      <c r="EC6" s="696"/>
    </row>
    <row r="7" spans="2:143" ht="11.25" customHeight="1" x14ac:dyDescent="0.15">
      <c r="B7" s="655" t="s">
        <v>232</v>
      </c>
      <c r="C7" s="656"/>
      <c r="D7" s="656"/>
      <c r="E7" s="656"/>
      <c r="F7" s="656"/>
      <c r="G7" s="656"/>
      <c r="H7" s="656"/>
      <c r="I7" s="656"/>
      <c r="J7" s="656"/>
      <c r="K7" s="656"/>
      <c r="L7" s="656"/>
      <c r="M7" s="656"/>
      <c r="N7" s="656"/>
      <c r="O7" s="656"/>
      <c r="P7" s="656"/>
      <c r="Q7" s="657"/>
      <c r="R7" s="658">
        <v>259</v>
      </c>
      <c r="S7" s="659"/>
      <c r="T7" s="659"/>
      <c r="U7" s="659"/>
      <c r="V7" s="659"/>
      <c r="W7" s="659"/>
      <c r="X7" s="659"/>
      <c r="Y7" s="660"/>
      <c r="Z7" s="684">
        <v>0</v>
      </c>
      <c r="AA7" s="684"/>
      <c r="AB7" s="684"/>
      <c r="AC7" s="684"/>
      <c r="AD7" s="685">
        <v>259</v>
      </c>
      <c r="AE7" s="685"/>
      <c r="AF7" s="685"/>
      <c r="AG7" s="685"/>
      <c r="AH7" s="685"/>
      <c r="AI7" s="685"/>
      <c r="AJ7" s="685"/>
      <c r="AK7" s="685"/>
      <c r="AL7" s="661">
        <v>0</v>
      </c>
      <c r="AM7" s="662"/>
      <c r="AN7" s="662"/>
      <c r="AO7" s="686"/>
      <c r="AP7" s="655" t="s">
        <v>233</v>
      </c>
      <c r="AQ7" s="656"/>
      <c r="AR7" s="656"/>
      <c r="AS7" s="656"/>
      <c r="AT7" s="656"/>
      <c r="AU7" s="656"/>
      <c r="AV7" s="656"/>
      <c r="AW7" s="656"/>
      <c r="AX7" s="656"/>
      <c r="AY7" s="656"/>
      <c r="AZ7" s="656"/>
      <c r="BA7" s="656"/>
      <c r="BB7" s="656"/>
      <c r="BC7" s="656"/>
      <c r="BD7" s="656"/>
      <c r="BE7" s="656"/>
      <c r="BF7" s="657"/>
      <c r="BG7" s="658">
        <v>160851</v>
      </c>
      <c r="BH7" s="659"/>
      <c r="BI7" s="659"/>
      <c r="BJ7" s="659"/>
      <c r="BK7" s="659"/>
      <c r="BL7" s="659"/>
      <c r="BM7" s="659"/>
      <c r="BN7" s="660"/>
      <c r="BO7" s="684">
        <v>39.6</v>
      </c>
      <c r="BP7" s="684"/>
      <c r="BQ7" s="684"/>
      <c r="BR7" s="684"/>
      <c r="BS7" s="685" t="s">
        <v>128</v>
      </c>
      <c r="BT7" s="685"/>
      <c r="BU7" s="685"/>
      <c r="BV7" s="685"/>
      <c r="BW7" s="685"/>
      <c r="BX7" s="685"/>
      <c r="BY7" s="685"/>
      <c r="BZ7" s="685"/>
      <c r="CA7" s="685"/>
      <c r="CB7" s="730"/>
      <c r="CD7" s="655" t="s">
        <v>234</v>
      </c>
      <c r="CE7" s="656"/>
      <c r="CF7" s="656"/>
      <c r="CG7" s="656"/>
      <c r="CH7" s="656"/>
      <c r="CI7" s="656"/>
      <c r="CJ7" s="656"/>
      <c r="CK7" s="656"/>
      <c r="CL7" s="656"/>
      <c r="CM7" s="656"/>
      <c r="CN7" s="656"/>
      <c r="CO7" s="656"/>
      <c r="CP7" s="656"/>
      <c r="CQ7" s="657"/>
      <c r="CR7" s="658">
        <v>936960</v>
      </c>
      <c r="CS7" s="659"/>
      <c r="CT7" s="659"/>
      <c r="CU7" s="659"/>
      <c r="CV7" s="659"/>
      <c r="CW7" s="659"/>
      <c r="CX7" s="659"/>
      <c r="CY7" s="660"/>
      <c r="CZ7" s="684">
        <v>17.600000000000001</v>
      </c>
      <c r="DA7" s="684"/>
      <c r="DB7" s="684"/>
      <c r="DC7" s="684"/>
      <c r="DD7" s="664">
        <v>116623</v>
      </c>
      <c r="DE7" s="659"/>
      <c r="DF7" s="659"/>
      <c r="DG7" s="659"/>
      <c r="DH7" s="659"/>
      <c r="DI7" s="659"/>
      <c r="DJ7" s="659"/>
      <c r="DK7" s="659"/>
      <c r="DL7" s="659"/>
      <c r="DM7" s="659"/>
      <c r="DN7" s="659"/>
      <c r="DO7" s="659"/>
      <c r="DP7" s="660"/>
      <c r="DQ7" s="664">
        <v>850721</v>
      </c>
      <c r="DR7" s="659"/>
      <c r="DS7" s="659"/>
      <c r="DT7" s="659"/>
      <c r="DU7" s="659"/>
      <c r="DV7" s="659"/>
      <c r="DW7" s="659"/>
      <c r="DX7" s="659"/>
      <c r="DY7" s="659"/>
      <c r="DZ7" s="659"/>
      <c r="EA7" s="659"/>
      <c r="EB7" s="659"/>
      <c r="EC7" s="696"/>
    </row>
    <row r="8" spans="2:143" ht="11.25" customHeight="1" x14ac:dyDescent="0.15">
      <c r="B8" s="655" t="s">
        <v>235</v>
      </c>
      <c r="C8" s="656"/>
      <c r="D8" s="656"/>
      <c r="E8" s="656"/>
      <c r="F8" s="656"/>
      <c r="G8" s="656"/>
      <c r="H8" s="656"/>
      <c r="I8" s="656"/>
      <c r="J8" s="656"/>
      <c r="K8" s="656"/>
      <c r="L8" s="656"/>
      <c r="M8" s="656"/>
      <c r="N8" s="656"/>
      <c r="O8" s="656"/>
      <c r="P8" s="656"/>
      <c r="Q8" s="657"/>
      <c r="R8" s="658">
        <v>2011</v>
      </c>
      <c r="S8" s="659"/>
      <c r="T8" s="659"/>
      <c r="U8" s="659"/>
      <c r="V8" s="659"/>
      <c r="W8" s="659"/>
      <c r="X8" s="659"/>
      <c r="Y8" s="660"/>
      <c r="Z8" s="684">
        <v>0</v>
      </c>
      <c r="AA8" s="684"/>
      <c r="AB8" s="684"/>
      <c r="AC8" s="684"/>
      <c r="AD8" s="685">
        <v>2011</v>
      </c>
      <c r="AE8" s="685"/>
      <c r="AF8" s="685"/>
      <c r="AG8" s="685"/>
      <c r="AH8" s="685"/>
      <c r="AI8" s="685"/>
      <c r="AJ8" s="685"/>
      <c r="AK8" s="685"/>
      <c r="AL8" s="661">
        <v>0.1</v>
      </c>
      <c r="AM8" s="662"/>
      <c r="AN8" s="662"/>
      <c r="AO8" s="686"/>
      <c r="AP8" s="655" t="s">
        <v>236</v>
      </c>
      <c r="AQ8" s="656"/>
      <c r="AR8" s="656"/>
      <c r="AS8" s="656"/>
      <c r="AT8" s="656"/>
      <c r="AU8" s="656"/>
      <c r="AV8" s="656"/>
      <c r="AW8" s="656"/>
      <c r="AX8" s="656"/>
      <c r="AY8" s="656"/>
      <c r="AZ8" s="656"/>
      <c r="BA8" s="656"/>
      <c r="BB8" s="656"/>
      <c r="BC8" s="656"/>
      <c r="BD8" s="656"/>
      <c r="BE8" s="656"/>
      <c r="BF8" s="657"/>
      <c r="BG8" s="658">
        <v>7090</v>
      </c>
      <c r="BH8" s="659"/>
      <c r="BI8" s="659"/>
      <c r="BJ8" s="659"/>
      <c r="BK8" s="659"/>
      <c r="BL8" s="659"/>
      <c r="BM8" s="659"/>
      <c r="BN8" s="660"/>
      <c r="BO8" s="684">
        <v>1.7</v>
      </c>
      <c r="BP8" s="684"/>
      <c r="BQ8" s="684"/>
      <c r="BR8" s="684"/>
      <c r="BS8" s="685" t="s">
        <v>128</v>
      </c>
      <c r="BT8" s="685"/>
      <c r="BU8" s="685"/>
      <c r="BV8" s="685"/>
      <c r="BW8" s="685"/>
      <c r="BX8" s="685"/>
      <c r="BY8" s="685"/>
      <c r="BZ8" s="685"/>
      <c r="CA8" s="685"/>
      <c r="CB8" s="730"/>
      <c r="CD8" s="655" t="s">
        <v>237</v>
      </c>
      <c r="CE8" s="656"/>
      <c r="CF8" s="656"/>
      <c r="CG8" s="656"/>
      <c r="CH8" s="656"/>
      <c r="CI8" s="656"/>
      <c r="CJ8" s="656"/>
      <c r="CK8" s="656"/>
      <c r="CL8" s="656"/>
      <c r="CM8" s="656"/>
      <c r="CN8" s="656"/>
      <c r="CO8" s="656"/>
      <c r="CP8" s="656"/>
      <c r="CQ8" s="657"/>
      <c r="CR8" s="658">
        <v>1544003</v>
      </c>
      <c r="CS8" s="659"/>
      <c r="CT8" s="659"/>
      <c r="CU8" s="659"/>
      <c r="CV8" s="659"/>
      <c r="CW8" s="659"/>
      <c r="CX8" s="659"/>
      <c r="CY8" s="660"/>
      <c r="CZ8" s="684">
        <v>29</v>
      </c>
      <c r="DA8" s="684"/>
      <c r="DB8" s="684"/>
      <c r="DC8" s="684"/>
      <c r="DD8" s="664">
        <v>582357</v>
      </c>
      <c r="DE8" s="659"/>
      <c r="DF8" s="659"/>
      <c r="DG8" s="659"/>
      <c r="DH8" s="659"/>
      <c r="DI8" s="659"/>
      <c r="DJ8" s="659"/>
      <c r="DK8" s="659"/>
      <c r="DL8" s="659"/>
      <c r="DM8" s="659"/>
      <c r="DN8" s="659"/>
      <c r="DO8" s="659"/>
      <c r="DP8" s="660"/>
      <c r="DQ8" s="664">
        <v>543641</v>
      </c>
      <c r="DR8" s="659"/>
      <c r="DS8" s="659"/>
      <c r="DT8" s="659"/>
      <c r="DU8" s="659"/>
      <c r="DV8" s="659"/>
      <c r="DW8" s="659"/>
      <c r="DX8" s="659"/>
      <c r="DY8" s="659"/>
      <c r="DZ8" s="659"/>
      <c r="EA8" s="659"/>
      <c r="EB8" s="659"/>
      <c r="EC8" s="696"/>
    </row>
    <row r="9" spans="2:143" ht="11.25" customHeight="1" x14ac:dyDescent="0.15">
      <c r="B9" s="655" t="s">
        <v>238</v>
      </c>
      <c r="C9" s="656"/>
      <c r="D9" s="656"/>
      <c r="E9" s="656"/>
      <c r="F9" s="656"/>
      <c r="G9" s="656"/>
      <c r="H9" s="656"/>
      <c r="I9" s="656"/>
      <c r="J9" s="656"/>
      <c r="K9" s="656"/>
      <c r="L9" s="656"/>
      <c r="M9" s="656"/>
      <c r="N9" s="656"/>
      <c r="O9" s="656"/>
      <c r="P9" s="656"/>
      <c r="Q9" s="657"/>
      <c r="R9" s="658">
        <v>2155</v>
      </c>
      <c r="S9" s="659"/>
      <c r="T9" s="659"/>
      <c r="U9" s="659"/>
      <c r="V9" s="659"/>
      <c r="W9" s="659"/>
      <c r="X9" s="659"/>
      <c r="Y9" s="660"/>
      <c r="Z9" s="684">
        <v>0</v>
      </c>
      <c r="AA9" s="684"/>
      <c r="AB9" s="684"/>
      <c r="AC9" s="684"/>
      <c r="AD9" s="685">
        <v>2155</v>
      </c>
      <c r="AE9" s="685"/>
      <c r="AF9" s="685"/>
      <c r="AG9" s="685"/>
      <c r="AH9" s="685"/>
      <c r="AI9" s="685"/>
      <c r="AJ9" s="685"/>
      <c r="AK9" s="685"/>
      <c r="AL9" s="661">
        <v>0.1</v>
      </c>
      <c r="AM9" s="662"/>
      <c r="AN9" s="662"/>
      <c r="AO9" s="686"/>
      <c r="AP9" s="655" t="s">
        <v>239</v>
      </c>
      <c r="AQ9" s="656"/>
      <c r="AR9" s="656"/>
      <c r="AS9" s="656"/>
      <c r="AT9" s="656"/>
      <c r="AU9" s="656"/>
      <c r="AV9" s="656"/>
      <c r="AW9" s="656"/>
      <c r="AX9" s="656"/>
      <c r="AY9" s="656"/>
      <c r="AZ9" s="656"/>
      <c r="BA9" s="656"/>
      <c r="BB9" s="656"/>
      <c r="BC9" s="656"/>
      <c r="BD9" s="656"/>
      <c r="BE9" s="656"/>
      <c r="BF9" s="657"/>
      <c r="BG9" s="658">
        <v>135965</v>
      </c>
      <c r="BH9" s="659"/>
      <c r="BI9" s="659"/>
      <c r="BJ9" s="659"/>
      <c r="BK9" s="659"/>
      <c r="BL9" s="659"/>
      <c r="BM9" s="659"/>
      <c r="BN9" s="660"/>
      <c r="BO9" s="684">
        <v>33.5</v>
      </c>
      <c r="BP9" s="684"/>
      <c r="BQ9" s="684"/>
      <c r="BR9" s="684"/>
      <c r="BS9" s="685" t="s">
        <v>128</v>
      </c>
      <c r="BT9" s="685"/>
      <c r="BU9" s="685"/>
      <c r="BV9" s="685"/>
      <c r="BW9" s="685"/>
      <c r="BX9" s="685"/>
      <c r="BY9" s="685"/>
      <c r="BZ9" s="685"/>
      <c r="CA9" s="685"/>
      <c r="CB9" s="730"/>
      <c r="CD9" s="655" t="s">
        <v>240</v>
      </c>
      <c r="CE9" s="656"/>
      <c r="CF9" s="656"/>
      <c r="CG9" s="656"/>
      <c r="CH9" s="656"/>
      <c r="CI9" s="656"/>
      <c r="CJ9" s="656"/>
      <c r="CK9" s="656"/>
      <c r="CL9" s="656"/>
      <c r="CM9" s="656"/>
      <c r="CN9" s="656"/>
      <c r="CO9" s="656"/>
      <c r="CP9" s="656"/>
      <c r="CQ9" s="657"/>
      <c r="CR9" s="658">
        <v>426148</v>
      </c>
      <c r="CS9" s="659"/>
      <c r="CT9" s="659"/>
      <c r="CU9" s="659"/>
      <c r="CV9" s="659"/>
      <c r="CW9" s="659"/>
      <c r="CX9" s="659"/>
      <c r="CY9" s="660"/>
      <c r="CZ9" s="684">
        <v>8</v>
      </c>
      <c r="DA9" s="684"/>
      <c r="DB9" s="684"/>
      <c r="DC9" s="684"/>
      <c r="DD9" s="664">
        <v>68496</v>
      </c>
      <c r="DE9" s="659"/>
      <c r="DF9" s="659"/>
      <c r="DG9" s="659"/>
      <c r="DH9" s="659"/>
      <c r="DI9" s="659"/>
      <c r="DJ9" s="659"/>
      <c r="DK9" s="659"/>
      <c r="DL9" s="659"/>
      <c r="DM9" s="659"/>
      <c r="DN9" s="659"/>
      <c r="DO9" s="659"/>
      <c r="DP9" s="660"/>
      <c r="DQ9" s="664">
        <v>260165</v>
      </c>
      <c r="DR9" s="659"/>
      <c r="DS9" s="659"/>
      <c r="DT9" s="659"/>
      <c r="DU9" s="659"/>
      <c r="DV9" s="659"/>
      <c r="DW9" s="659"/>
      <c r="DX9" s="659"/>
      <c r="DY9" s="659"/>
      <c r="DZ9" s="659"/>
      <c r="EA9" s="659"/>
      <c r="EB9" s="659"/>
      <c r="EC9" s="696"/>
    </row>
    <row r="10" spans="2:143" ht="11.25" customHeight="1" x14ac:dyDescent="0.15">
      <c r="B10" s="655" t="s">
        <v>241</v>
      </c>
      <c r="C10" s="656"/>
      <c r="D10" s="656"/>
      <c r="E10" s="656"/>
      <c r="F10" s="656"/>
      <c r="G10" s="656"/>
      <c r="H10" s="656"/>
      <c r="I10" s="656"/>
      <c r="J10" s="656"/>
      <c r="K10" s="656"/>
      <c r="L10" s="656"/>
      <c r="M10" s="656"/>
      <c r="N10" s="656"/>
      <c r="O10" s="656"/>
      <c r="P10" s="656"/>
      <c r="Q10" s="657"/>
      <c r="R10" s="658" t="s">
        <v>128</v>
      </c>
      <c r="S10" s="659"/>
      <c r="T10" s="659"/>
      <c r="U10" s="659"/>
      <c r="V10" s="659"/>
      <c r="W10" s="659"/>
      <c r="X10" s="659"/>
      <c r="Y10" s="660"/>
      <c r="Z10" s="684" t="s">
        <v>128</v>
      </c>
      <c r="AA10" s="684"/>
      <c r="AB10" s="684"/>
      <c r="AC10" s="684"/>
      <c r="AD10" s="685" t="s">
        <v>128</v>
      </c>
      <c r="AE10" s="685"/>
      <c r="AF10" s="685"/>
      <c r="AG10" s="685"/>
      <c r="AH10" s="685"/>
      <c r="AI10" s="685"/>
      <c r="AJ10" s="685"/>
      <c r="AK10" s="685"/>
      <c r="AL10" s="661" t="s">
        <v>128</v>
      </c>
      <c r="AM10" s="662"/>
      <c r="AN10" s="662"/>
      <c r="AO10" s="686"/>
      <c r="AP10" s="655" t="s">
        <v>242</v>
      </c>
      <c r="AQ10" s="656"/>
      <c r="AR10" s="656"/>
      <c r="AS10" s="656"/>
      <c r="AT10" s="656"/>
      <c r="AU10" s="656"/>
      <c r="AV10" s="656"/>
      <c r="AW10" s="656"/>
      <c r="AX10" s="656"/>
      <c r="AY10" s="656"/>
      <c r="AZ10" s="656"/>
      <c r="BA10" s="656"/>
      <c r="BB10" s="656"/>
      <c r="BC10" s="656"/>
      <c r="BD10" s="656"/>
      <c r="BE10" s="656"/>
      <c r="BF10" s="657"/>
      <c r="BG10" s="658">
        <v>9743</v>
      </c>
      <c r="BH10" s="659"/>
      <c r="BI10" s="659"/>
      <c r="BJ10" s="659"/>
      <c r="BK10" s="659"/>
      <c r="BL10" s="659"/>
      <c r="BM10" s="659"/>
      <c r="BN10" s="660"/>
      <c r="BO10" s="684">
        <v>2.4</v>
      </c>
      <c r="BP10" s="684"/>
      <c r="BQ10" s="684"/>
      <c r="BR10" s="684"/>
      <c r="BS10" s="685" t="s">
        <v>128</v>
      </c>
      <c r="BT10" s="685"/>
      <c r="BU10" s="685"/>
      <c r="BV10" s="685"/>
      <c r="BW10" s="685"/>
      <c r="BX10" s="685"/>
      <c r="BY10" s="685"/>
      <c r="BZ10" s="685"/>
      <c r="CA10" s="685"/>
      <c r="CB10" s="730"/>
      <c r="CD10" s="655" t="s">
        <v>243</v>
      </c>
      <c r="CE10" s="656"/>
      <c r="CF10" s="656"/>
      <c r="CG10" s="656"/>
      <c r="CH10" s="656"/>
      <c r="CI10" s="656"/>
      <c r="CJ10" s="656"/>
      <c r="CK10" s="656"/>
      <c r="CL10" s="656"/>
      <c r="CM10" s="656"/>
      <c r="CN10" s="656"/>
      <c r="CO10" s="656"/>
      <c r="CP10" s="656"/>
      <c r="CQ10" s="657"/>
      <c r="CR10" s="658" t="s">
        <v>128</v>
      </c>
      <c r="CS10" s="659"/>
      <c r="CT10" s="659"/>
      <c r="CU10" s="659"/>
      <c r="CV10" s="659"/>
      <c r="CW10" s="659"/>
      <c r="CX10" s="659"/>
      <c r="CY10" s="660"/>
      <c r="CZ10" s="684" t="s">
        <v>128</v>
      </c>
      <c r="DA10" s="684"/>
      <c r="DB10" s="684"/>
      <c r="DC10" s="684"/>
      <c r="DD10" s="664" t="s">
        <v>128</v>
      </c>
      <c r="DE10" s="659"/>
      <c r="DF10" s="659"/>
      <c r="DG10" s="659"/>
      <c r="DH10" s="659"/>
      <c r="DI10" s="659"/>
      <c r="DJ10" s="659"/>
      <c r="DK10" s="659"/>
      <c r="DL10" s="659"/>
      <c r="DM10" s="659"/>
      <c r="DN10" s="659"/>
      <c r="DO10" s="659"/>
      <c r="DP10" s="660"/>
      <c r="DQ10" s="664" t="s">
        <v>128</v>
      </c>
      <c r="DR10" s="659"/>
      <c r="DS10" s="659"/>
      <c r="DT10" s="659"/>
      <c r="DU10" s="659"/>
      <c r="DV10" s="659"/>
      <c r="DW10" s="659"/>
      <c r="DX10" s="659"/>
      <c r="DY10" s="659"/>
      <c r="DZ10" s="659"/>
      <c r="EA10" s="659"/>
      <c r="EB10" s="659"/>
      <c r="EC10" s="696"/>
    </row>
    <row r="11" spans="2:143" ht="11.25" customHeight="1" x14ac:dyDescent="0.15">
      <c r="B11" s="655" t="s">
        <v>244</v>
      </c>
      <c r="C11" s="656"/>
      <c r="D11" s="656"/>
      <c r="E11" s="656"/>
      <c r="F11" s="656"/>
      <c r="G11" s="656"/>
      <c r="H11" s="656"/>
      <c r="I11" s="656"/>
      <c r="J11" s="656"/>
      <c r="K11" s="656"/>
      <c r="L11" s="656"/>
      <c r="M11" s="656"/>
      <c r="N11" s="656"/>
      <c r="O11" s="656"/>
      <c r="P11" s="656"/>
      <c r="Q11" s="657"/>
      <c r="R11" s="658">
        <v>116831</v>
      </c>
      <c r="S11" s="659"/>
      <c r="T11" s="659"/>
      <c r="U11" s="659"/>
      <c r="V11" s="659"/>
      <c r="W11" s="659"/>
      <c r="X11" s="659"/>
      <c r="Y11" s="660"/>
      <c r="Z11" s="661">
        <v>2.1</v>
      </c>
      <c r="AA11" s="662"/>
      <c r="AB11" s="662"/>
      <c r="AC11" s="663"/>
      <c r="AD11" s="664">
        <v>116831</v>
      </c>
      <c r="AE11" s="659"/>
      <c r="AF11" s="659"/>
      <c r="AG11" s="659"/>
      <c r="AH11" s="659"/>
      <c r="AI11" s="659"/>
      <c r="AJ11" s="659"/>
      <c r="AK11" s="660"/>
      <c r="AL11" s="661">
        <v>4.0999999999999996</v>
      </c>
      <c r="AM11" s="662"/>
      <c r="AN11" s="662"/>
      <c r="AO11" s="686"/>
      <c r="AP11" s="655" t="s">
        <v>245</v>
      </c>
      <c r="AQ11" s="656"/>
      <c r="AR11" s="656"/>
      <c r="AS11" s="656"/>
      <c r="AT11" s="656"/>
      <c r="AU11" s="656"/>
      <c r="AV11" s="656"/>
      <c r="AW11" s="656"/>
      <c r="AX11" s="656"/>
      <c r="AY11" s="656"/>
      <c r="AZ11" s="656"/>
      <c r="BA11" s="656"/>
      <c r="BB11" s="656"/>
      <c r="BC11" s="656"/>
      <c r="BD11" s="656"/>
      <c r="BE11" s="656"/>
      <c r="BF11" s="657"/>
      <c r="BG11" s="658">
        <v>8053</v>
      </c>
      <c r="BH11" s="659"/>
      <c r="BI11" s="659"/>
      <c r="BJ11" s="659"/>
      <c r="BK11" s="659"/>
      <c r="BL11" s="659"/>
      <c r="BM11" s="659"/>
      <c r="BN11" s="660"/>
      <c r="BO11" s="684">
        <v>2</v>
      </c>
      <c r="BP11" s="684"/>
      <c r="BQ11" s="684"/>
      <c r="BR11" s="684"/>
      <c r="BS11" s="685" t="s">
        <v>128</v>
      </c>
      <c r="BT11" s="685"/>
      <c r="BU11" s="685"/>
      <c r="BV11" s="685"/>
      <c r="BW11" s="685"/>
      <c r="BX11" s="685"/>
      <c r="BY11" s="685"/>
      <c r="BZ11" s="685"/>
      <c r="CA11" s="685"/>
      <c r="CB11" s="730"/>
      <c r="CD11" s="655" t="s">
        <v>246</v>
      </c>
      <c r="CE11" s="656"/>
      <c r="CF11" s="656"/>
      <c r="CG11" s="656"/>
      <c r="CH11" s="656"/>
      <c r="CI11" s="656"/>
      <c r="CJ11" s="656"/>
      <c r="CK11" s="656"/>
      <c r="CL11" s="656"/>
      <c r="CM11" s="656"/>
      <c r="CN11" s="656"/>
      <c r="CO11" s="656"/>
      <c r="CP11" s="656"/>
      <c r="CQ11" s="657"/>
      <c r="CR11" s="658">
        <v>752849</v>
      </c>
      <c r="CS11" s="659"/>
      <c r="CT11" s="659"/>
      <c r="CU11" s="659"/>
      <c r="CV11" s="659"/>
      <c r="CW11" s="659"/>
      <c r="CX11" s="659"/>
      <c r="CY11" s="660"/>
      <c r="CZ11" s="684">
        <v>14.2</v>
      </c>
      <c r="DA11" s="684"/>
      <c r="DB11" s="684"/>
      <c r="DC11" s="684"/>
      <c r="DD11" s="664">
        <v>201720</v>
      </c>
      <c r="DE11" s="659"/>
      <c r="DF11" s="659"/>
      <c r="DG11" s="659"/>
      <c r="DH11" s="659"/>
      <c r="DI11" s="659"/>
      <c r="DJ11" s="659"/>
      <c r="DK11" s="659"/>
      <c r="DL11" s="659"/>
      <c r="DM11" s="659"/>
      <c r="DN11" s="659"/>
      <c r="DO11" s="659"/>
      <c r="DP11" s="660"/>
      <c r="DQ11" s="664">
        <v>435566</v>
      </c>
      <c r="DR11" s="659"/>
      <c r="DS11" s="659"/>
      <c r="DT11" s="659"/>
      <c r="DU11" s="659"/>
      <c r="DV11" s="659"/>
      <c r="DW11" s="659"/>
      <c r="DX11" s="659"/>
      <c r="DY11" s="659"/>
      <c r="DZ11" s="659"/>
      <c r="EA11" s="659"/>
      <c r="EB11" s="659"/>
      <c r="EC11" s="696"/>
    </row>
    <row r="12" spans="2:143" ht="11.25" customHeight="1" x14ac:dyDescent="0.15">
      <c r="B12" s="655" t="s">
        <v>247</v>
      </c>
      <c r="C12" s="656"/>
      <c r="D12" s="656"/>
      <c r="E12" s="656"/>
      <c r="F12" s="656"/>
      <c r="G12" s="656"/>
      <c r="H12" s="656"/>
      <c r="I12" s="656"/>
      <c r="J12" s="656"/>
      <c r="K12" s="656"/>
      <c r="L12" s="656"/>
      <c r="M12" s="656"/>
      <c r="N12" s="656"/>
      <c r="O12" s="656"/>
      <c r="P12" s="656"/>
      <c r="Q12" s="657"/>
      <c r="R12" s="658" t="s">
        <v>128</v>
      </c>
      <c r="S12" s="659"/>
      <c r="T12" s="659"/>
      <c r="U12" s="659"/>
      <c r="V12" s="659"/>
      <c r="W12" s="659"/>
      <c r="X12" s="659"/>
      <c r="Y12" s="660"/>
      <c r="Z12" s="684" t="s">
        <v>128</v>
      </c>
      <c r="AA12" s="684"/>
      <c r="AB12" s="684"/>
      <c r="AC12" s="684"/>
      <c r="AD12" s="685" t="s">
        <v>128</v>
      </c>
      <c r="AE12" s="685"/>
      <c r="AF12" s="685"/>
      <c r="AG12" s="685"/>
      <c r="AH12" s="685"/>
      <c r="AI12" s="685"/>
      <c r="AJ12" s="685"/>
      <c r="AK12" s="685"/>
      <c r="AL12" s="661" t="s">
        <v>128</v>
      </c>
      <c r="AM12" s="662"/>
      <c r="AN12" s="662"/>
      <c r="AO12" s="686"/>
      <c r="AP12" s="655" t="s">
        <v>248</v>
      </c>
      <c r="AQ12" s="656"/>
      <c r="AR12" s="656"/>
      <c r="AS12" s="656"/>
      <c r="AT12" s="656"/>
      <c r="AU12" s="656"/>
      <c r="AV12" s="656"/>
      <c r="AW12" s="656"/>
      <c r="AX12" s="656"/>
      <c r="AY12" s="656"/>
      <c r="AZ12" s="656"/>
      <c r="BA12" s="656"/>
      <c r="BB12" s="656"/>
      <c r="BC12" s="656"/>
      <c r="BD12" s="656"/>
      <c r="BE12" s="656"/>
      <c r="BF12" s="657"/>
      <c r="BG12" s="658">
        <v>199978</v>
      </c>
      <c r="BH12" s="659"/>
      <c r="BI12" s="659"/>
      <c r="BJ12" s="659"/>
      <c r="BK12" s="659"/>
      <c r="BL12" s="659"/>
      <c r="BM12" s="659"/>
      <c r="BN12" s="660"/>
      <c r="BO12" s="684">
        <v>49.2</v>
      </c>
      <c r="BP12" s="684"/>
      <c r="BQ12" s="684"/>
      <c r="BR12" s="684"/>
      <c r="BS12" s="685">
        <v>25737</v>
      </c>
      <c r="BT12" s="685"/>
      <c r="BU12" s="685"/>
      <c r="BV12" s="685"/>
      <c r="BW12" s="685"/>
      <c r="BX12" s="685"/>
      <c r="BY12" s="685"/>
      <c r="BZ12" s="685"/>
      <c r="CA12" s="685"/>
      <c r="CB12" s="730"/>
      <c r="CD12" s="655" t="s">
        <v>249</v>
      </c>
      <c r="CE12" s="656"/>
      <c r="CF12" s="656"/>
      <c r="CG12" s="656"/>
      <c r="CH12" s="656"/>
      <c r="CI12" s="656"/>
      <c r="CJ12" s="656"/>
      <c r="CK12" s="656"/>
      <c r="CL12" s="656"/>
      <c r="CM12" s="656"/>
      <c r="CN12" s="656"/>
      <c r="CO12" s="656"/>
      <c r="CP12" s="656"/>
      <c r="CQ12" s="657"/>
      <c r="CR12" s="658">
        <v>304219</v>
      </c>
      <c r="CS12" s="659"/>
      <c r="CT12" s="659"/>
      <c r="CU12" s="659"/>
      <c r="CV12" s="659"/>
      <c r="CW12" s="659"/>
      <c r="CX12" s="659"/>
      <c r="CY12" s="660"/>
      <c r="CZ12" s="684">
        <v>5.7</v>
      </c>
      <c r="DA12" s="684"/>
      <c r="DB12" s="684"/>
      <c r="DC12" s="684"/>
      <c r="DD12" s="664">
        <v>50735</v>
      </c>
      <c r="DE12" s="659"/>
      <c r="DF12" s="659"/>
      <c r="DG12" s="659"/>
      <c r="DH12" s="659"/>
      <c r="DI12" s="659"/>
      <c r="DJ12" s="659"/>
      <c r="DK12" s="659"/>
      <c r="DL12" s="659"/>
      <c r="DM12" s="659"/>
      <c r="DN12" s="659"/>
      <c r="DO12" s="659"/>
      <c r="DP12" s="660"/>
      <c r="DQ12" s="664">
        <v>262249</v>
      </c>
      <c r="DR12" s="659"/>
      <c r="DS12" s="659"/>
      <c r="DT12" s="659"/>
      <c r="DU12" s="659"/>
      <c r="DV12" s="659"/>
      <c r="DW12" s="659"/>
      <c r="DX12" s="659"/>
      <c r="DY12" s="659"/>
      <c r="DZ12" s="659"/>
      <c r="EA12" s="659"/>
      <c r="EB12" s="659"/>
      <c r="EC12" s="696"/>
    </row>
    <row r="13" spans="2:143" ht="11.25" customHeight="1" x14ac:dyDescent="0.15">
      <c r="B13" s="655" t="s">
        <v>250</v>
      </c>
      <c r="C13" s="656"/>
      <c r="D13" s="656"/>
      <c r="E13" s="656"/>
      <c r="F13" s="656"/>
      <c r="G13" s="656"/>
      <c r="H13" s="656"/>
      <c r="I13" s="656"/>
      <c r="J13" s="656"/>
      <c r="K13" s="656"/>
      <c r="L13" s="656"/>
      <c r="M13" s="656"/>
      <c r="N13" s="656"/>
      <c r="O13" s="656"/>
      <c r="P13" s="656"/>
      <c r="Q13" s="657"/>
      <c r="R13" s="658" t="s">
        <v>128</v>
      </c>
      <c r="S13" s="659"/>
      <c r="T13" s="659"/>
      <c r="U13" s="659"/>
      <c r="V13" s="659"/>
      <c r="W13" s="659"/>
      <c r="X13" s="659"/>
      <c r="Y13" s="660"/>
      <c r="Z13" s="684" t="s">
        <v>128</v>
      </c>
      <c r="AA13" s="684"/>
      <c r="AB13" s="684"/>
      <c r="AC13" s="684"/>
      <c r="AD13" s="685" t="s">
        <v>128</v>
      </c>
      <c r="AE13" s="685"/>
      <c r="AF13" s="685"/>
      <c r="AG13" s="685"/>
      <c r="AH13" s="685"/>
      <c r="AI13" s="685"/>
      <c r="AJ13" s="685"/>
      <c r="AK13" s="685"/>
      <c r="AL13" s="661" t="s">
        <v>128</v>
      </c>
      <c r="AM13" s="662"/>
      <c r="AN13" s="662"/>
      <c r="AO13" s="686"/>
      <c r="AP13" s="655" t="s">
        <v>251</v>
      </c>
      <c r="AQ13" s="656"/>
      <c r="AR13" s="656"/>
      <c r="AS13" s="656"/>
      <c r="AT13" s="656"/>
      <c r="AU13" s="656"/>
      <c r="AV13" s="656"/>
      <c r="AW13" s="656"/>
      <c r="AX13" s="656"/>
      <c r="AY13" s="656"/>
      <c r="AZ13" s="656"/>
      <c r="BA13" s="656"/>
      <c r="BB13" s="656"/>
      <c r="BC13" s="656"/>
      <c r="BD13" s="656"/>
      <c r="BE13" s="656"/>
      <c r="BF13" s="657"/>
      <c r="BG13" s="658">
        <v>199045</v>
      </c>
      <c r="BH13" s="659"/>
      <c r="BI13" s="659"/>
      <c r="BJ13" s="659"/>
      <c r="BK13" s="659"/>
      <c r="BL13" s="659"/>
      <c r="BM13" s="659"/>
      <c r="BN13" s="660"/>
      <c r="BO13" s="684">
        <v>49</v>
      </c>
      <c r="BP13" s="684"/>
      <c r="BQ13" s="684"/>
      <c r="BR13" s="684"/>
      <c r="BS13" s="685">
        <v>25737</v>
      </c>
      <c r="BT13" s="685"/>
      <c r="BU13" s="685"/>
      <c r="BV13" s="685"/>
      <c r="BW13" s="685"/>
      <c r="BX13" s="685"/>
      <c r="BY13" s="685"/>
      <c r="BZ13" s="685"/>
      <c r="CA13" s="685"/>
      <c r="CB13" s="730"/>
      <c r="CD13" s="655" t="s">
        <v>252</v>
      </c>
      <c r="CE13" s="656"/>
      <c r="CF13" s="656"/>
      <c r="CG13" s="656"/>
      <c r="CH13" s="656"/>
      <c r="CI13" s="656"/>
      <c r="CJ13" s="656"/>
      <c r="CK13" s="656"/>
      <c r="CL13" s="656"/>
      <c r="CM13" s="656"/>
      <c r="CN13" s="656"/>
      <c r="CO13" s="656"/>
      <c r="CP13" s="656"/>
      <c r="CQ13" s="657"/>
      <c r="CR13" s="658">
        <v>340514</v>
      </c>
      <c r="CS13" s="659"/>
      <c r="CT13" s="659"/>
      <c r="CU13" s="659"/>
      <c r="CV13" s="659"/>
      <c r="CW13" s="659"/>
      <c r="CX13" s="659"/>
      <c r="CY13" s="660"/>
      <c r="CZ13" s="684">
        <v>6.4</v>
      </c>
      <c r="DA13" s="684"/>
      <c r="DB13" s="684"/>
      <c r="DC13" s="684"/>
      <c r="DD13" s="664">
        <v>216257</v>
      </c>
      <c r="DE13" s="659"/>
      <c r="DF13" s="659"/>
      <c r="DG13" s="659"/>
      <c r="DH13" s="659"/>
      <c r="DI13" s="659"/>
      <c r="DJ13" s="659"/>
      <c r="DK13" s="659"/>
      <c r="DL13" s="659"/>
      <c r="DM13" s="659"/>
      <c r="DN13" s="659"/>
      <c r="DO13" s="659"/>
      <c r="DP13" s="660"/>
      <c r="DQ13" s="664">
        <v>193548</v>
      </c>
      <c r="DR13" s="659"/>
      <c r="DS13" s="659"/>
      <c r="DT13" s="659"/>
      <c r="DU13" s="659"/>
      <c r="DV13" s="659"/>
      <c r="DW13" s="659"/>
      <c r="DX13" s="659"/>
      <c r="DY13" s="659"/>
      <c r="DZ13" s="659"/>
      <c r="EA13" s="659"/>
      <c r="EB13" s="659"/>
      <c r="EC13" s="696"/>
    </row>
    <row r="14" spans="2:143" ht="11.25" customHeight="1" x14ac:dyDescent="0.15">
      <c r="B14" s="655" t="s">
        <v>253</v>
      </c>
      <c r="C14" s="656"/>
      <c r="D14" s="656"/>
      <c r="E14" s="656"/>
      <c r="F14" s="656"/>
      <c r="G14" s="656"/>
      <c r="H14" s="656"/>
      <c r="I14" s="656"/>
      <c r="J14" s="656"/>
      <c r="K14" s="656"/>
      <c r="L14" s="656"/>
      <c r="M14" s="656"/>
      <c r="N14" s="656"/>
      <c r="O14" s="656"/>
      <c r="P14" s="656"/>
      <c r="Q14" s="657"/>
      <c r="R14" s="658" t="s">
        <v>128</v>
      </c>
      <c r="S14" s="659"/>
      <c r="T14" s="659"/>
      <c r="U14" s="659"/>
      <c r="V14" s="659"/>
      <c r="W14" s="659"/>
      <c r="X14" s="659"/>
      <c r="Y14" s="660"/>
      <c r="Z14" s="684" t="s">
        <v>128</v>
      </c>
      <c r="AA14" s="684"/>
      <c r="AB14" s="684"/>
      <c r="AC14" s="684"/>
      <c r="AD14" s="685" t="s">
        <v>128</v>
      </c>
      <c r="AE14" s="685"/>
      <c r="AF14" s="685"/>
      <c r="AG14" s="685"/>
      <c r="AH14" s="685"/>
      <c r="AI14" s="685"/>
      <c r="AJ14" s="685"/>
      <c r="AK14" s="685"/>
      <c r="AL14" s="661" t="s">
        <v>128</v>
      </c>
      <c r="AM14" s="662"/>
      <c r="AN14" s="662"/>
      <c r="AO14" s="686"/>
      <c r="AP14" s="655" t="s">
        <v>254</v>
      </c>
      <c r="AQ14" s="656"/>
      <c r="AR14" s="656"/>
      <c r="AS14" s="656"/>
      <c r="AT14" s="656"/>
      <c r="AU14" s="656"/>
      <c r="AV14" s="656"/>
      <c r="AW14" s="656"/>
      <c r="AX14" s="656"/>
      <c r="AY14" s="656"/>
      <c r="AZ14" s="656"/>
      <c r="BA14" s="656"/>
      <c r="BB14" s="656"/>
      <c r="BC14" s="656"/>
      <c r="BD14" s="656"/>
      <c r="BE14" s="656"/>
      <c r="BF14" s="657"/>
      <c r="BG14" s="658">
        <v>20785</v>
      </c>
      <c r="BH14" s="659"/>
      <c r="BI14" s="659"/>
      <c r="BJ14" s="659"/>
      <c r="BK14" s="659"/>
      <c r="BL14" s="659"/>
      <c r="BM14" s="659"/>
      <c r="BN14" s="660"/>
      <c r="BO14" s="684">
        <v>5.0999999999999996</v>
      </c>
      <c r="BP14" s="684"/>
      <c r="BQ14" s="684"/>
      <c r="BR14" s="684"/>
      <c r="BS14" s="685" t="s">
        <v>128</v>
      </c>
      <c r="BT14" s="685"/>
      <c r="BU14" s="685"/>
      <c r="BV14" s="685"/>
      <c r="BW14" s="685"/>
      <c r="BX14" s="685"/>
      <c r="BY14" s="685"/>
      <c r="BZ14" s="685"/>
      <c r="CA14" s="685"/>
      <c r="CB14" s="730"/>
      <c r="CD14" s="655" t="s">
        <v>255</v>
      </c>
      <c r="CE14" s="656"/>
      <c r="CF14" s="656"/>
      <c r="CG14" s="656"/>
      <c r="CH14" s="656"/>
      <c r="CI14" s="656"/>
      <c r="CJ14" s="656"/>
      <c r="CK14" s="656"/>
      <c r="CL14" s="656"/>
      <c r="CM14" s="656"/>
      <c r="CN14" s="656"/>
      <c r="CO14" s="656"/>
      <c r="CP14" s="656"/>
      <c r="CQ14" s="657"/>
      <c r="CR14" s="658">
        <v>183257</v>
      </c>
      <c r="CS14" s="659"/>
      <c r="CT14" s="659"/>
      <c r="CU14" s="659"/>
      <c r="CV14" s="659"/>
      <c r="CW14" s="659"/>
      <c r="CX14" s="659"/>
      <c r="CY14" s="660"/>
      <c r="CZ14" s="684">
        <v>3.4</v>
      </c>
      <c r="DA14" s="684"/>
      <c r="DB14" s="684"/>
      <c r="DC14" s="684"/>
      <c r="DD14" s="664">
        <v>44651</v>
      </c>
      <c r="DE14" s="659"/>
      <c r="DF14" s="659"/>
      <c r="DG14" s="659"/>
      <c r="DH14" s="659"/>
      <c r="DI14" s="659"/>
      <c r="DJ14" s="659"/>
      <c r="DK14" s="659"/>
      <c r="DL14" s="659"/>
      <c r="DM14" s="659"/>
      <c r="DN14" s="659"/>
      <c r="DO14" s="659"/>
      <c r="DP14" s="660"/>
      <c r="DQ14" s="664">
        <v>133839</v>
      </c>
      <c r="DR14" s="659"/>
      <c r="DS14" s="659"/>
      <c r="DT14" s="659"/>
      <c r="DU14" s="659"/>
      <c r="DV14" s="659"/>
      <c r="DW14" s="659"/>
      <c r="DX14" s="659"/>
      <c r="DY14" s="659"/>
      <c r="DZ14" s="659"/>
      <c r="EA14" s="659"/>
      <c r="EB14" s="659"/>
      <c r="EC14" s="696"/>
    </row>
    <row r="15" spans="2:143" ht="11.25" customHeight="1" x14ac:dyDescent="0.15">
      <c r="B15" s="655" t="s">
        <v>256</v>
      </c>
      <c r="C15" s="656"/>
      <c r="D15" s="656"/>
      <c r="E15" s="656"/>
      <c r="F15" s="656"/>
      <c r="G15" s="656"/>
      <c r="H15" s="656"/>
      <c r="I15" s="656"/>
      <c r="J15" s="656"/>
      <c r="K15" s="656"/>
      <c r="L15" s="656"/>
      <c r="M15" s="656"/>
      <c r="N15" s="656"/>
      <c r="O15" s="656"/>
      <c r="P15" s="656"/>
      <c r="Q15" s="657"/>
      <c r="R15" s="658" t="s">
        <v>128</v>
      </c>
      <c r="S15" s="659"/>
      <c r="T15" s="659"/>
      <c r="U15" s="659"/>
      <c r="V15" s="659"/>
      <c r="W15" s="659"/>
      <c r="X15" s="659"/>
      <c r="Y15" s="660"/>
      <c r="Z15" s="684" t="s">
        <v>128</v>
      </c>
      <c r="AA15" s="684"/>
      <c r="AB15" s="684"/>
      <c r="AC15" s="684"/>
      <c r="AD15" s="685" t="s">
        <v>128</v>
      </c>
      <c r="AE15" s="685"/>
      <c r="AF15" s="685"/>
      <c r="AG15" s="685"/>
      <c r="AH15" s="685"/>
      <c r="AI15" s="685"/>
      <c r="AJ15" s="685"/>
      <c r="AK15" s="685"/>
      <c r="AL15" s="661" t="s">
        <v>128</v>
      </c>
      <c r="AM15" s="662"/>
      <c r="AN15" s="662"/>
      <c r="AO15" s="686"/>
      <c r="AP15" s="655" t="s">
        <v>257</v>
      </c>
      <c r="AQ15" s="656"/>
      <c r="AR15" s="656"/>
      <c r="AS15" s="656"/>
      <c r="AT15" s="656"/>
      <c r="AU15" s="656"/>
      <c r="AV15" s="656"/>
      <c r="AW15" s="656"/>
      <c r="AX15" s="656"/>
      <c r="AY15" s="656"/>
      <c r="AZ15" s="656"/>
      <c r="BA15" s="656"/>
      <c r="BB15" s="656"/>
      <c r="BC15" s="656"/>
      <c r="BD15" s="656"/>
      <c r="BE15" s="656"/>
      <c r="BF15" s="657"/>
      <c r="BG15" s="658">
        <v>22895</v>
      </c>
      <c r="BH15" s="659"/>
      <c r="BI15" s="659"/>
      <c r="BJ15" s="659"/>
      <c r="BK15" s="659"/>
      <c r="BL15" s="659"/>
      <c r="BM15" s="659"/>
      <c r="BN15" s="660"/>
      <c r="BO15" s="684">
        <v>5.6</v>
      </c>
      <c r="BP15" s="684"/>
      <c r="BQ15" s="684"/>
      <c r="BR15" s="684"/>
      <c r="BS15" s="685" t="s">
        <v>128</v>
      </c>
      <c r="BT15" s="685"/>
      <c r="BU15" s="685"/>
      <c r="BV15" s="685"/>
      <c r="BW15" s="685"/>
      <c r="BX15" s="685"/>
      <c r="BY15" s="685"/>
      <c r="BZ15" s="685"/>
      <c r="CA15" s="685"/>
      <c r="CB15" s="730"/>
      <c r="CD15" s="655" t="s">
        <v>258</v>
      </c>
      <c r="CE15" s="656"/>
      <c r="CF15" s="656"/>
      <c r="CG15" s="656"/>
      <c r="CH15" s="656"/>
      <c r="CI15" s="656"/>
      <c r="CJ15" s="656"/>
      <c r="CK15" s="656"/>
      <c r="CL15" s="656"/>
      <c r="CM15" s="656"/>
      <c r="CN15" s="656"/>
      <c r="CO15" s="656"/>
      <c r="CP15" s="656"/>
      <c r="CQ15" s="657"/>
      <c r="CR15" s="658">
        <v>383725</v>
      </c>
      <c r="CS15" s="659"/>
      <c r="CT15" s="659"/>
      <c r="CU15" s="659"/>
      <c r="CV15" s="659"/>
      <c r="CW15" s="659"/>
      <c r="CX15" s="659"/>
      <c r="CY15" s="660"/>
      <c r="CZ15" s="684">
        <v>7.2</v>
      </c>
      <c r="DA15" s="684"/>
      <c r="DB15" s="684"/>
      <c r="DC15" s="684"/>
      <c r="DD15" s="664">
        <v>39469</v>
      </c>
      <c r="DE15" s="659"/>
      <c r="DF15" s="659"/>
      <c r="DG15" s="659"/>
      <c r="DH15" s="659"/>
      <c r="DI15" s="659"/>
      <c r="DJ15" s="659"/>
      <c r="DK15" s="659"/>
      <c r="DL15" s="659"/>
      <c r="DM15" s="659"/>
      <c r="DN15" s="659"/>
      <c r="DO15" s="659"/>
      <c r="DP15" s="660"/>
      <c r="DQ15" s="664">
        <v>325461</v>
      </c>
      <c r="DR15" s="659"/>
      <c r="DS15" s="659"/>
      <c r="DT15" s="659"/>
      <c r="DU15" s="659"/>
      <c r="DV15" s="659"/>
      <c r="DW15" s="659"/>
      <c r="DX15" s="659"/>
      <c r="DY15" s="659"/>
      <c r="DZ15" s="659"/>
      <c r="EA15" s="659"/>
      <c r="EB15" s="659"/>
      <c r="EC15" s="696"/>
    </row>
    <row r="16" spans="2:143" ht="11.25" customHeight="1" x14ac:dyDescent="0.15">
      <c r="B16" s="655" t="s">
        <v>259</v>
      </c>
      <c r="C16" s="656"/>
      <c r="D16" s="656"/>
      <c r="E16" s="656"/>
      <c r="F16" s="656"/>
      <c r="G16" s="656"/>
      <c r="H16" s="656"/>
      <c r="I16" s="656"/>
      <c r="J16" s="656"/>
      <c r="K16" s="656"/>
      <c r="L16" s="656"/>
      <c r="M16" s="656"/>
      <c r="N16" s="656"/>
      <c r="O16" s="656"/>
      <c r="P16" s="656"/>
      <c r="Q16" s="657"/>
      <c r="R16" s="658">
        <v>4668</v>
      </c>
      <c r="S16" s="659"/>
      <c r="T16" s="659"/>
      <c r="U16" s="659"/>
      <c r="V16" s="659"/>
      <c r="W16" s="659"/>
      <c r="X16" s="659"/>
      <c r="Y16" s="660"/>
      <c r="Z16" s="684">
        <v>0.1</v>
      </c>
      <c r="AA16" s="684"/>
      <c r="AB16" s="684"/>
      <c r="AC16" s="684"/>
      <c r="AD16" s="685">
        <v>4668</v>
      </c>
      <c r="AE16" s="685"/>
      <c r="AF16" s="685"/>
      <c r="AG16" s="685"/>
      <c r="AH16" s="685"/>
      <c r="AI16" s="685"/>
      <c r="AJ16" s="685"/>
      <c r="AK16" s="685"/>
      <c r="AL16" s="661">
        <v>0.2</v>
      </c>
      <c r="AM16" s="662"/>
      <c r="AN16" s="662"/>
      <c r="AO16" s="686"/>
      <c r="AP16" s="655" t="s">
        <v>260</v>
      </c>
      <c r="AQ16" s="656"/>
      <c r="AR16" s="656"/>
      <c r="AS16" s="656"/>
      <c r="AT16" s="656"/>
      <c r="AU16" s="656"/>
      <c r="AV16" s="656"/>
      <c r="AW16" s="656"/>
      <c r="AX16" s="656"/>
      <c r="AY16" s="656"/>
      <c r="AZ16" s="656"/>
      <c r="BA16" s="656"/>
      <c r="BB16" s="656"/>
      <c r="BC16" s="656"/>
      <c r="BD16" s="656"/>
      <c r="BE16" s="656"/>
      <c r="BF16" s="657"/>
      <c r="BG16" s="658" t="s">
        <v>128</v>
      </c>
      <c r="BH16" s="659"/>
      <c r="BI16" s="659"/>
      <c r="BJ16" s="659"/>
      <c r="BK16" s="659"/>
      <c r="BL16" s="659"/>
      <c r="BM16" s="659"/>
      <c r="BN16" s="660"/>
      <c r="BO16" s="684" t="s">
        <v>128</v>
      </c>
      <c r="BP16" s="684"/>
      <c r="BQ16" s="684"/>
      <c r="BR16" s="684"/>
      <c r="BS16" s="685" t="s">
        <v>128</v>
      </c>
      <c r="BT16" s="685"/>
      <c r="BU16" s="685"/>
      <c r="BV16" s="685"/>
      <c r="BW16" s="685"/>
      <c r="BX16" s="685"/>
      <c r="BY16" s="685"/>
      <c r="BZ16" s="685"/>
      <c r="CA16" s="685"/>
      <c r="CB16" s="730"/>
      <c r="CD16" s="655" t="s">
        <v>261</v>
      </c>
      <c r="CE16" s="656"/>
      <c r="CF16" s="656"/>
      <c r="CG16" s="656"/>
      <c r="CH16" s="656"/>
      <c r="CI16" s="656"/>
      <c r="CJ16" s="656"/>
      <c r="CK16" s="656"/>
      <c r="CL16" s="656"/>
      <c r="CM16" s="656"/>
      <c r="CN16" s="656"/>
      <c r="CO16" s="656"/>
      <c r="CP16" s="656"/>
      <c r="CQ16" s="657"/>
      <c r="CR16" s="658">
        <v>136521</v>
      </c>
      <c r="CS16" s="659"/>
      <c r="CT16" s="659"/>
      <c r="CU16" s="659"/>
      <c r="CV16" s="659"/>
      <c r="CW16" s="659"/>
      <c r="CX16" s="659"/>
      <c r="CY16" s="660"/>
      <c r="CZ16" s="684">
        <v>2.6</v>
      </c>
      <c r="DA16" s="684"/>
      <c r="DB16" s="684"/>
      <c r="DC16" s="684"/>
      <c r="DD16" s="664" t="s">
        <v>128</v>
      </c>
      <c r="DE16" s="659"/>
      <c r="DF16" s="659"/>
      <c r="DG16" s="659"/>
      <c r="DH16" s="659"/>
      <c r="DI16" s="659"/>
      <c r="DJ16" s="659"/>
      <c r="DK16" s="659"/>
      <c r="DL16" s="659"/>
      <c r="DM16" s="659"/>
      <c r="DN16" s="659"/>
      <c r="DO16" s="659"/>
      <c r="DP16" s="660"/>
      <c r="DQ16" s="664">
        <v>22753</v>
      </c>
      <c r="DR16" s="659"/>
      <c r="DS16" s="659"/>
      <c r="DT16" s="659"/>
      <c r="DU16" s="659"/>
      <c r="DV16" s="659"/>
      <c r="DW16" s="659"/>
      <c r="DX16" s="659"/>
      <c r="DY16" s="659"/>
      <c r="DZ16" s="659"/>
      <c r="EA16" s="659"/>
      <c r="EB16" s="659"/>
      <c r="EC16" s="696"/>
    </row>
    <row r="17" spans="2:133" ht="11.25" customHeight="1" x14ac:dyDescent="0.15">
      <c r="B17" s="655" t="s">
        <v>262</v>
      </c>
      <c r="C17" s="656"/>
      <c r="D17" s="656"/>
      <c r="E17" s="656"/>
      <c r="F17" s="656"/>
      <c r="G17" s="656"/>
      <c r="H17" s="656"/>
      <c r="I17" s="656"/>
      <c r="J17" s="656"/>
      <c r="K17" s="656"/>
      <c r="L17" s="656"/>
      <c r="M17" s="656"/>
      <c r="N17" s="656"/>
      <c r="O17" s="656"/>
      <c r="P17" s="656"/>
      <c r="Q17" s="657"/>
      <c r="R17" s="658">
        <v>3959</v>
      </c>
      <c r="S17" s="659"/>
      <c r="T17" s="659"/>
      <c r="U17" s="659"/>
      <c r="V17" s="659"/>
      <c r="W17" s="659"/>
      <c r="X17" s="659"/>
      <c r="Y17" s="660"/>
      <c r="Z17" s="684">
        <v>0.1</v>
      </c>
      <c r="AA17" s="684"/>
      <c r="AB17" s="684"/>
      <c r="AC17" s="684"/>
      <c r="AD17" s="685">
        <v>3959</v>
      </c>
      <c r="AE17" s="685"/>
      <c r="AF17" s="685"/>
      <c r="AG17" s="685"/>
      <c r="AH17" s="685"/>
      <c r="AI17" s="685"/>
      <c r="AJ17" s="685"/>
      <c r="AK17" s="685"/>
      <c r="AL17" s="661">
        <v>0.1</v>
      </c>
      <c r="AM17" s="662"/>
      <c r="AN17" s="662"/>
      <c r="AO17" s="686"/>
      <c r="AP17" s="655" t="s">
        <v>263</v>
      </c>
      <c r="AQ17" s="656"/>
      <c r="AR17" s="656"/>
      <c r="AS17" s="656"/>
      <c r="AT17" s="656"/>
      <c r="AU17" s="656"/>
      <c r="AV17" s="656"/>
      <c r="AW17" s="656"/>
      <c r="AX17" s="656"/>
      <c r="AY17" s="656"/>
      <c r="AZ17" s="656"/>
      <c r="BA17" s="656"/>
      <c r="BB17" s="656"/>
      <c r="BC17" s="656"/>
      <c r="BD17" s="656"/>
      <c r="BE17" s="656"/>
      <c r="BF17" s="657"/>
      <c r="BG17" s="658" t="s">
        <v>128</v>
      </c>
      <c r="BH17" s="659"/>
      <c r="BI17" s="659"/>
      <c r="BJ17" s="659"/>
      <c r="BK17" s="659"/>
      <c r="BL17" s="659"/>
      <c r="BM17" s="659"/>
      <c r="BN17" s="660"/>
      <c r="BO17" s="684" t="s">
        <v>128</v>
      </c>
      <c r="BP17" s="684"/>
      <c r="BQ17" s="684"/>
      <c r="BR17" s="684"/>
      <c r="BS17" s="685" t="s">
        <v>128</v>
      </c>
      <c r="BT17" s="685"/>
      <c r="BU17" s="685"/>
      <c r="BV17" s="685"/>
      <c r="BW17" s="685"/>
      <c r="BX17" s="685"/>
      <c r="BY17" s="685"/>
      <c r="BZ17" s="685"/>
      <c r="CA17" s="685"/>
      <c r="CB17" s="730"/>
      <c r="CD17" s="655" t="s">
        <v>264</v>
      </c>
      <c r="CE17" s="656"/>
      <c r="CF17" s="656"/>
      <c r="CG17" s="656"/>
      <c r="CH17" s="656"/>
      <c r="CI17" s="656"/>
      <c r="CJ17" s="656"/>
      <c r="CK17" s="656"/>
      <c r="CL17" s="656"/>
      <c r="CM17" s="656"/>
      <c r="CN17" s="656"/>
      <c r="CO17" s="656"/>
      <c r="CP17" s="656"/>
      <c r="CQ17" s="657"/>
      <c r="CR17" s="658">
        <v>258258</v>
      </c>
      <c r="CS17" s="659"/>
      <c r="CT17" s="659"/>
      <c r="CU17" s="659"/>
      <c r="CV17" s="659"/>
      <c r="CW17" s="659"/>
      <c r="CX17" s="659"/>
      <c r="CY17" s="660"/>
      <c r="CZ17" s="684">
        <v>4.9000000000000004</v>
      </c>
      <c r="DA17" s="684"/>
      <c r="DB17" s="684"/>
      <c r="DC17" s="684"/>
      <c r="DD17" s="664" t="s">
        <v>128</v>
      </c>
      <c r="DE17" s="659"/>
      <c r="DF17" s="659"/>
      <c r="DG17" s="659"/>
      <c r="DH17" s="659"/>
      <c r="DI17" s="659"/>
      <c r="DJ17" s="659"/>
      <c r="DK17" s="659"/>
      <c r="DL17" s="659"/>
      <c r="DM17" s="659"/>
      <c r="DN17" s="659"/>
      <c r="DO17" s="659"/>
      <c r="DP17" s="660"/>
      <c r="DQ17" s="664">
        <v>257060</v>
      </c>
      <c r="DR17" s="659"/>
      <c r="DS17" s="659"/>
      <c r="DT17" s="659"/>
      <c r="DU17" s="659"/>
      <c r="DV17" s="659"/>
      <c r="DW17" s="659"/>
      <c r="DX17" s="659"/>
      <c r="DY17" s="659"/>
      <c r="DZ17" s="659"/>
      <c r="EA17" s="659"/>
      <c r="EB17" s="659"/>
      <c r="EC17" s="696"/>
    </row>
    <row r="18" spans="2:133" ht="11.25" customHeight="1" x14ac:dyDescent="0.15">
      <c r="B18" s="655" t="s">
        <v>265</v>
      </c>
      <c r="C18" s="656"/>
      <c r="D18" s="656"/>
      <c r="E18" s="656"/>
      <c r="F18" s="656"/>
      <c r="G18" s="656"/>
      <c r="H18" s="656"/>
      <c r="I18" s="656"/>
      <c r="J18" s="656"/>
      <c r="K18" s="656"/>
      <c r="L18" s="656"/>
      <c r="M18" s="656"/>
      <c r="N18" s="656"/>
      <c r="O18" s="656"/>
      <c r="P18" s="656"/>
      <c r="Q18" s="657"/>
      <c r="R18" s="658">
        <v>14444</v>
      </c>
      <c r="S18" s="659"/>
      <c r="T18" s="659"/>
      <c r="U18" s="659"/>
      <c r="V18" s="659"/>
      <c r="W18" s="659"/>
      <c r="X18" s="659"/>
      <c r="Y18" s="660"/>
      <c r="Z18" s="684">
        <v>0.3</v>
      </c>
      <c r="AA18" s="684"/>
      <c r="AB18" s="684"/>
      <c r="AC18" s="684"/>
      <c r="AD18" s="685">
        <v>14444</v>
      </c>
      <c r="AE18" s="685"/>
      <c r="AF18" s="685"/>
      <c r="AG18" s="685"/>
      <c r="AH18" s="685"/>
      <c r="AI18" s="685"/>
      <c r="AJ18" s="685"/>
      <c r="AK18" s="685"/>
      <c r="AL18" s="661">
        <v>0.5</v>
      </c>
      <c r="AM18" s="662"/>
      <c r="AN18" s="662"/>
      <c r="AO18" s="686"/>
      <c r="AP18" s="655" t="s">
        <v>266</v>
      </c>
      <c r="AQ18" s="656"/>
      <c r="AR18" s="656"/>
      <c r="AS18" s="656"/>
      <c r="AT18" s="656"/>
      <c r="AU18" s="656"/>
      <c r="AV18" s="656"/>
      <c r="AW18" s="656"/>
      <c r="AX18" s="656"/>
      <c r="AY18" s="656"/>
      <c r="AZ18" s="656"/>
      <c r="BA18" s="656"/>
      <c r="BB18" s="656"/>
      <c r="BC18" s="656"/>
      <c r="BD18" s="656"/>
      <c r="BE18" s="656"/>
      <c r="BF18" s="657"/>
      <c r="BG18" s="658" t="s">
        <v>128</v>
      </c>
      <c r="BH18" s="659"/>
      <c r="BI18" s="659"/>
      <c r="BJ18" s="659"/>
      <c r="BK18" s="659"/>
      <c r="BL18" s="659"/>
      <c r="BM18" s="659"/>
      <c r="BN18" s="660"/>
      <c r="BO18" s="684" t="s">
        <v>128</v>
      </c>
      <c r="BP18" s="684"/>
      <c r="BQ18" s="684"/>
      <c r="BR18" s="684"/>
      <c r="BS18" s="685" t="s">
        <v>128</v>
      </c>
      <c r="BT18" s="685"/>
      <c r="BU18" s="685"/>
      <c r="BV18" s="685"/>
      <c r="BW18" s="685"/>
      <c r="BX18" s="685"/>
      <c r="BY18" s="685"/>
      <c r="BZ18" s="685"/>
      <c r="CA18" s="685"/>
      <c r="CB18" s="730"/>
      <c r="CD18" s="655" t="s">
        <v>267</v>
      </c>
      <c r="CE18" s="656"/>
      <c r="CF18" s="656"/>
      <c r="CG18" s="656"/>
      <c r="CH18" s="656"/>
      <c r="CI18" s="656"/>
      <c r="CJ18" s="656"/>
      <c r="CK18" s="656"/>
      <c r="CL18" s="656"/>
      <c r="CM18" s="656"/>
      <c r="CN18" s="656"/>
      <c r="CO18" s="656"/>
      <c r="CP18" s="656"/>
      <c r="CQ18" s="657"/>
      <c r="CR18" s="658" t="s">
        <v>128</v>
      </c>
      <c r="CS18" s="659"/>
      <c r="CT18" s="659"/>
      <c r="CU18" s="659"/>
      <c r="CV18" s="659"/>
      <c r="CW18" s="659"/>
      <c r="CX18" s="659"/>
      <c r="CY18" s="660"/>
      <c r="CZ18" s="684" t="s">
        <v>128</v>
      </c>
      <c r="DA18" s="684"/>
      <c r="DB18" s="684"/>
      <c r="DC18" s="684"/>
      <c r="DD18" s="664" t="s">
        <v>128</v>
      </c>
      <c r="DE18" s="659"/>
      <c r="DF18" s="659"/>
      <c r="DG18" s="659"/>
      <c r="DH18" s="659"/>
      <c r="DI18" s="659"/>
      <c r="DJ18" s="659"/>
      <c r="DK18" s="659"/>
      <c r="DL18" s="659"/>
      <c r="DM18" s="659"/>
      <c r="DN18" s="659"/>
      <c r="DO18" s="659"/>
      <c r="DP18" s="660"/>
      <c r="DQ18" s="664" t="s">
        <v>128</v>
      </c>
      <c r="DR18" s="659"/>
      <c r="DS18" s="659"/>
      <c r="DT18" s="659"/>
      <c r="DU18" s="659"/>
      <c r="DV18" s="659"/>
      <c r="DW18" s="659"/>
      <c r="DX18" s="659"/>
      <c r="DY18" s="659"/>
      <c r="DZ18" s="659"/>
      <c r="EA18" s="659"/>
      <c r="EB18" s="659"/>
      <c r="EC18" s="696"/>
    </row>
    <row r="19" spans="2:133" ht="11.25" customHeight="1" x14ac:dyDescent="0.15">
      <c r="B19" s="655" t="s">
        <v>268</v>
      </c>
      <c r="C19" s="656"/>
      <c r="D19" s="656"/>
      <c r="E19" s="656"/>
      <c r="F19" s="656"/>
      <c r="G19" s="656"/>
      <c r="H19" s="656"/>
      <c r="I19" s="656"/>
      <c r="J19" s="656"/>
      <c r="K19" s="656"/>
      <c r="L19" s="656"/>
      <c r="M19" s="656"/>
      <c r="N19" s="656"/>
      <c r="O19" s="656"/>
      <c r="P19" s="656"/>
      <c r="Q19" s="657"/>
      <c r="R19" s="658">
        <v>1331</v>
      </c>
      <c r="S19" s="659"/>
      <c r="T19" s="659"/>
      <c r="U19" s="659"/>
      <c r="V19" s="659"/>
      <c r="W19" s="659"/>
      <c r="X19" s="659"/>
      <c r="Y19" s="660"/>
      <c r="Z19" s="684">
        <v>0</v>
      </c>
      <c r="AA19" s="684"/>
      <c r="AB19" s="684"/>
      <c r="AC19" s="684"/>
      <c r="AD19" s="685">
        <v>1331</v>
      </c>
      <c r="AE19" s="685"/>
      <c r="AF19" s="685"/>
      <c r="AG19" s="685"/>
      <c r="AH19" s="685"/>
      <c r="AI19" s="685"/>
      <c r="AJ19" s="685"/>
      <c r="AK19" s="685"/>
      <c r="AL19" s="661">
        <v>0</v>
      </c>
      <c r="AM19" s="662"/>
      <c r="AN19" s="662"/>
      <c r="AO19" s="686"/>
      <c r="AP19" s="655" t="s">
        <v>269</v>
      </c>
      <c r="AQ19" s="656"/>
      <c r="AR19" s="656"/>
      <c r="AS19" s="656"/>
      <c r="AT19" s="656"/>
      <c r="AU19" s="656"/>
      <c r="AV19" s="656"/>
      <c r="AW19" s="656"/>
      <c r="AX19" s="656"/>
      <c r="AY19" s="656"/>
      <c r="AZ19" s="656"/>
      <c r="BA19" s="656"/>
      <c r="BB19" s="656"/>
      <c r="BC19" s="656"/>
      <c r="BD19" s="656"/>
      <c r="BE19" s="656"/>
      <c r="BF19" s="657"/>
      <c r="BG19" s="658">
        <v>1917</v>
      </c>
      <c r="BH19" s="659"/>
      <c r="BI19" s="659"/>
      <c r="BJ19" s="659"/>
      <c r="BK19" s="659"/>
      <c r="BL19" s="659"/>
      <c r="BM19" s="659"/>
      <c r="BN19" s="660"/>
      <c r="BO19" s="684">
        <v>0.5</v>
      </c>
      <c r="BP19" s="684"/>
      <c r="BQ19" s="684"/>
      <c r="BR19" s="684"/>
      <c r="BS19" s="685" t="s">
        <v>128</v>
      </c>
      <c r="BT19" s="685"/>
      <c r="BU19" s="685"/>
      <c r="BV19" s="685"/>
      <c r="BW19" s="685"/>
      <c r="BX19" s="685"/>
      <c r="BY19" s="685"/>
      <c r="BZ19" s="685"/>
      <c r="CA19" s="685"/>
      <c r="CB19" s="730"/>
      <c r="CD19" s="655" t="s">
        <v>270</v>
      </c>
      <c r="CE19" s="656"/>
      <c r="CF19" s="656"/>
      <c r="CG19" s="656"/>
      <c r="CH19" s="656"/>
      <c r="CI19" s="656"/>
      <c r="CJ19" s="656"/>
      <c r="CK19" s="656"/>
      <c r="CL19" s="656"/>
      <c r="CM19" s="656"/>
      <c r="CN19" s="656"/>
      <c r="CO19" s="656"/>
      <c r="CP19" s="656"/>
      <c r="CQ19" s="657"/>
      <c r="CR19" s="658" t="s">
        <v>128</v>
      </c>
      <c r="CS19" s="659"/>
      <c r="CT19" s="659"/>
      <c r="CU19" s="659"/>
      <c r="CV19" s="659"/>
      <c r="CW19" s="659"/>
      <c r="CX19" s="659"/>
      <c r="CY19" s="660"/>
      <c r="CZ19" s="684" t="s">
        <v>128</v>
      </c>
      <c r="DA19" s="684"/>
      <c r="DB19" s="684"/>
      <c r="DC19" s="684"/>
      <c r="DD19" s="664" t="s">
        <v>128</v>
      </c>
      <c r="DE19" s="659"/>
      <c r="DF19" s="659"/>
      <c r="DG19" s="659"/>
      <c r="DH19" s="659"/>
      <c r="DI19" s="659"/>
      <c r="DJ19" s="659"/>
      <c r="DK19" s="659"/>
      <c r="DL19" s="659"/>
      <c r="DM19" s="659"/>
      <c r="DN19" s="659"/>
      <c r="DO19" s="659"/>
      <c r="DP19" s="660"/>
      <c r="DQ19" s="664" t="s">
        <v>128</v>
      </c>
      <c r="DR19" s="659"/>
      <c r="DS19" s="659"/>
      <c r="DT19" s="659"/>
      <c r="DU19" s="659"/>
      <c r="DV19" s="659"/>
      <c r="DW19" s="659"/>
      <c r="DX19" s="659"/>
      <c r="DY19" s="659"/>
      <c r="DZ19" s="659"/>
      <c r="EA19" s="659"/>
      <c r="EB19" s="659"/>
      <c r="EC19" s="696"/>
    </row>
    <row r="20" spans="2:133" ht="11.25" customHeight="1" x14ac:dyDescent="0.15">
      <c r="B20" s="655" t="s">
        <v>271</v>
      </c>
      <c r="C20" s="656"/>
      <c r="D20" s="656"/>
      <c r="E20" s="656"/>
      <c r="F20" s="656"/>
      <c r="G20" s="656"/>
      <c r="H20" s="656"/>
      <c r="I20" s="656"/>
      <c r="J20" s="656"/>
      <c r="K20" s="656"/>
      <c r="L20" s="656"/>
      <c r="M20" s="656"/>
      <c r="N20" s="656"/>
      <c r="O20" s="656"/>
      <c r="P20" s="656"/>
      <c r="Q20" s="657"/>
      <c r="R20" s="658">
        <v>1361</v>
      </c>
      <c r="S20" s="659"/>
      <c r="T20" s="659"/>
      <c r="U20" s="659"/>
      <c r="V20" s="659"/>
      <c r="W20" s="659"/>
      <c r="X20" s="659"/>
      <c r="Y20" s="660"/>
      <c r="Z20" s="684">
        <v>0</v>
      </c>
      <c r="AA20" s="684"/>
      <c r="AB20" s="684"/>
      <c r="AC20" s="684"/>
      <c r="AD20" s="685">
        <v>1361</v>
      </c>
      <c r="AE20" s="685"/>
      <c r="AF20" s="685"/>
      <c r="AG20" s="685"/>
      <c r="AH20" s="685"/>
      <c r="AI20" s="685"/>
      <c r="AJ20" s="685"/>
      <c r="AK20" s="685"/>
      <c r="AL20" s="661">
        <v>0</v>
      </c>
      <c r="AM20" s="662"/>
      <c r="AN20" s="662"/>
      <c r="AO20" s="686"/>
      <c r="AP20" s="655" t="s">
        <v>272</v>
      </c>
      <c r="AQ20" s="656"/>
      <c r="AR20" s="656"/>
      <c r="AS20" s="656"/>
      <c r="AT20" s="656"/>
      <c r="AU20" s="656"/>
      <c r="AV20" s="656"/>
      <c r="AW20" s="656"/>
      <c r="AX20" s="656"/>
      <c r="AY20" s="656"/>
      <c r="AZ20" s="656"/>
      <c r="BA20" s="656"/>
      <c r="BB20" s="656"/>
      <c r="BC20" s="656"/>
      <c r="BD20" s="656"/>
      <c r="BE20" s="656"/>
      <c r="BF20" s="657"/>
      <c r="BG20" s="658">
        <v>1917</v>
      </c>
      <c r="BH20" s="659"/>
      <c r="BI20" s="659"/>
      <c r="BJ20" s="659"/>
      <c r="BK20" s="659"/>
      <c r="BL20" s="659"/>
      <c r="BM20" s="659"/>
      <c r="BN20" s="660"/>
      <c r="BO20" s="684">
        <v>0.5</v>
      </c>
      <c r="BP20" s="684"/>
      <c r="BQ20" s="684"/>
      <c r="BR20" s="684"/>
      <c r="BS20" s="685" t="s">
        <v>128</v>
      </c>
      <c r="BT20" s="685"/>
      <c r="BU20" s="685"/>
      <c r="BV20" s="685"/>
      <c r="BW20" s="685"/>
      <c r="BX20" s="685"/>
      <c r="BY20" s="685"/>
      <c r="BZ20" s="685"/>
      <c r="CA20" s="685"/>
      <c r="CB20" s="730"/>
      <c r="CD20" s="655" t="s">
        <v>273</v>
      </c>
      <c r="CE20" s="656"/>
      <c r="CF20" s="656"/>
      <c r="CG20" s="656"/>
      <c r="CH20" s="656"/>
      <c r="CI20" s="656"/>
      <c r="CJ20" s="656"/>
      <c r="CK20" s="656"/>
      <c r="CL20" s="656"/>
      <c r="CM20" s="656"/>
      <c r="CN20" s="656"/>
      <c r="CO20" s="656"/>
      <c r="CP20" s="656"/>
      <c r="CQ20" s="657"/>
      <c r="CR20" s="658">
        <v>5316277</v>
      </c>
      <c r="CS20" s="659"/>
      <c r="CT20" s="659"/>
      <c r="CU20" s="659"/>
      <c r="CV20" s="659"/>
      <c r="CW20" s="659"/>
      <c r="CX20" s="659"/>
      <c r="CY20" s="660"/>
      <c r="CZ20" s="684">
        <v>100</v>
      </c>
      <c r="DA20" s="684"/>
      <c r="DB20" s="684"/>
      <c r="DC20" s="684"/>
      <c r="DD20" s="664">
        <v>1320308</v>
      </c>
      <c r="DE20" s="659"/>
      <c r="DF20" s="659"/>
      <c r="DG20" s="659"/>
      <c r="DH20" s="659"/>
      <c r="DI20" s="659"/>
      <c r="DJ20" s="659"/>
      <c r="DK20" s="659"/>
      <c r="DL20" s="659"/>
      <c r="DM20" s="659"/>
      <c r="DN20" s="659"/>
      <c r="DO20" s="659"/>
      <c r="DP20" s="660"/>
      <c r="DQ20" s="664">
        <v>3334826</v>
      </c>
      <c r="DR20" s="659"/>
      <c r="DS20" s="659"/>
      <c r="DT20" s="659"/>
      <c r="DU20" s="659"/>
      <c r="DV20" s="659"/>
      <c r="DW20" s="659"/>
      <c r="DX20" s="659"/>
      <c r="DY20" s="659"/>
      <c r="DZ20" s="659"/>
      <c r="EA20" s="659"/>
      <c r="EB20" s="659"/>
      <c r="EC20" s="696"/>
    </row>
    <row r="21" spans="2:133" ht="11.25" customHeight="1" x14ac:dyDescent="0.15">
      <c r="B21" s="655" t="s">
        <v>274</v>
      </c>
      <c r="C21" s="656"/>
      <c r="D21" s="656"/>
      <c r="E21" s="656"/>
      <c r="F21" s="656"/>
      <c r="G21" s="656"/>
      <c r="H21" s="656"/>
      <c r="I21" s="656"/>
      <c r="J21" s="656"/>
      <c r="K21" s="656"/>
      <c r="L21" s="656"/>
      <c r="M21" s="656"/>
      <c r="N21" s="656"/>
      <c r="O21" s="656"/>
      <c r="P21" s="656"/>
      <c r="Q21" s="657"/>
      <c r="R21" s="658">
        <v>380</v>
      </c>
      <c r="S21" s="659"/>
      <c r="T21" s="659"/>
      <c r="U21" s="659"/>
      <c r="V21" s="659"/>
      <c r="W21" s="659"/>
      <c r="X21" s="659"/>
      <c r="Y21" s="660"/>
      <c r="Z21" s="684">
        <v>0</v>
      </c>
      <c r="AA21" s="684"/>
      <c r="AB21" s="684"/>
      <c r="AC21" s="684"/>
      <c r="AD21" s="685">
        <v>380</v>
      </c>
      <c r="AE21" s="685"/>
      <c r="AF21" s="685"/>
      <c r="AG21" s="685"/>
      <c r="AH21" s="685"/>
      <c r="AI21" s="685"/>
      <c r="AJ21" s="685"/>
      <c r="AK21" s="685"/>
      <c r="AL21" s="661">
        <v>0</v>
      </c>
      <c r="AM21" s="662"/>
      <c r="AN21" s="662"/>
      <c r="AO21" s="686"/>
      <c r="AP21" s="655" t="s">
        <v>275</v>
      </c>
      <c r="AQ21" s="731"/>
      <c r="AR21" s="731"/>
      <c r="AS21" s="731"/>
      <c r="AT21" s="731"/>
      <c r="AU21" s="731"/>
      <c r="AV21" s="731"/>
      <c r="AW21" s="731"/>
      <c r="AX21" s="731"/>
      <c r="AY21" s="731"/>
      <c r="AZ21" s="731"/>
      <c r="BA21" s="731"/>
      <c r="BB21" s="731"/>
      <c r="BC21" s="731"/>
      <c r="BD21" s="731"/>
      <c r="BE21" s="731"/>
      <c r="BF21" s="732"/>
      <c r="BG21" s="658">
        <v>1917</v>
      </c>
      <c r="BH21" s="659"/>
      <c r="BI21" s="659"/>
      <c r="BJ21" s="659"/>
      <c r="BK21" s="659"/>
      <c r="BL21" s="659"/>
      <c r="BM21" s="659"/>
      <c r="BN21" s="660"/>
      <c r="BO21" s="684">
        <v>0.5</v>
      </c>
      <c r="BP21" s="684"/>
      <c r="BQ21" s="684"/>
      <c r="BR21" s="684"/>
      <c r="BS21" s="685" t="s">
        <v>128</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276</v>
      </c>
      <c r="C22" s="716"/>
      <c r="D22" s="716"/>
      <c r="E22" s="716"/>
      <c r="F22" s="716"/>
      <c r="G22" s="716"/>
      <c r="H22" s="716"/>
      <c r="I22" s="716"/>
      <c r="J22" s="716"/>
      <c r="K22" s="716"/>
      <c r="L22" s="716"/>
      <c r="M22" s="716"/>
      <c r="N22" s="716"/>
      <c r="O22" s="716"/>
      <c r="P22" s="716"/>
      <c r="Q22" s="717"/>
      <c r="R22" s="658">
        <v>11372</v>
      </c>
      <c r="S22" s="659"/>
      <c r="T22" s="659"/>
      <c r="U22" s="659"/>
      <c r="V22" s="659"/>
      <c r="W22" s="659"/>
      <c r="X22" s="659"/>
      <c r="Y22" s="660"/>
      <c r="Z22" s="684">
        <v>0.2</v>
      </c>
      <c r="AA22" s="684"/>
      <c r="AB22" s="684"/>
      <c r="AC22" s="684"/>
      <c r="AD22" s="685">
        <v>11372</v>
      </c>
      <c r="AE22" s="685"/>
      <c r="AF22" s="685"/>
      <c r="AG22" s="685"/>
      <c r="AH22" s="685"/>
      <c r="AI22" s="685"/>
      <c r="AJ22" s="685"/>
      <c r="AK22" s="685"/>
      <c r="AL22" s="661">
        <v>0.40000000596046448</v>
      </c>
      <c r="AM22" s="662"/>
      <c r="AN22" s="662"/>
      <c r="AO22" s="686"/>
      <c r="AP22" s="655" t="s">
        <v>277</v>
      </c>
      <c r="AQ22" s="731"/>
      <c r="AR22" s="731"/>
      <c r="AS22" s="731"/>
      <c r="AT22" s="731"/>
      <c r="AU22" s="731"/>
      <c r="AV22" s="731"/>
      <c r="AW22" s="731"/>
      <c r="AX22" s="731"/>
      <c r="AY22" s="731"/>
      <c r="AZ22" s="731"/>
      <c r="BA22" s="731"/>
      <c r="BB22" s="731"/>
      <c r="BC22" s="731"/>
      <c r="BD22" s="731"/>
      <c r="BE22" s="731"/>
      <c r="BF22" s="732"/>
      <c r="BG22" s="658" t="s">
        <v>128</v>
      </c>
      <c r="BH22" s="659"/>
      <c r="BI22" s="659"/>
      <c r="BJ22" s="659"/>
      <c r="BK22" s="659"/>
      <c r="BL22" s="659"/>
      <c r="BM22" s="659"/>
      <c r="BN22" s="660"/>
      <c r="BO22" s="684" t="s">
        <v>128</v>
      </c>
      <c r="BP22" s="684"/>
      <c r="BQ22" s="684"/>
      <c r="BR22" s="684"/>
      <c r="BS22" s="685" t="s">
        <v>128</v>
      </c>
      <c r="BT22" s="685"/>
      <c r="BU22" s="685"/>
      <c r="BV22" s="685"/>
      <c r="BW22" s="685"/>
      <c r="BX22" s="685"/>
      <c r="BY22" s="685"/>
      <c r="BZ22" s="685"/>
      <c r="CA22" s="685"/>
      <c r="CB22" s="730"/>
      <c r="CD22" s="711" t="s">
        <v>278</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279</v>
      </c>
      <c r="C23" s="656"/>
      <c r="D23" s="656"/>
      <c r="E23" s="656"/>
      <c r="F23" s="656"/>
      <c r="G23" s="656"/>
      <c r="H23" s="656"/>
      <c r="I23" s="656"/>
      <c r="J23" s="656"/>
      <c r="K23" s="656"/>
      <c r="L23" s="656"/>
      <c r="M23" s="656"/>
      <c r="N23" s="656"/>
      <c r="O23" s="656"/>
      <c r="P23" s="656"/>
      <c r="Q23" s="657"/>
      <c r="R23" s="658">
        <v>2395633</v>
      </c>
      <c r="S23" s="659"/>
      <c r="T23" s="659"/>
      <c r="U23" s="659"/>
      <c r="V23" s="659"/>
      <c r="W23" s="659"/>
      <c r="X23" s="659"/>
      <c r="Y23" s="660"/>
      <c r="Z23" s="684">
        <v>42.5</v>
      </c>
      <c r="AA23" s="684"/>
      <c r="AB23" s="684"/>
      <c r="AC23" s="684"/>
      <c r="AD23" s="685">
        <v>2212182</v>
      </c>
      <c r="AE23" s="685"/>
      <c r="AF23" s="685"/>
      <c r="AG23" s="685"/>
      <c r="AH23" s="685"/>
      <c r="AI23" s="685"/>
      <c r="AJ23" s="685"/>
      <c r="AK23" s="685"/>
      <c r="AL23" s="661">
        <v>77.3</v>
      </c>
      <c r="AM23" s="662"/>
      <c r="AN23" s="662"/>
      <c r="AO23" s="686"/>
      <c r="AP23" s="655" t="s">
        <v>280</v>
      </c>
      <c r="AQ23" s="731"/>
      <c r="AR23" s="731"/>
      <c r="AS23" s="731"/>
      <c r="AT23" s="731"/>
      <c r="AU23" s="731"/>
      <c r="AV23" s="731"/>
      <c r="AW23" s="731"/>
      <c r="AX23" s="731"/>
      <c r="AY23" s="731"/>
      <c r="AZ23" s="731"/>
      <c r="BA23" s="731"/>
      <c r="BB23" s="731"/>
      <c r="BC23" s="731"/>
      <c r="BD23" s="731"/>
      <c r="BE23" s="731"/>
      <c r="BF23" s="732"/>
      <c r="BG23" s="658" t="s">
        <v>128</v>
      </c>
      <c r="BH23" s="659"/>
      <c r="BI23" s="659"/>
      <c r="BJ23" s="659"/>
      <c r="BK23" s="659"/>
      <c r="BL23" s="659"/>
      <c r="BM23" s="659"/>
      <c r="BN23" s="660"/>
      <c r="BO23" s="684" t="s">
        <v>128</v>
      </c>
      <c r="BP23" s="684"/>
      <c r="BQ23" s="684"/>
      <c r="BR23" s="684"/>
      <c r="BS23" s="685" t="s">
        <v>128</v>
      </c>
      <c r="BT23" s="685"/>
      <c r="BU23" s="685"/>
      <c r="BV23" s="685"/>
      <c r="BW23" s="685"/>
      <c r="BX23" s="685"/>
      <c r="BY23" s="685"/>
      <c r="BZ23" s="685"/>
      <c r="CA23" s="685"/>
      <c r="CB23" s="730"/>
      <c r="CD23" s="711" t="s">
        <v>220</v>
      </c>
      <c r="CE23" s="712"/>
      <c r="CF23" s="712"/>
      <c r="CG23" s="712"/>
      <c r="CH23" s="712"/>
      <c r="CI23" s="712"/>
      <c r="CJ23" s="712"/>
      <c r="CK23" s="712"/>
      <c r="CL23" s="712"/>
      <c r="CM23" s="712"/>
      <c r="CN23" s="712"/>
      <c r="CO23" s="712"/>
      <c r="CP23" s="712"/>
      <c r="CQ23" s="713"/>
      <c r="CR23" s="711" t="s">
        <v>281</v>
      </c>
      <c r="CS23" s="712"/>
      <c r="CT23" s="712"/>
      <c r="CU23" s="712"/>
      <c r="CV23" s="712"/>
      <c r="CW23" s="712"/>
      <c r="CX23" s="712"/>
      <c r="CY23" s="713"/>
      <c r="CZ23" s="711" t="s">
        <v>282</v>
      </c>
      <c r="DA23" s="712"/>
      <c r="DB23" s="712"/>
      <c r="DC23" s="713"/>
      <c r="DD23" s="711" t="s">
        <v>283</v>
      </c>
      <c r="DE23" s="712"/>
      <c r="DF23" s="712"/>
      <c r="DG23" s="712"/>
      <c r="DH23" s="712"/>
      <c r="DI23" s="712"/>
      <c r="DJ23" s="712"/>
      <c r="DK23" s="713"/>
      <c r="DL23" s="743" t="s">
        <v>284</v>
      </c>
      <c r="DM23" s="744"/>
      <c r="DN23" s="744"/>
      <c r="DO23" s="744"/>
      <c r="DP23" s="744"/>
      <c r="DQ23" s="744"/>
      <c r="DR23" s="744"/>
      <c r="DS23" s="744"/>
      <c r="DT23" s="744"/>
      <c r="DU23" s="744"/>
      <c r="DV23" s="745"/>
      <c r="DW23" s="711" t="s">
        <v>285</v>
      </c>
      <c r="DX23" s="712"/>
      <c r="DY23" s="712"/>
      <c r="DZ23" s="712"/>
      <c r="EA23" s="712"/>
      <c r="EB23" s="712"/>
      <c r="EC23" s="713"/>
    </row>
    <row r="24" spans="2:133" ht="11.25" customHeight="1" x14ac:dyDescent="0.15">
      <c r="B24" s="655" t="s">
        <v>286</v>
      </c>
      <c r="C24" s="656"/>
      <c r="D24" s="656"/>
      <c r="E24" s="656"/>
      <c r="F24" s="656"/>
      <c r="G24" s="656"/>
      <c r="H24" s="656"/>
      <c r="I24" s="656"/>
      <c r="J24" s="656"/>
      <c r="K24" s="656"/>
      <c r="L24" s="656"/>
      <c r="M24" s="656"/>
      <c r="N24" s="656"/>
      <c r="O24" s="656"/>
      <c r="P24" s="656"/>
      <c r="Q24" s="657"/>
      <c r="R24" s="658">
        <v>2212182</v>
      </c>
      <c r="S24" s="659"/>
      <c r="T24" s="659"/>
      <c r="U24" s="659"/>
      <c r="V24" s="659"/>
      <c r="W24" s="659"/>
      <c r="X24" s="659"/>
      <c r="Y24" s="660"/>
      <c r="Z24" s="684">
        <v>39.299999999999997</v>
      </c>
      <c r="AA24" s="684"/>
      <c r="AB24" s="684"/>
      <c r="AC24" s="684"/>
      <c r="AD24" s="685">
        <v>2212182</v>
      </c>
      <c r="AE24" s="685"/>
      <c r="AF24" s="685"/>
      <c r="AG24" s="685"/>
      <c r="AH24" s="685"/>
      <c r="AI24" s="685"/>
      <c r="AJ24" s="685"/>
      <c r="AK24" s="685"/>
      <c r="AL24" s="661">
        <v>77.3</v>
      </c>
      <c r="AM24" s="662"/>
      <c r="AN24" s="662"/>
      <c r="AO24" s="686"/>
      <c r="AP24" s="655" t="s">
        <v>287</v>
      </c>
      <c r="AQ24" s="731"/>
      <c r="AR24" s="731"/>
      <c r="AS24" s="731"/>
      <c r="AT24" s="731"/>
      <c r="AU24" s="731"/>
      <c r="AV24" s="731"/>
      <c r="AW24" s="731"/>
      <c r="AX24" s="731"/>
      <c r="AY24" s="731"/>
      <c r="AZ24" s="731"/>
      <c r="BA24" s="731"/>
      <c r="BB24" s="731"/>
      <c r="BC24" s="731"/>
      <c r="BD24" s="731"/>
      <c r="BE24" s="731"/>
      <c r="BF24" s="732"/>
      <c r="BG24" s="658" t="s">
        <v>128</v>
      </c>
      <c r="BH24" s="659"/>
      <c r="BI24" s="659"/>
      <c r="BJ24" s="659"/>
      <c r="BK24" s="659"/>
      <c r="BL24" s="659"/>
      <c r="BM24" s="659"/>
      <c r="BN24" s="660"/>
      <c r="BO24" s="684" t="s">
        <v>128</v>
      </c>
      <c r="BP24" s="684"/>
      <c r="BQ24" s="684"/>
      <c r="BR24" s="684"/>
      <c r="BS24" s="685" t="s">
        <v>128</v>
      </c>
      <c r="BT24" s="685"/>
      <c r="BU24" s="685"/>
      <c r="BV24" s="685"/>
      <c r="BW24" s="685"/>
      <c r="BX24" s="685"/>
      <c r="BY24" s="685"/>
      <c r="BZ24" s="685"/>
      <c r="CA24" s="685"/>
      <c r="CB24" s="730"/>
      <c r="CD24" s="708" t="s">
        <v>288</v>
      </c>
      <c r="CE24" s="709"/>
      <c r="CF24" s="709"/>
      <c r="CG24" s="709"/>
      <c r="CH24" s="709"/>
      <c r="CI24" s="709"/>
      <c r="CJ24" s="709"/>
      <c r="CK24" s="709"/>
      <c r="CL24" s="709"/>
      <c r="CM24" s="709"/>
      <c r="CN24" s="709"/>
      <c r="CO24" s="709"/>
      <c r="CP24" s="709"/>
      <c r="CQ24" s="710"/>
      <c r="CR24" s="705">
        <v>1249133</v>
      </c>
      <c r="CS24" s="706"/>
      <c r="CT24" s="706"/>
      <c r="CU24" s="706"/>
      <c r="CV24" s="706"/>
      <c r="CW24" s="706"/>
      <c r="CX24" s="706"/>
      <c r="CY24" s="734"/>
      <c r="CZ24" s="735">
        <v>23.5</v>
      </c>
      <c r="DA24" s="721"/>
      <c r="DB24" s="721"/>
      <c r="DC24" s="737"/>
      <c r="DD24" s="733">
        <v>903670</v>
      </c>
      <c r="DE24" s="706"/>
      <c r="DF24" s="706"/>
      <c r="DG24" s="706"/>
      <c r="DH24" s="706"/>
      <c r="DI24" s="706"/>
      <c r="DJ24" s="706"/>
      <c r="DK24" s="734"/>
      <c r="DL24" s="733">
        <v>894457</v>
      </c>
      <c r="DM24" s="706"/>
      <c r="DN24" s="706"/>
      <c r="DO24" s="706"/>
      <c r="DP24" s="706"/>
      <c r="DQ24" s="706"/>
      <c r="DR24" s="706"/>
      <c r="DS24" s="706"/>
      <c r="DT24" s="706"/>
      <c r="DU24" s="706"/>
      <c r="DV24" s="734"/>
      <c r="DW24" s="735">
        <v>30.5</v>
      </c>
      <c r="DX24" s="721"/>
      <c r="DY24" s="721"/>
      <c r="DZ24" s="721"/>
      <c r="EA24" s="721"/>
      <c r="EB24" s="721"/>
      <c r="EC24" s="736"/>
    </row>
    <row r="25" spans="2:133" ht="11.25" customHeight="1" x14ac:dyDescent="0.15">
      <c r="B25" s="655" t="s">
        <v>289</v>
      </c>
      <c r="C25" s="656"/>
      <c r="D25" s="656"/>
      <c r="E25" s="656"/>
      <c r="F25" s="656"/>
      <c r="G25" s="656"/>
      <c r="H25" s="656"/>
      <c r="I25" s="656"/>
      <c r="J25" s="656"/>
      <c r="K25" s="656"/>
      <c r="L25" s="656"/>
      <c r="M25" s="656"/>
      <c r="N25" s="656"/>
      <c r="O25" s="656"/>
      <c r="P25" s="656"/>
      <c r="Q25" s="657"/>
      <c r="R25" s="658">
        <v>183445</v>
      </c>
      <c r="S25" s="659"/>
      <c r="T25" s="659"/>
      <c r="U25" s="659"/>
      <c r="V25" s="659"/>
      <c r="W25" s="659"/>
      <c r="X25" s="659"/>
      <c r="Y25" s="660"/>
      <c r="Z25" s="684">
        <v>3.3</v>
      </c>
      <c r="AA25" s="684"/>
      <c r="AB25" s="684"/>
      <c r="AC25" s="684"/>
      <c r="AD25" s="685" t="s">
        <v>128</v>
      </c>
      <c r="AE25" s="685"/>
      <c r="AF25" s="685"/>
      <c r="AG25" s="685"/>
      <c r="AH25" s="685"/>
      <c r="AI25" s="685"/>
      <c r="AJ25" s="685"/>
      <c r="AK25" s="685"/>
      <c r="AL25" s="661" t="s">
        <v>128</v>
      </c>
      <c r="AM25" s="662"/>
      <c r="AN25" s="662"/>
      <c r="AO25" s="686"/>
      <c r="AP25" s="655" t="s">
        <v>290</v>
      </c>
      <c r="AQ25" s="731"/>
      <c r="AR25" s="731"/>
      <c r="AS25" s="731"/>
      <c r="AT25" s="731"/>
      <c r="AU25" s="731"/>
      <c r="AV25" s="731"/>
      <c r="AW25" s="731"/>
      <c r="AX25" s="731"/>
      <c r="AY25" s="731"/>
      <c r="AZ25" s="731"/>
      <c r="BA25" s="731"/>
      <c r="BB25" s="731"/>
      <c r="BC25" s="731"/>
      <c r="BD25" s="731"/>
      <c r="BE25" s="731"/>
      <c r="BF25" s="732"/>
      <c r="BG25" s="658" t="s">
        <v>128</v>
      </c>
      <c r="BH25" s="659"/>
      <c r="BI25" s="659"/>
      <c r="BJ25" s="659"/>
      <c r="BK25" s="659"/>
      <c r="BL25" s="659"/>
      <c r="BM25" s="659"/>
      <c r="BN25" s="660"/>
      <c r="BO25" s="684" t="s">
        <v>128</v>
      </c>
      <c r="BP25" s="684"/>
      <c r="BQ25" s="684"/>
      <c r="BR25" s="684"/>
      <c r="BS25" s="685" t="s">
        <v>128</v>
      </c>
      <c r="BT25" s="685"/>
      <c r="BU25" s="685"/>
      <c r="BV25" s="685"/>
      <c r="BW25" s="685"/>
      <c r="BX25" s="685"/>
      <c r="BY25" s="685"/>
      <c r="BZ25" s="685"/>
      <c r="CA25" s="685"/>
      <c r="CB25" s="730"/>
      <c r="CD25" s="655" t="s">
        <v>291</v>
      </c>
      <c r="CE25" s="656"/>
      <c r="CF25" s="656"/>
      <c r="CG25" s="656"/>
      <c r="CH25" s="656"/>
      <c r="CI25" s="656"/>
      <c r="CJ25" s="656"/>
      <c r="CK25" s="656"/>
      <c r="CL25" s="656"/>
      <c r="CM25" s="656"/>
      <c r="CN25" s="656"/>
      <c r="CO25" s="656"/>
      <c r="CP25" s="656"/>
      <c r="CQ25" s="657"/>
      <c r="CR25" s="658">
        <v>624510</v>
      </c>
      <c r="CS25" s="668"/>
      <c r="CT25" s="668"/>
      <c r="CU25" s="668"/>
      <c r="CV25" s="668"/>
      <c r="CW25" s="668"/>
      <c r="CX25" s="668"/>
      <c r="CY25" s="669"/>
      <c r="CZ25" s="661">
        <v>11.7</v>
      </c>
      <c r="DA25" s="670"/>
      <c r="DB25" s="670"/>
      <c r="DC25" s="671"/>
      <c r="DD25" s="664">
        <v>545356</v>
      </c>
      <c r="DE25" s="668"/>
      <c r="DF25" s="668"/>
      <c r="DG25" s="668"/>
      <c r="DH25" s="668"/>
      <c r="DI25" s="668"/>
      <c r="DJ25" s="668"/>
      <c r="DK25" s="669"/>
      <c r="DL25" s="664">
        <v>536144</v>
      </c>
      <c r="DM25" s="668"/>
      <c r="DN25" s="668"/>
      <c r="DO25" s="668"/>
      <c r="DP25" s="668"/>
      <c r="DQ25" s="668"/>
      <c r="DR25" s="668"/>
      <c r="DS25" s="668"/>
      <c r="DT25" s="668"/>
      <c r="DU25" s="668"/>
      <c r="DV25" s="669"/>
      <c r="DW25" s="661">
        <v>18.3</v>
      </c>
      <c r="DX25" s="670"/>
      <c r="DY25" s="670"/>
      <c r="DZ25" s="670"/>
      <c r="EA25" s="670"/>
      <c r="EB25" s="670"/>
      <c r="EC25" s="697"/>
    </row>
    <row r="26" spans="2:133" ht="11.25" customHeight="1" x14ac:dyDescent="0.15">
      <c r="B26" s="655" t="s">
        <v>292</v>
      </c>
      <c r="C26" s="656"/>
      <c r="D26" s="656"/>
      <c r="E26" s="656"/>
      <c r="F26" s="656"/>
      <c r="G26" s="656"/>
      <c r="H26" s="656"/>
      <c r="I26" s="656"/>
      <c r="J26" s="656"/>
      <c r="K26" s="656"/>
      <c r="L26" s="656"/>
      <c r="M26" s="656"/>
      <c r="N26" s="656"/>
      <c r="O26" s="656"/>
      <c r="P26" s="656"/>
      <c r="Q26" s="657"/>
      <c r="R26" s="658">
        <v>6</v>
      </c>
      <c r="S26" s="659"/>
      <c r="T26" s="659"/>
      <c r="U26" s="659"/>
      <c r="V26" s="659"/>
      <c r="W26" s="659"/>
      <c r="X26" s="659"/>
      <c r="Y26" s="660"/>
      <c r="Z26" s="684">
        <v>0</v>
      </c>
      <c r="AA26" s="684"/>
      <c r="AB26" s="684"/>
      <c r="AC26" s="684"/>
      <c r="AD26" s="685" t="s">
        <v>128</v>
      </c>
      <c r="AE26" s="685"/>
      <c r="AF26" s="685"/>
      <c r="AG26" s="685"/>
      <c r="AH26" s="685"/>
      <c r="AI26" s="685"/>
      <c r="AJ26" s="685"/>
      <c r="AK26" s="685"/>
      <c r="AL26" s="661" t="s">
        <v>128</v>
      </c>
      <c r="AM26" s="662"/>
      <c r="AN26" s="662"/>
      <c r="AO26" s="686"/>
      <c r="AP26" s="655" t="s">
        <v>293</v>
      </c>
      <c r="AQ26" s="731"/>
      <c r="AR26" s="731"/>
      <c r="AS26" s="731"/>
      <c r="AT26" s="731"/>
      <c r="AU26" s="731"/>
      <c r="AV26" s="731"/>
      <c r="AW26" s="731"/>
      <c r="AX26" s="731"/>
      <c r="AY26" s="731"/>
      <c r="AZ26" s="731"/>
      <c r="BA26" s="731"/>
      <c r="BB26" s="731"/>
      <c r="BC26" s="731"/>
      <c r="BD26" s="731"/>
      <c r="BE26" s="731"/>
      <c r="BF26" s="732"/>
      <c r="BG26" s="658" t="s">
        <v>128</v>
      </c>
      <c r="BH26" s="659"/>
      <c r="BI26" s="659"/>
      <c r="BJ26" s="659"/>
      <c r="BK26" s="659"/>
      <c r="BL26" s="659"/>
      <c r="BM26" s="659"/>
      <c r="BN26" s="660"/>
      <c r="BO26" s="684" t="s">
        <v>128</v>
      </c>
      <c r="BP26" s="684"/>
      <c r="BQ26" s="684"/>
      <c r="BR26" s="684"/>
      <c r="BS26" s="685" t="s">
        <v>128</v>
      </c>
      <c r="BT26" s="685"/>
      <c r="BU26" s="685"/>
      <c r="BV26" s="685"/>
      <c r="BW26" s="685"/>
      <c r="BX26" s="685"/>
      <c r="BY26" s="685"/>
      <c r="BZ26" s="685"/>
      <c r="CA26" s="685"/>
      <c r="CB26" s="730"/>
      <c r="CD26" s="655" t="s">
        <v>294</v>
      </c>
      <c r="CE26" s="656"/>
      <c r="CF26" s="656"/>
      <c r="CG26" s="656"/>
      <c r="CH26" s="656"/>
      <c r="CI26" s="656"/>
      <c r="CJ26" s="656"/>
      <c r="CK26" s="656"/>
      <c r="CL26" s="656"/>
      <c r="CM26" s="656"/>
      <c r="CN26" s="656"/>
      <c r="CO26" s="656"/>
      <c r="CP26" s="656"/>
      <c r="CQ26" s="657"/>
      <c r="CR26" s="658">
        <v>319517</v>
      </c>
      <c r="CS26" s="659"/>
      <c r="CT26" s="659"/>
      <c r="CU26" s="659"/>
      <c r="CV26" s="659"/>
      <c r="CW26" s="659"/>
      <c r="CX26" s="659"/>
      <c r="CY26" s="660"/>
      <c r="CZ26" s="661">
        <v>6</v>
      </c>
      <c r="DA26" s="670"/>
      <c r="DB26" s="670"/>
      <c r="DC26" s="671"/>
      <c r="DD26" s="664">
        <v>265425</v>
      </c>
      <c r="DE26" s="659"/>
      <c r="DF26" s="659"/>
      <c r="DG26" s="659"/>
      <c r="DH26" s="659"/>
      <c r="DI26" s="659"/>
      <c r="DJ26" s="659"/>
      <c r="DK26" s="660"/>
      <c r="DL26" s="664" t="s">
        <v>128</v>
      </c>
      <c r="DM26" s="659"/>
      <c r="DN26" s="659"/>
      <c r="DO26" s="659"/>
      <c r="DP26" s="659"/>
      <c r="DQ26" s="659"/>
      <c r="DR26" s="659"/>
      <c r="DS26" s="659"/>
      <c r="DT26" s="659"/>
      <c r="DU26" s="659"/>
      <c r="DV26" s="660"/>
      <c r="DW26" s="661" t="s">
        <v>128</v>
      </c>
      <c r="DX26" s="670"/>
      <c r="DY26" s="670"/>
      <c r="DZ26" s="670"/>
      <c r="EA26" s="670"/>
      <c r="EB26" s="670"/>
      <c r="EC26" s="697"/>
    </row>
    <row r="27" spans="2:133" ht="11.25" customHeight="1" x14ac:dyDescent="0.15">
      <c r="B27" s="655" t="s">
        <v>295</v>
      </c>
      <c r="C27" s="656"/>
      <c r="D27" s="656"/>
      <c r="E27" s="656"/>
      <c r="F27" s="656"/>
      <c r="G27" s="656"/>
      <c r="H27" s="656"/>
      <c r="I27" s="656"/>
      <c r="J27" s="656"/>
      <c r="K27" s="656"/>
      <c r="L27" s="656"/>
      <c r="M27" s="656"/>
      <c r="N27" s="656"/>
      <c r="O27" s="656"/>
      <c r="P27" s="656"/>
      <c r="Q27" s="657"/>
      <c r="R27" s="658">
        <v>3025937</v>
      </c>
      <c r="S27" s="659"/>
      <c r="T27" s="659"/>
      <c r="U27" s="659"/>
      <c r="V27" s="659"/>
      <c r="W27" s="659"/>
      <c r="X27" s="659"/>
      <c r="Y27" s="660"/>
      <c r="Z27" s="684">
        <v>53.7</v>
      </c>
      <c r="AA27" s="684"/>
      <c r="AB27" s="684"/>
      <c r="AC27" s="684"/>
      <c r="AD27" s="685">
        <v>2842486</v>
      </c>
      <c r="AE27" s="685"/>
      <c r="AF27" s="685"/>
      <c r="AG27" s="685"/>
      <c r="AH27" s="685"/>
      <c r="AI27" s="685"/>
      <c r="AJ27" s="685"/>
      <c r="AK27" s="685"/>
      <c r="AL27" s="661">
        <v>99.300003051757813</v>
      </c>
      <c r="AM27" s="662"/>
      <c r="AN27" s="662"/>
      <c r="AO27" s="686"/>
      <c r="AP27" s="655" t="s">
        <v>296</v>
      </c>
      <c r="AQ27" s="656"/>
      <c r="AR27" s="656"/>
      <c r="AS27" s="656"/>
      <c r="AT27" s="656"/>
      <c r="AU27" s="656"/>
      <c r="AV27" s="656"/>
      <c r="AW27" s="656"/>
      <c r="AX27" s="656"/>
      <c r="AY27" s="656"/>
      <c r="AZ27" s="656"/>
      <c r="BA27" s="656"/>
      <c r="BB27" s="656"/>
      <c r="BC27" s="656"/>
      <c r="BD27" s="656"/>
      <c r="BE27" s="656"/>
      <c r="BF27" s="657"/>
      <c r="BG27" s="658">
        <v>406426</v>
      </c>
      <c r="BH27" s="659"/>
      <c r="BI27" s="659"/>
      <c r="BJ27" s="659"/>
      <c r="BK27" s="659"/>
      <c r="BL27" s="659"/>
      <c r="BM27" s="659"/>
      <c r="BN27" s="660"/>
      <c r="BO27" s="684">
        <v>100</v>
      </c>
      <c r="BP27" s="684"/>
      <c r="BQ27" s="684"/>
      <c r="BR27" s="684"/>
      <c r="BS27" s="685">
        <v>25737</v>
      </c>
      <c r="BT27" s="685"/>
      <c r="BU27" s="685"/>
      <c r="BV27" s="685"/>
      <c r="BW27" s="685"/>
      <c r="BX27" s="685"/>
      <c r="BY27" s="685"/>
      <c r="BZ27" s="685"/>
      <c r="CA27" s="685"/>
      <c r="CB27" s="730"/>
      <c r="CD27" s="655" t="s">
        <v>297</v>
      </c>
      <c r="CE27" s="656"/>
      <c r="CF27" s="656"/>
      <c r="CG27" s="656"/>
      <c r="CH27" s="656"/>
      <c r="CI27" s="656"/>
      <c r="CJ27" s="656"/>
      <c r="CK27" s="656"/>
      <c r="CL27" s="656"/>
      <c r="CM27" s="656"/>
      <c r="CN27" s="656"/>
      <c r="CO27" s="656"/>
      <c r="CP27" s="656"/>
      <c r="CQ27" s="657"/>
      <c r="CR27" s="658">
        <v>366365</v>
      </c>
      <c r="CS27" s="668"/>
      <c r="CT27" s="668"/>
      <c r="CU27" s="668"/>
      <c r="CV27" s="668"/>
      <c r="CW27" s="668"/>
      <c r="CX27" s="668"/>
      <c r="CY27" s="669"/>
      <c r="CZ27" s="661">
        <v>6.9</v>
      </c>
      <c r="DA27" s="670"/>
      <c r="DB27" s="670"/>
      <c r="DC27" s="671"/>
      <c r="DD27" s="664">
        <v>101254</v>
      </c>
      <c r="DE27" s="668"/>
      <c r="DF27" s="668"/>
      <c r="DG27" s="668"/>
      <c r="DH27" s="668"/>
      <c r="DI27" s="668"/>
      <c r="DJ27" s="668"/>
      <c r="DK27" s="669"/>
      <c r="DL27" s="664">
        <v>101253</v>
      </c>
      <c r="DM27" s="668"/>
      <c r="DN27" s="668"/>
      <c r="DO27" s="668"/>
      <c r="DP27" s="668"/>
      <c r="DQ27" s="668"/>
      <c r="DR27" s="668"/>
      <c r="DS27" s="668"/>
      <c r="DT27" s="668"/>
      <c r="DU27" s="668"/>
      <c r="DV27" s="669"/>
      <c r="DW27" s="661">
        <v>3.5</v>
      </c>
      <c r="DX27" s="670"/>
      <c r="DY27" s="670"/>
      <c r="DZ27" s="670"/>
      <c r="EA27" s="670"/>
      <c r="EB27" s="670"/>
      <c r="EC27" s="697"/>
    </row>
    <row r="28" spans="2:133" ht="11.25" customHeight="1" x14ac:dyDescent="0.15">
      <c r="B28" s="655" t="s">
        <v>298</v>
      </c>
      <c r="C28" s="656"/>
      <c r="D28" s="656"/>
      <c r="E28" s="656"/>
      <c r="F28" s="656"/>
      <c r="G28" s="656"/>
      <c r="H28" s="656"/>
      <c r="I28" s="656"/>
      <c r="J28" s="656"/>
      <c r="K28" s="656"/>
      <c r="L28" s="656"/>
      <c r="M28" s="656"/>
      <c r="N28" s="656"/>
      <c r="O28" s="656"/>
      <c r="P28" s="656"/>
      <c r="Q28" s="657"/>
      <c r="R28" s="658">
        <v>662</v>
      </c>
      <c r="S28" s="659"/>
      <c r="T28" s="659"/>
      <c r="U28" s="659"/>
      <c r="V28" s="659"/>
      <c r="W28" s="659"/>
      <c r="X28" s="659"/>
      <c r="Y28" s="660"/>
      <c r="Z28" s="684">
        <v>0</v>
      </c>
      <c r="AA28" s="684"/>
      <c r="AB28" s="684"/>
      <c r="AC28" s="684"/>
      <c r="AD28" s="685">
        <v>662</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299</v>
      </c>
      <c r="CE28" s="656"/>
      <c r="CF28" s="656"/>
      <c r="CG28" s="656"/>
      <c r="CH28" s="656"/>
      <c r="CI28" s="656"/>
      <c r="CJ28" s="656"/>
      <c r="CK28" s="656"/>
      <c r="CL28" s="656"/>
      <c r="CM28" s="656"/>
      <c r="CN28" s="656"/>
      <c r="CO28" s="656"/>
      <c r="CP28" s="656"/>
      <c r="CQ28" s="657"/>
      <c r="CR28" s="658">
        <v>258258</v>
      </c>
      <c r="CS28" s="659"/>
      <c r="CT28" s="659"/>
      <c r="CU28" s="659"/>
      <c r="CV28" s="659"/>
      <c r="CW28" s="659"/>
      <c r="CX28" s="659"/>
      <c r="CY28" s="660"/>
      <c r="CZ28" s="661">
        <v>4.9000000000000004</v>
      </c>
      <c r="DA28" s="670"/>
      <c r="DB28" s="670"/>
      <c r="DC28" s="671"/>
      <c r="DD28" s="664">
        <v>257060</v>
      </c>
      <c r="DE28" s="659"/>
      <c r="DF28" s="659"/>
      <c r="DG28" s="659"/>
      <c r="DH28" s="659"/>
      <c r="DI28" s="659"/>
      <c r="DJ28" s="659"/>
      <c r="DK28" s="660"/>
      <c r="DL28" s="664">
        <v>257060</v>
      </c>
      <c r="DM28" s="659"/>
      <c r="DN28" s="659"/>
      <c r="DO28" s="659"/>
      <c r="DP28" s="659"/>
      <c r="DQ28" s="659"/>
      <c r="DR28" s="659"/>
      <c r="DS28" s="659"/>
      <c r="DT28" s="659"/>
      <c r="DU28" s="659"/>
      <c r="DV28" s="660"/>
      <c r="DW28" s="661">
        <v>8.8000000000000007</v>
      </c>
      <c r="DX28" s="670"/>
      <c r="DY28" s="670"/>
      <c r="DZ28" s="670"/>
      <c r="EA28" s="670"/>
      <c r="EB28" s="670"/>
      <c r="EC28" s="697"/>
    </row>
    <row r="29" spans="2:133" ht="11.25" customHeight="1" x14ac:dyDescent="0.15">
      <c r="B29" s="655" t="s">
        <v>300</v>
      </c>
      <c r="C29" s="656"/>
      <c r="D29" s="656"/>
      <c r="E29" s="656"/>
      <c r="F29" s="656"/>
      <c r="G29" s="656"/>
      <c r="H29" s="656"/>
      <c r="I29" s="656"/>
      <c r="J29" s="656"/>
      <c r="K29" s="656"/>
      <c r="L29" s="656"/>
      <c r="M29" s="656"/>
      <c r="N29" s="656"/>
      <c r="O29" s="656"/>
      <c r="P29" s="656"/>
      <c r="Q29" s="657"/>
      <c r="R29" s="658">
        <v>18154</v>
      </c>
      <c r="S29" s="659"/>
      <c r="T29" s="659"/>
      <c r="U29" s="659"/>
      <c r="V29" s="659"/>
      <c r="W29" s="659"/>
      <c r="X29" s="659"/>
      <c r="Y29" s="660"/>
      <c r="Z29" s="684">
        <v>0.3</v>
      </c>
      <c r="AA29" s="684"/>
      <c r="AB29" s="684"/>
      <c r="AC29" s="684"/>
      <c r="AD29" s="685" t="s">
        <v>128</v>
      </c>
      <c r="AE29" s="685"/>
      <c r="AF29" s="685"/>
      <c r="AG29" s="685"/>
      <c r="AH29" s="685"/>
      <c r="AI29" s="685"/>
      <c r="AJ29" s="685"/>
      <c r="AK29" s="685"/>
      <c r="AL29" s="661" t="s">
        <v>128</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301</v>
      </c>
      <c r="CE29" s="679"/>
      <c r="CF29" s="655" t="s">
        <v>70</v>
      </c>
      <c r="CG29" s="656"/>
      <c r="CH29" s="656"/>
      <c r="CI29" s="656"/>
      <c r="CJ29" s="656"/>
      <c r="CK29" s="656"/>
      <c r="CL29" s="656"/>
      <c r="CM29" s="656"/>
      <c r="CN29" s="656"/>
      <c r="CO29" s="656"/>
      <c r="CP29" s="656"/>
      <c r="CQ29" s="657"/>
      <c r="CR29" s="658">
        <v>258258</v>
      </c>
      <c r="CS29" s="668"/>
      <c r="CT29" s="668"/>
      <c r="CU29" s="668"/>
      <c r="CV29" s="668"/>
      <c r="CW29" s="668"/>
      <c r="CX29" s="668"/>
      <c r="CY29" s="669"/>
      <c r="CZ29" s="661">
        <v>4.9000000000000004</v>
      </c>
      <c r="DA29" s="670"/>
      <c r="DB29" s="670"/>
      <c r="DC29" s="671"/>
      <c r="DD29" s="664">
        <v>257060</v>
      </c>
      <c r="DE29" s="668"/>
      <c r="DF29" s="668"/>
      <c r="DG29" s="668"/>
      <c r="DH29" s="668"/>
      <c r="DI29" s="668"/>
      <c r="DJ29" s="668"/>
      <c r="DK29" s="669"/>
      <c r="DL29" s="664">
        <v>257060</v>
      </c>
      <c r="DM29" s="668"/>
      <c r="DN29" s="668"/>
      <c r="DO29" s="668"/>
      <c r="DP29" s="668"/>
      <c r="DQ29" s="668"/>
      <c r="DR29" s="668"/>
      <c r="DS29" s="668"/>
      <c r="DT29" s="668"/>
      <c r="DU29" s="668"/>
      <c r="DV29" s="669"/>
      <c r="DW29" s="661">
        <v>8.8000000000000007</v>
      </c>
      <c r="DX29" s="670"/>
      <c r="DY29" s="670"/>
      <c r="DZ29" s="670"/>
      <c r="EA29" s="670"/>
      <c r="EB29" s="670"/>
      <c r="EC29" s="697"/>
    </row>
    <row r="30" spans="2:133" ht="11.25" customHeight="1" x14ac:dyDescent="0.15">
      <c r="B30" s="655" t="s">
        <v>302</v>
      </c>
      <c r="C30" s="656"/>
      <c r="D30" s="656"/>
      <c r="E30" s="656"/>
      <c r="F30" s="656"/>
      <c r="G30" s="656"/>
      <c r="H30" s="656"/>
      <c r="I30" s="656"/>
      <c r="J30" s="656"/>
      <c r="K30" s="656"/>
      <c r="L30" s="656"/>
      <c r="M30" s="656"/>
      <c r="N30" s="656"/>
      <c r="O30" s="656"/>
      <c r="P30" s="656"/>
      <c r="Q30" s="657"/>
      <c r="R30" s="658">
        <v>196236</v>
      </c>
      <c r="S30" s="659"/>
      <c r="T30" s="659"/>
      <c r="U30" s="659"/>
      <c r="V30" s="659"/>
      <c r="W30" s="659"/>
      <c r="X30" s="659"/>
      <c r="Y30" s="660"/>
      <c r="Z30" s="684">
        <v>3.5</v>
      </c>
      <c r="AA30" s="684"/>
      <c r="AB30" s="684"/>
      <c r="AC30" s="684"/>
      <c r="AD30" s="685">
        <v>7025</v>
      </c>
      <c r="AE30" s="685"/>
      <c r="AF30" s="685"/>
      <c r="AG30" s="685"/>
      <c r="AH30" s="685"/>
      <c r="AI30" s="685"/>
      <c r="AJ30" s="685"/>
      <c r="AK30" s="685"/>
      <c r="AL30" s="661">
        <v>0.2</v>
      </c>
      <c r="AM30" s="662"/>
      <c r="AN30" s="662"/>
      <c r="AO30" s="686"/>
      <c r="AP30" s="711" t="s">
        <v>220</v>
      </c>
      <c r="AQ30" s="712"/>
      <c r="AR30" s="712"/>
      <c r="AS30" s="712"/>
      <c r="AT30" s="712"/>
      <c r="AU30" s="712"/>
      <c r="AV30" s="712"/>
      <c r="AW30" s="712"/>
      <c r="AX30" s="712"/>
      <c r="AY30" s="712"/>
      <c r="AZ30" s="712"/>
      <c r="BA30" s="712"/>
      <c r="BB30" s="712"/>
      <c r="BC30" s="712"/>
      <c r="BD30" s="712"/>
      <c r="BE30" s="712"/>
      <c r="BF30" s="713"/>
      <c r="BG30" s="711" t="s">
        <v>303</v>
      </c>
      <c r="BH30" s="728"/>
      <c r="BI30" s="728"/>
      <c r="BJ30" s="728"/>
      <c r="BK30" s="728"/>
      <c r="BL30" s="728"/>
      <c r="BM30" s="728"/>
      <c r="BN30" s="728"/>
      <c r="BO30" s="728"/>
      <c r="BP30" s="728"/>
      <c r="BQ30" s="729"/>
      <c r="BR30" s="711" t="s">
        <v>304</v>
      </c>
      <c r="BS30" s="728"/>
      <c r="BT30" s="728"/>
      <c r="BU30" s="728"/>
      <c r="BV30" s="728"/>
      <c r="BW30" s="728"/>
      <c r="BX30" s="728"/>
      <c r="BY30" s="728"/>
      <c r="BZ30" s="728"/>
      <c r="CA30" s="728"/>
      <c r="CB30" s="729"/>
      <c r="CD30" s="680"/>
      <c r="CE30" s="681"/>
      <c r="CF30" s="655" t="s">
        <v>305</v>
      </c>
      <c r="CG30" s="656"/>
      <c r="CH30" s="656"/>
      <c r="CI30" s="656"/>
      <c r="CJ30" s="656"/>
      <c r="CK30" s="656"/>
      <c r="CL30" s="656"/>
      <c r="CM30" s="656"/>
      <c r="CN30" s="656"/>
      <c r="CO30" s="656"/>
      <c r="CP30" s="656"/>
      <c r="CQ30" s="657"/>
      <c r="CR30" s="658">
        <v>253866</v>
      </c>
      <c r="CS30" s="659"/>
      <c r="CT30" s="659"/>
      <c r="CU30" s="659"/>
      <c r="CV30" s="659"/>
      <c r="CW30" s="659"/>
      <c r="CX30" s="659"/>
      <c r="CY30" s="660"/>
      <c r="CZ30" s="661">
        <v>4.8</v>
      </c>
      <c r="DA30" s="670"/>
      <c r="DB30" s="670"/>
      <c r="DC30" s="671"/>
      <c r="DD30" s="664">
        <v>252668</v>
      </c>
      <c r="DE30" s="659"/>
      <c r="DF30" s="659"/>
      <c r="DG30" s="659"/>
      <c r="DH30" s="659"/>
      <c r="DI30" s="659"/>
      <c r="DJ30" s="659"/>
      <c r="DK30" s="660"/>
      <c r="DL30" s="664">
        <v>252668</v>
      </c>
      <c r="DM30" s="659"/>
      <c r="DN30" s="659"/>
      <c r="DO30" s="659"/>
      <c r="DP30" s="659"/>
      <c r="DQ30" s="659"/>
      <c r="DR30" s="659"/>
      <c r="DS30" s="659"/>
      <c r="DT30" s="659"/>
      <c r="DU30" s="659"/>
      <c r="DV30" s="660"/>
      <c r="DW30" s="661">
        <v>8.6</v>
      </c>
      <c r="DX30" s="670"/>
      <c r="DY30" s="670"/>
      <c r="DZ30" s="670"/>
      <c r="EA30" s="670"/>
      <c r="EB30" s="670"/>
      <c r="EC30" s="697"/>
    </row>
    <row r="31" spans="2:133" ht="11.25" customHeight="1" x14ac:dyDescent="0.15">
      <c r="B31" s="655" t="s">
        <v>306</v>
      </c>
      <c r="C31" s="656"/>
      <c r="D31" s="656"/>
      <c r="E31" s="656"/>
      <c r="F31" s="656"/>
      <c r="G31" s="656"/>
      <c r="H31" s="656"/>
      <c r="I31" s="656"/>
      <c r="J31" s="656"/>
      <c r="K31" s="656"/>
      <c r="L31" s="656"/>
      <c r="M31" s="656"/>
      <c r="N31" s="656"/>
      <c r="O31" s="656"/>
      <c r="P31" s="656"/>
      <c r="Q31" s="657"/>
      <c r="R31" s="658">
        <v>14530</v>
      </c>
      <c r="S31" s="659"/>
      <c r="T31" s="659"/>
      <c r="U31" s="659"/>
      <c r="V31" s="659"/>
      <c r="W31" s="659"/>
      <c r="X31" s="659"/>
      <c r="Y31" s="660"/>
      <c r="Z31" s="684">
        <v>0.3</v>
      </c>
      <c r="AA31" s="684"/>
      <c r="AB31" s="684"/>
      <c r="AC31" s="684"/>
      <c r="AD31" s="685">
        <v>49</v>
      </c>
      <c r="AE31" s="685"/>
      <c r="AF31" s="685"/>
      <c r="AG31" s="685"/>
      <c r="AH31" s="685"/>
      <c r="AI31" s="685"/>
      <c r="AJ31" s="685"/>
      <c r="AK31" s="685"/>
      <c r="AL31" s="661">
        <v>0</v>
      </c>
      <c r="AM31" s="662"/>
      <c r="AN31" s="662"/>
      <c r="AO31" s="686"/>
      <c r="AP31" s="723" t="s">
        <v>307</v>
      </c>
      <c r="AQ31" s="724"/>
      <c r="AR31" s="724"/>
      <c r="AS31" s="724"/>
      <c r="AT31" s="725" t="s">
        <v>308</v>
      </c>
      <c r="AU31" s="355"/>
      <c r="AV31" s="355"/>
      <c r="AW31" s="355"/>
      <c r="AX31" s="708" t="s">
        <v>185</v>
      </c>
      <c r="AY31" s="709"/>
      <c r="AZ31" s="709"/>
      <c r="BA31" s="709"/>
      <c r="BB31" s="709"/>
      <c r="BC31" s="709"/>
      <c r="BD31" s="709"/>
      <c r="BE31" s="709"/>
      <c r="BF31" s="710"/>
      <c r="BG31" s="719">
        <v>99.2</v>
      </c>
      <c r="BH31" s="720"/>
      <c r="BI31" s="720"/>
      <c r="BJ31" s="720"/>
      <c r="BK31" s="720"/>
      <c r="BL31" s="720"/>
      <c r="BM31" s="721">
        <v>96.8</v>
      </c>
      <c r="BN31" s="720"/>
      <c r="BO31" s="720"/>
      <c r="BP31" s="720"/>
      <c r="BQ31" s="722"/>
      <c r="BR31" s="719">
        <v>99.3</v>
      </c>
      <c r="BS31" s="720"/>
      <c r="BT31" s="720"/>
      <c r="BU31" s="720"/>
      <c r="BV31" s="720"/>
      <c r="BW31" s="720"/>
      <c r="BX31" s="721">
        <v>96.7</v>
      </c>
      <c r="BY31" s="720"/>
      <c r="BZ31" s="720"/>
      <c r="CA31" s="720"/>
      <c r="CB31" s="722"/>
      <c r="CD31" s="680"/>
      <c r="CE31" s="681"/>
      <c r="CF31" s="655" t="s">
        <v>309</v>
      </c>
      <c r="CG31" s="656"/>
      <c r="CH31" s="656"/>
      <c r="CI31" s="656"/>
      <c r="CJ31" s="656"/>
      <c r="CK31" s="656"/>
      <c r="CL31" s="656"/>
      <c r="CM31" s="656"/>
      <c r="CN31" s="656"/>
      <c r="CO31" s="656"/>
      <c r="CP31" s="656"/>
      <c r="CQ31" s="657"/>
      <c r="CR31" s="658">
        <v>4392</v>
      </c>
      <c r="CS31" s="668"/>
      <c r="CT31" s="668"/>
      <c r="CU31" s="668"/>
      <c r="CV31" s="668"/>
      <c r="CW31" s="668"/>
      <c r="CX31" s="668"/>
      <c r="CY31" s="669"/>
      <c r="CZ31" s="661">
        <v>0.1</v>
      </c>
      <c r="DA31" s="670"/>
      <c r="DB31" s="670"/>
      <c r="DC31" s="671"/>
      <c r="DD31" s="664">
        <v>4392</v>
      </c>
      <c r="DE31" s="668"/>
      <c r="DF31" s="668"/>
      <c r="DG31" s="668"/>
      <c r="DH31" s="668"/>
      <c r="DI31" s="668"/>
      <c r="DJ31" s="668"/>
      <c r="DK31" s="669"/>
      <c r="DL31" s="664">
        <v>4392</v>
      </c>
      <c r="DM31" s="668"/>
      <c r="DN31" s="668"/>
      <c r="DO31" s="668"/>
      <c r="DP31" s="668"/>
      <c r="DQ31" s="668"/>
      <c r="DR31" s="668"/>
      <c r="DS31" s="668"/>
      <c r="DT31" s="668"/>
      <c r="DU31" s="668"/>
      <c r="DV31" s="669"/>
      <c r="DW31" s="661">
        <v>0.1</v>
      </c>
      <c r="DX31" s="670"/>
      <c r="DY31" s="670"/>
      <c r="DZ31" s="670"/>
      <c r="EA31" s="670"/>
      <c r="EB31" s="670"/>
      <c r="EC31" s="697"/>
    </row>
    <row r="32" spans="2:133" ht="11.25" customHeight="1" x14ac:dyDescent="0.15">
      <c r="B32" s="655" t="s">
        <v>310</v>
      </c>
      <c r="C32" s="656"/>
      <c r="D32" s="656"/>
      <c r="E32" s="656"/>
      <c r="F32" s="656"/>
      <c r="G32" s="656"/>
      <c r="H32" s="656"/>
      <c r="I32" s="656"/>
      <c r="J32" s="656"/>
      <c r="K32" s="656"/>
      <c r="L32" s="656"/>
      <c r="M32" s="656"/>
      <c r="N32" s="656"/>
      <c r="O32" s="656"/>
      <c r="P32" s="656"/>
      <c r="Q32" s="657"/>
      <c r="R32" s="658">
        <v>599996</v>
      </c>
      <c r="S32" s="659"/>
      <c r="T32" s="659"/>
      <c r="U32" s="659"/>
      <c r="V32" s="659"/>
      <c r="W32" s="659"/>
      <c r="X32" s="659"/>
      <c r="Y32" s="660"/>
      <c r="Z32" s="684">
        <v>10.6</v>
      </c>
      <c r="AA32" s="684"/>
      <c r="AB32" s="684"/>
      <c r="AC32" s="684"/>
      <c r="AD32" s="685" t="s">
        <v>128</v>
      </c>
      <c r="AE32" s="685"/>
      <c r="AF32" s="685"/>
      <c r="AG32" s="685"/>
      <c r="AH32" s="685"/>
      <c r="AI32" s="685"/>
      <c r="AJ32" s="685"/>
      <c r="AK32" s="685"/>
      <c r="AL32" s="661" t="s">
        <v>128</v>
      </c>
      <c r="AM32" s="662"/>
      <c r="AN32" s="662"/>
      <c r="AO32" s="686"/>
      <c r="AP32" s="698"/>
      <c r="AQ32" s="699"/>
      <c r="AR32" s="699"/>
      <c r="AS32" s="699"/>
      <c r="AT32" s="726"/>
      <c r="AU32" s="211" t="s">
        <v>311</v>
      </c>
      <c r="AX32" s="655" t="s">
        <v>312</v>
      </c>
      <c r="AY32" s="656"/>
      <c r="AZ32" s="656"/>
      <c r="BA32" s="656"/>
      <c r="BB32" s="656"/>
      <c r="BC32" s="656"/>
      <c r="BD32" s="656"/>
      <c r="BE32" s="656"/>
      <c r="BF32" s="657"/>
      <c r="BG32" s="718">
        <v>99.3</v>
      </c>
      <c r="BH32" s="668"/>
      <c r="BI32" s="668"/>
      <c r="BJ32" s="668"/>
      <c r="BK32" s="668"/>
      <c r="BL32" s="668"/>
      <c r="BM32" s="662">
        <v>98</v>
      </c>
      <c r="BN32" s="668"/>
      <c r="BO32" s="668"/>
      <c r="BP32" s="668"/>
      <c r="BQ32" s="695"/>
      <c r="BR32" s="718">
        <v>99.3</v>
      </c>
      <c r="BS32" s="668"/>
      <c r="BT32" s="668"/>
      <c r="BU32" s="668"/>
      <c r="BV32" s="668"/>
      <c r="BW32" s="668"/>
      <c r="BX32" s="662">
        <v>97.7</v>
      </c>
      <c r="BY32" s="668"/>
      <c r="BZ32" s="668"/>
      <c r="CA32" s="668"/>
      <c r="CB32" s="695"/>
      <c r="CD32" s="682"/>
      <c r="CE32" s="683"/>
      <c r="CF32" s="655" t="s">
        <v>313</v>
      </c>
      <c r="CG32" s="656"/>
      <c r="CH32" s="656"/>
      <c r="CI32" s="656"/>
      <c r="CJ32" s="656"/>
      <c r="CK32" s="656"/>
      <c r="CL32" s="656"/>
      <c r="CM32" s="656"/>
      <c r="CN32" s="656"/>
      <c r="CO32" s="656"/>
      <c r="CP32" s="656"/>
      <c r="CQ32" s="657"/>
      <c r="CR32" s="658" t="s">
        <v>128</v>
      </c>
      <c r="CS32" s="659"/>
      <c r="CT32" s="659"/>
      <c r="CU32" s="659"/>
      <c r="CV32" s="659"/>
      <c r="CW32" s="659"/>
      <c r="CX32" s="659"/>
      <c r="CY32" s="660"/>
      <c r="CZ32" s="661" t="s">
        <v>128</v>
      </c>
      <c r="DA32" s="670"/>
      <c r="DB32" s="670"/>
      <c r="DC32" s="671"/>
      <c r="DD32" s="664" t="s">
        <v>128</v>
      </c>
      <c r="DE32" s="659"/>
      <c r="DF32" s="659"/>
      <c r="DG32" s="659"/>
      <c r="DH32" s="659"/>
      <c r="DI32" s="659"/>
      <c r="DJ32" s="659"/>
      <c r="DK32" s="660"/>
      <c r="DL32" s="664" t="s">
        <v>128</v>
      </c>
      <c r="DM32" s="659"/>
      <c r="DN32" s="659"/>
      <c r="DO32" s="659"/>
      <c r="DP32" s="659"/>
      <c r="DQ32" s="659"/>
      <c r="DR32" s="659"/>
      <c r="DS32" s="659"/>
      <c r="DT32" s="659"/>
      <c r="DU32" s="659"/>
      <c r="DV32" s="660"/>
      <c r="DW32" s="661" t="s">
        <v>128</v>
      </c>
      <c r="DX32" s="670"/>
      <c r="DY32" s="670"/>
      <c r="DZ32" s="670"/>
      <c r="EA32" s="670"/>
      <c r="EB32" s="670"/>
      <c r="EC32" s="697"/>
    </row>
    <row r="33" spans="2:133" ht="11.25" customHeight="1" x14ac:dyDescent="0.15">
      <c r="B33" s="715" t="s">
        <v>314</v>
      </c>
      <c r="C33" s="716"/>
      <c r="D33" s="716"/>
      <c r="E33" s="716"/>
      <c r="F33" s="716"/>
      <c r="G33" s="716"/>
      <c r="H33" s="716"/>
      <c r="I33" s="716"/>
      <c r="J33" s="716"/>
      <c r="K33" s="716"/>
      <c r="L33" s="716"/>
      <c r="M33" s="716"/>
      <c r="N33" s="716"/>
      <c r="O33" s="716"/>
      <c r="P33" s="716"/>
      <c r="Q33" s="717"/>
      <c r="R33" s="658" t="s">
        <v>128</v>
      </c>
      <c r="S33" s="659"/>
      <c r="T33" s="659"/>
      <c r="U33" s="659"/>
      <c r="V33" s="659"/>
      <c r="W33" s="659"/>
      <c r="X33" s="659"/>
      <c r="Y33" s="660"/>
      <c r="Z33" s="684" t="s">
        <v>128</v>
      </c>
      <c r="AA33" s="684"/>
      <c r="AB33" s="684"/>
      <c r="AC33" s="684"/>
      <c r="AD33" s="685" t="s">
        <v>128</v>
      </c>
      <c r="AE33" s="685"/>
      <c r="AF33" s="685"/>
      <c r="AG33" s="685"/>
      <c r="AH33" s="685"/>
      <c r="AI33" s="685"/>
      <c r="AJ33" s="685"/>
      <c r="AK33" s="685"/>
      <c r="AL33" s="661" t="s">
        <v>128</v>
      </c>
      <c r="AM33" s="662"/>
      <c r="AN33" s="662"/>
      <c r="AO33" s="686"/>
      <c r="AP33" s="700"/>
      <c r="AQ33" s="701"/>
      <c r="AR33" s="701"/>
      <c r="AS33" s="701"/>
      <c r="AT33" s="727"/>
      <c r="AU33" s="356"/>
      <c r="AV33" s="356"/>
      <c r="AW33" s="356"/>
      <c r="AX33" s="635" t="s">
        <v>315</v>
      </c>
      <c r="AY33" s="636"/>
      <c r="AZ33" s="636"/>
      <c r="BA33" s="636"/>
      <c r="BB33" s="636"/>
      <c r="BC33" s="636"/>
      <c r="BD33" s="636"/>
      <c r="BE33" s="636"/>
      <c r="BF33" s="637"/>
      <c r="BG33" s="714">
        <v>99</v>
      </c>
      <c r="BH33" s="639"/>
      <c r="BI33" s="639"/>
      <c r="BJ33" s="639"/>
      <c r="BK33" s="639"/>
      <c r="BL33" s="639"/>
      <c r="BM33" s="676">
        <v>95.7</v>
      </c>
      <c r="BN33" s="639"/>
      <c r="BO33" s="639"/>
      <c r="BP33" s="639"/>
      <c r="BQ33" s="687"/>
      <c r="BR33" s="714">
        <v>99.3</v>
      </c>
      <c r="BS33" s="639"/>
      <c r="BT33" s="639"/>
      <c r="BU33" s="639"/>
      <c r="BV33" s="639"/>
      <c r="BW33" s="639"/>
      <c r="BX33" s="676">
        <v>95.8</v>
      </c>
      <c r="BY33" s="639"/>
      <c r="BZ33" s="639"/>
      <c r="CA33" s="639"/>
      <c r="CB33" s="687"/>
      <c r="CD33" s="655" t="s">
        <v>316</v>
      </c>
      <c r="CE33" s="656"/>
      <c r="CF33" s="656"/>
      <c r="CG33" s="656"/>
      <c r="CH33" s="656"/>
      <c r="CI33" s="656"/>
      <c r="CJ33" s="656"/>
      <c r="CK33" s="656"/>
      <c r="CL33" s="656"/>
      <c r="CM33" s="656"/>
      <c r="CN33" s="656"/>
      <c r="CO33" s="656"/>
      <c r="CP33" s="656"/>
      <c r="CQ33" s="657"/>
      <c r="CR33" s="658">
        <v>2610315</v>
      </c>
      <c r="CS33" s="668"/>
      <c r="CT33" s="668"/>
      <c r="CU33" s="668"/>
      <c r="CV33" s="668"/>
      <c r="CW33" s="668"/>
      <c r="CX33" s="668"/>
      <c r="CY33" s="669"/>
      <c r="CZ33" s="661">
        <v>49.1</v>
      </c>
      <c r="DA33" s="670"/>
      <c r="DB33" s="670"/>
      <c r="DC33" s="671"/>
      <c r="DD33" s="664">
        <v>1968679</v>
      </c>
      <c r="DE33" s="668"/>
      <c r="DF33" s="668"/>
      <c r="DG33" s="668"/>
      <c r="DH33" s="668"/>
      <c r="DI33" s="668"/>
      <c r="DJ33" s="668"/>
      <c r="DK33" s="669"/>
      <c r="DL33" s="664">
        <v>1185493</v>
      </c>
      <c r="DM33" s="668"/>
      <c r="DN33" s="668"/>
      <c r="DO33" s="668"/>
      <c r="DP33" s="668"/>
      <c r="DQ33" s="668"/>
      <c r="DR33" s="668"/>
      <c r="DS33" s="668"/>
      <c r="DT33" s="668"/>
      <c r="DU33" s="668"/>
      <c r="DV33" s="669"/>
      <c r="DW33" s="661">
        <v>40.5</v>
      </c>
      <c r="DX33" s="670"/>
      <c r="DY33" s="670"/>
      <c r="DZ33" s="670"/>
      <c r="EA33" s="670"/>
      <c r="EB33" s="670"/>
      <c r="EC33" s="697"/>
    </row>
    <row r="34" spans="2:133" ht="11.25" customHeight="1" x14ac:dyDescent="0.15">
      <c r="B34" s="655" t="s">
        <v>317</v>
      </c>
      <c r="C34" s="656"/>
      <c r="D34" s="656"/>
      <c r="E34" s="656"/>
      <c r="F34" s="656"/>
      <c r="G34" s="656"/>
      <c r="H34" s="656"/>
      <c r="I34" s="656"/>
      <c r="J34" s="656"/>
      <c r="K34" s="656"/>
      <c r="L34" s="656"/>
      <c r="M34" s="656"/>
      <c r="N34" s="656"/>
      <c r="O34" s="656"/>
      <c r="P34" s="656"/>
      <c r="Q34" s="657"/>
      <c r="R34" s="658">
        <v>305189</v>
      </c>
      <c r="S34" s="659"/>
      <c r="T34" s="659"/>
      <c r="U34" s="659"/>
      <c r="V34" s="659"/>
      <c r="W34" s="659"/>
      <c r="X34" s="659"/>
      <c r="Y34" s="660"/>
      <c r="Z34" s="684">
        <v>5.4</v>
      </c>
      <c r="AA34" s="684"/>
      <c r="AB34" s="684"/>
      <c r="AC34" s="684"/>
      <c r="AD34" s="685" t="s">
        <v>128</v>
      </c>
      <c r="AE34" s="685"/>
      <c r="AF34" s="685"/>
      <c r="AG34" s="685"/>
      <c r="AH34" s="685"/>
      <c r="AI34" s="685"/>
      <c r="AJ34" s="685"/>
      <c r="AK34" s="685"/>
      <c r="AL34" s="661" t="s">
        <v>128</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318</v>
      </c>
      <c r="CE34" s="656"/>
      <c r="CF34" s="656"/>
      <c r="CG34" s="656"/>
      <c r="CH34" s="656"/>
      <c r="CI34" s="656"/>
      <c r="CJ34" s="656"/>
      <c r="CK34" s="656"/>
      <c r="CL34" s="656"/>
      <c r="CM34" s="656"/>
      <c r="CN34" s="656"/>
      <c r="CO34" s="656"/>
      <c r="CP34" s="656"/>
      <c r="CQ34" s="657"/>
      <c r="CR34" s="658">
        <v>695282</v>
      </c>
      <c r="CS34" s="659"/>
      <c r="CT34" s="659"/>
      <c r="CU34" s="659"/>
      <c r="CV34" s="659"/>
      <c r="CW34" s="659"/>
      <c r="CX34" s="659"/>
      <c r="CY34" s="660"/>
      <c r="CZ34" s="661">
        <v>13.1</v>
      </c>
      <c r="DA34" s="670"/>
      <c r="DB34" s="670"/>
      <c r="DC34" s="671"/>
      <c r="DD34" s="664">
        <v>459195</v>
      </c>
      <c r="DE34" s="659"/>
      <c r="DF34" s="659"/>
      <c r="DG34" s="659"/>
      <c r="DH34" s="659"/>
      <c r="DI34" s="659"/>
      <c r="DJ34" s="659"/>
      <c r="DK34" s="660"/>
      <c r="DL34" s="664">
        <v>336261</v>
      </c>
      <c r="DM34" s="659"/>
      <c r="DN34" s="659"/>
      <c r="DO34" s="659"/>
      <c r="DP34" s="659"/>
      <c r="DQ34" s="659"/>
      <c r="DR34" s="659"/>
      <c r="DS34" s="659"/>
      <c r="DT34" s="659"/>
      <c r="DU34" s="659"/>
      <c r="DV34" s="660"/>
      <c r="DW34" s="661">
        <v>11.5</v>
      </c>
      <c r="DX34" s="670"/>
      <c r="DY34" s="670"/>
      <c r="DZ34" s="670"/>
      <c r="EA34" s="670"/>
      <c r="EB34" s="670"/>
      <c r="EC34" s="697"/>
    </row>
    <row r="35" spans="2:133" ht="11.25" customHeight="1" x14ac:dyDescent="0.15">
      <c r="B35" s="655" t="s">
        <v>319</v>
      </c>
      <c r="C35" s="656"/>
      <c r="D35" s="656"/>
      <c r="E35" s="656"/>
      <c r="F35" s="656"/>
      <c r="G35" s="656"/>
      <c r="H35" s="656"/>
      <c r="I35" s="656"/>
      <c r="J35" s="656"/>
      <c r="K35" s="656"/>
      <c r="L35" s="656"/>
      <c r="M35" s="656"/>
      <c r="N35" s="656"/>
      <c r="O35" s="656"/>
      <c r="P35" s="656"/>
      <c r="Q35" s="657"/>
      <c r="R35" s="658">
        <v>33814</v>
      </c>
      <c r="S35" s="659"/>
      <c r="T35" s="659"/>
      <c r="U35" s="659"/>
      <c r="V35" s="659"/>
      <c r="W35" s="659"/>
      <c r="X35" s="659"/>
      <c r="Y35" s="660"/>
      <c r="Z35" s="684">
        <v>0.6</v>
      </c>
      <c r="AA35" s="684"/>
      <c r="AB35" s="684"/>
      <c r="AC35" s="684"/>
      <c r="AD35" s="685">
        <v>12472</v>
      </c>
      <c r="AE35" s="685"/>
      <c r="AF35" s="685"/>
      <c r="AG35" s="685"/>
      <c r="AH35" s="685"/>
      <c r="AI35" s="685"/>
      <c r="AJ35" s="685"/>
      <c r="AK35" s="685"/>
      <c r="AL35" s="661">
        <v>0.4</v>
      </c>
      <c r="AM35" s="662"/>
      <c r="AN35" s="662"/>
      <c r="AO35" s="686"/>
      <c r="AP35" s="216"/>
      <c r="AQ35" s="711" t="s">
        <v>320</v>
      </c>
      <c r="AR35" s="712"/>
      <c r="AS35" s="712"/>
      <c r="AT35" s="712"/>
      <c r="AU35" s="712"/>
      <c r="AV35" s="712"/>
      <c r="AW35" s="712"/>
      <c r="AX35" s="712"/>
      <c r="AY35" s="712"/>
      <c r="AZ35" s="712"/>
      <c r="BA35" s="712"/>
      <c r="BB35" s="712"/>
      <c r="BC35" s="712"/>
      <c r="BD35" s="712"/>
      <c r="BE35" s="712"/>
      <c r="BF35" s="713"/>
      <c r="BG35" s="711" t="s">
        <v>321</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322</v>
      </c>
      <c r="CE35" s="656"/>
      <c r="CF35" s="656"/>
      <c r="CG35" s="656"/>
      <c r="CH35" s="656"/>
      <c r="CI35" s="656"/>
      <c r="CJ35" s="656"/>
      <c r="CK35" s="656"/>
      <c r="CL35" s="656"/>
      <c r="CM35" s="656"/>
      <c r="CN35" s="656"/>
      <c r="CO35" s="656"/>
      <c r="CP35" s="656"/>
      <c r="CQ35" s="657"/>
      <c r="CR35" s="658">
        <v>141813</v>
      </c>
      <c r="CS35" s="668"/>
      <c r="CT35" s="668"/>
      <c r="CU35" s="668"/>
      <c r="CV35" s="668"/>
      <c r="CW35" s="668"/>
      <c r="CX35" s="668"/>
      <c r="CY35" s="669"/>
      <c r="CZ35" s="661">
        <v>2.7</v>
      </c>
      <c r="DA35" s="670"/>
      <c r="DB35" s="670"/>
      <c r="DC35" s="671"/>
      <c r="DD35" s="664">
        <v>116466</v>
      </c>
      <c r="DE35" s="668"/>
      <c r="DF35" s="668"/>
      <c r="DG35" s="668"/>
      <c r="DH35" s="668"/>
      <c r="DI35" s="668"/>
      <c r="DJ35" s="668"/>
      <c r="DK35" s="669"/>
      <c r="DL35" s="664">
        <v>106554</v>
      </c>
      <c r="DM35" s="668"/>
      <c r="DN35" s="668"/>
      <c r="DO35" s="668"/>
      <c r="DP35" s="668"/>
      <c r="DQ35" s="668"/>
      <c r="DR35" s="668"/>
      <c r="DS35" s="668"/>
      <c r="DT35" s="668"/>
      <c r="DU35" s="668"/>
      <c r="DV35" s="669"/>
      <c r="DW35" s="661">
        <v>3.6</v>
      </c>
      <c r="DX35" s="670"/>
      <c r="DY35" s="670"/>
      <c r="DZ35" s="670"/>
      <c r="EA35" s="670"/>
      <c r="EB35" s="670"/>
      <c r="EC35" s="697"/>
    </row>
    <row r="36" spans="2:133" ht="11.25" customHeight="1" x14ac:dyDescent="0.15">
      <c r="B36" s="655" t="s">
        <v>323</v>
      </c>
      <c r="C36" s="656"/>
      <c r="D36" s="656"/>
      <c r="E36" s="656"/>
      <c r="F36" s="656"/>
      <c r="G36" s="656"/>
      <c r="H36" s="656"/>
      <c r="I36" s="656"/>
      <c r="J36" s="656"/>
      <c r="K36" s="656"/>
      <c r="L36" s="656"/>
      <c r="M36" s="656"/>
      <c r="N36" s="656"/>
      <c r="O36" s="656"/>
      <c r="P36" s="656"/>
      <c r="Q36" s="657"/>
      <c r="R36" s="658">
        <v>156972</v>
      </c>
      <c r="S36" s="659"/>
      <c r="T36" s="659"/>
      <c r="U36" s="659"/>
      <c r="V36" s="659"/>
      <c r="W36" s="659"/>
      <c r="X36" s="659"/>
      <c r="Y36" s="660"/>
      <c r="Z36" s="684">
        <v>2.8</v>
      </c>
      <c r="AA36" s="684"/>
      <c r="AB36" s="684"/>
      <c r="AC36" s="684"/>
      <c r="AD36" s="685" t="s">
        <v>128</v>
      </c>
      <c r="AE36" s="685"/>
      <c r="AF36" s="685"/>
      <c r="AG36" s="685"/>
      <c r="AH36" s="685"/>
      <c r="AI36" s="685"/>
      <c r="AJ36" s="685"/>
      <c r="AK36" s="685"/>
      <c r="AL36" s="661" t="s">
        <v>128</v>
      </c>
      <c r="AM36" s="662"/>
      <c r="AN36" s="662"/>
      <c r="AO36" s="686"/>
      <c r="AP36" s="216"/>
      <c r="AQ36" s="702" t="s">
        <v>324</v>
      </c>
      <c r="AR36" s="703"/>
      <c r="AS36" s="703"/>
      <c r="AT36" s="703"/>
      <c r="AU36" s="703"/>
      <c r="AV36" s="703"/>
      <c r="AW36" s="703"/>
      <c r="AX36" s="703"/>
      <c r="AY36" s="704"/>
      <c r="AZ36" s="705">
        <v>475926</v>
      </c>
      <c r="BA36" s="706"/>
      <c r="BB36" s="706"/>
      <c r="BC36" s="706"/>
      <c r="BD36" s="706"/>
      <c r="BE36" s="706"/>
      <c r="BF36" s="707"/>
      <c r="BG36" s="708" t="s">
        <v>325</v>
      </c>
      <c r="BH36" s="709"/>
      <c r="BI36" s="709"/>
      <c r="BJ36" s="709"/>
      <c r="BK36" s="709"/>
      <c r="BL36" s="709"/>
      <c r="BM36" s="709"/>
      <c r="BN36" s="709"/>
      <c r="BO36" s="709"/>
      <c r="BP36" s="709"/>
      <c r="BQ36" s="709"/>
      <c r="BR36" s="709"/>
      <c r="BS36" s="709"/>
      <c r="BT36" s="709"/>
      <c r="BU36" s="710"/>
      <c r="BV36" s="705">
        <v>15466</v>
      </c>
      <c r="BW36" s="706"/>
      <c r="BX36" s="706"/>
      <c r="BY36" s="706"/>
      <c r="BZ36" s="706"/>
      <c r="CA36" s="706"/>
      <c r="CB36" s="707"/>
      <c r="CD36" s="655" t="s">
        <v>326</v>
      </c>
      <c r="CE36" s="656"/>
      <c r="CF36" s="656"/>
      <c r="CG36" s="656"/>
      <c r="CH36" s="656"/>
      <c r="CI36" s="656"/>
      <c r="CJ36" s="656"/>
      <c r="CK36" s="656"/>
      <c r="CL36" s="656"/>
      <c r="CM36" s="656"/>
      <c r="CN36" s="656"/>
      <c r="CO36" s="656"/>
      <c r="CP36" s="656"/>
      <c r="CQ36" s="657"/>
      <c r="CR36" s="658">
        <v>791309</v>
      </c>
      <c r="CS36" s="659"/>
      <c r="CT36" s="659"/>
      <c r="CU36" s="659"/>
      <c r="CV36" s="659"/>
      <c r="CW36" s="659"/>
      <c r="CX36" s="659"/>
      <c r="CY36" s="660"/>
      <c r="CZ36" s="661">
        <v>14.9</v>
      </c>
      <c r="DA36" s="670"/>
      <c r="DB36" s="670"/>
      <c r="DC36" s="671"/>
      <c r="DD36" s="664">
        <v>572496</v>
      </c>
      <c r="DE36" s="659"/>
      <c r="DF36" s="659"/>
      <c r="DG36" s="659"/>
      <c r="DH36" s="659"/>
      <c r="DI36" s="659"/>
      <c r="DJ36" s="659"/>
      <c r="DK36" s="660"/>
      <c r="DL36" s="664">
        <v>304671</v>
      </c>
      <c r="DM36" s="659"/>
      <c r="DN36" s="659"/>
      <c r="DO36" s="659"/>
      <c r="DP36" s="659"/>
      <c r="DQ36" s="659"/>
      <c r="DR36" s="659"/>
      <c r="DS36" s="659"/>
      <c r="DT36" s="659"/>
      <c r="DU36" s="659"/>
      <c r="DV36" s="660"/>
      <c r="DW36" s="661">
        <v>10.4</v>
      </c>
      <c r="DX36" s="670"/>
      <c r="DY36" s="670"/>
      <c r="DZ36" s="670"/>
      <c r="EA36" s="670"/>
      <c r="EB36" s="670"/>
      <c r="EC36" s="697"/>
    </row>
    <row r="37" spans="2:133" ht="11.25" customHeight="1" x14ac:dyDescent="0.15">
      <c r="B37" s="655" t="s">
        <v>327</v>
      </c>
      <c r="C37" s="656"/>
      <c r="D37" s="656"/>
      <c r="E37" s="656"/>
      <c r="F37" s="656"/>
      <c r="G37" s="656"/>
      <c r="H37" s="656"/>
      <c r="I37" s="656"/>
      <c r="J37" s="656"/>
      <c r="K37" s="656"/>
      <c r="L37" s="656"/>
      <c r="M37" s="656"/>
      <c r="N37" s="656"/>
      <c r="O37" s="656"/>
      <c r="P37" s="656"/>
      <c r="Q37" s="657"/>
      <c r="R37" s="658">
        <v>143076</v>
      </c>
      <c r="S37" s="659"/>
      <c r="T37" s="659"/>
      <c r="U37" s="659"/>
      <c r="V37" s="659"/>
      <c r="W37" s="659"/>
      <c r="X37" s="659"/>
      <c r="Y37" s="660"/>
      <c r="Z37" s="684">
        <v>2.5</v>
      </c>
      <c r="AA37" s="684"/>
      <c r="AB37" s="684"/>
      <c r="AC37" s="684"/>
      <c r="AD37" s="685" t="s">
        <v>128</v>
      </c>
      <c r="AE37" s="685"/>
      <c r="AF37" s="685"/>
      <c r="AG37" s="685"/>
      <c r="AH37" s="685"/>
      <c r="AI37" s="685"/>
      <c r="AJ37" s="685"/>
      <c r="AK37" s="685"/>
      <c r="AL37" s="661" t="s">
        <v>128</v>
      </c>
      <c r="AM37" s="662"/>
      <c r="AN37" s="662"/>
      <c r="AO37" s="686"/>
      <c r="AQ37" s="692" t="s">
        <v>328</v>
      </c>
      <c r="AR37" s="693"/>
      <c r="AS37" s="693"/>
      <c r="AT37" s="693"/>
      <c r="AU37" s="693"/>
      <c r="AV37" s="693"/>
      <c r="AW37" s="693"/>
      <c r="AX37" s="693"/>
      <c r="AY37" s="694"/>
      <c r="AZ37" s="658">
        <v>128154</v>
      </c>
      <c r="BA37" s="659"/>
      <c r="BB37" s="659"/>
      <c r="BC37" s="659"/>
      <c r="BD37" s="668"/>
      <c r="BE37" s="668"/>
      <c r="BF37" s="695"/>
      <c r="BG37" s="655" t="s">
        <v>329</v>
      </c>
      <c r="BH37" s="656"/>
      <c r="BI37" s="656"/>
      <c r="BJ37" s="656"/>
      <c r="BK37" s="656"/>
      <c r="BL37" s="656"/>
      <c r="BM37" s="656"/>
      <c r="BN37" s="656"/>
      <c r="BO37" s="656"/>
      <c r="BP37" s="656"/>
      <c r="BQ37" s="656"/>
      <c r="BR37" s="656"/>
      <c r="BS37" s="656"/>
      <c r="BT37" s="656"/>
      <c r="BU37" s="657"/>
      <c r="BV37" s="658">
        <v>10396</v>
      </c>
      <c r="BW37" s="659"/>
      <c r="BX37" s="659"/>
      <c r="BY37" s="659"/>
      <c r="BZ37" s="659"/>
      <c r="CA37" s="659"/>
      <c r="CB37" s="696"/>
      <c r="CD37" s="655" t="s">
        <v>330</v>
      </c>
      <c r="CE37" s="656"/>
      <c r="CF37" s="656"/>
      <c r="CG37" s="656"/>
      <c r="CH37" s="656"/>
      <c r="CI37" s="656"/>
      <c r="CJ37" s="656"/>
      <c r="CK37" s="656"/>
      <c r="CL37" s="656"/>
      <c r="CM37" s="656"/>
      <c r="CN37" s="656"/>
      <c r="CO37" s="656"/>
      <c r="CP37" s="656"/>
      <c r="CQ37" s="657"/>
      <c r="CR37" s="658">
        <v>167484</v>
      </c>
      <c r="CS37" s="668"/>
      <c r="CT37" s="668"/>
      <c r="CU37" s="668"/>
      <c r="CV37" s="668"/>
      <c r="CW37" s="668"/>
      <c r="CX37" s="668"/>
      <c r="CY37" s="669"/>
      <c r="CZ37" s="661">
        <v>3.2</v>
      </c>
      <c r="DA37" s="670"/>
      <c r="DB37" s="670"/>
      <c r="DC37" s="671"/>
      <c r="DD37" s="664">
        <v>167384</v>
      </c>
      <c r="DE37" s="668"/>
      <c r="DF37" s="668"/>
      <c r="DG37" s="668"/>
      <c r="DH37" s="668"/>
      <c r="DI37" s="668"/>
      <c r="DJ37" s="668"/>
      <c r="DK37" s="669"/>
      <c r="DL37" s="664">
        <v>156574</v>
      </c>
      <c r="DM37" s="668"/>
      <c r="DN37" s="668"/>
      <c r="DO37" s="668"/>
      <c r="DP37" s="668"/>
      <c r="DQ37" s="668"/>
      <c r="DR37" s="668"/>
      <c r="DS37" s="668"/>
      <c r="DT37" s="668"/>
      <c r="DU37" s="668"/>
      <c r="DV37" s="669"/>
      <c r="DW37" s="661">
        <v>5.3</v>
      </c>
      <c r="DX37" s="670"/>
      <c r="DY37" s="670"/>
      <c r="DZ37" s="670"/>
      <c r="EA37" s="670"/>
      <c r="EB37" s="670"/>
      <c r="EC37" s="697"/>
    </row>
    <row r="38" spans="2:133" ht="11.25" customHeight="1" x14ac:dyDescent="0.15">
      <c r="B38" s="655" t="s">
        <v>331</v>
      </c>
      <c r="C38" s="656"/>
      <c r="D38" s="656"/>
      <c r="E38" s="656"/>
      <c r="F38" s="656"/>
      <c r="G38" s="656"/>
      <c r="H38" s="656"/>
      <c r="I38" s="656"/>
      <c r="J38" s="656"/>
      <c r="K38" s="656"/>
      <c r="L38" s="656"/>
      <c r="M38" s="656"/>
      <c r="N38" s="656"/>
      <c r="O38" s="656"/>
      <c r="P38" s="656"/>
      <c r="Q38" s="657"/>
      <c r="R38" s="658">
        <v>226891</v>
      </c>
      <c r="S38" s="659"/>
      <c r="T38" s="659"/>
      <c r="U38" s="659"/>
      <c r="V38" s="659"/>
      <c r="W38" s="659"/>
      <c r="X38" s="659"/>
      <c r="Y38" s="660"/>
      <c r="Z38" s="684">
        <v>4</v>
      </c>
      <c r="AA38" s="684"/>
      <c r="AB38" s="684"/>
      <c r="AC38" s="684"/>
      <c r="AD38" s="685" t="s">
        <v>128</v>
      </c>
      <c r="AE38" s="685"/>
      <c r="AF38" s="685"/>
      <c r="AG38" s="685"/>
      <c r="AH38" s="685"/>
      <c r="AI38" s="685"/>
      <c r="AJ38" s="685"/>
      <c r="AK38" s="685"/>
      <c r="AL38" s="661" t="s">
        <v>128</v>
      </c>
      <c r="AM38" s="662"/>
      <c r="AN38" s="662"/>
      <c r="AO38" s="686"/>
      <c r="AQ38" s="692" t="s">
        <v>332</v>
      </c>
      <c r="AR38" s="693"/>
      <c r="AS38" s="693"/>
      <c r="AT38" s="693"/>
      <c r="AU38" s="693"/>
      <c r="AV38" s="693"/>
      <c r="AW38" s="693"/>
      <c r="AX38" s="693"/>
      <c r="AY38" s="694"/>
      <c r="AZ38" s="658">
        <v>90533</v>
      </c>
      <c r="BA38" s="659"/>
      <c r="BB38" s="659"/>
      <c r="BC38" s="659"/>
      <c r="BD38" s="668"/>
      <c r="BE38" s="668"/>
      <c r="BF38" s="695"/>
      <c r="BG38" s="655" t="s">
        <v>333</v>
      </c>
      <c r="BH38" s="656"/>
      <c r="BI38" s="656"/>
      <c r="BJ38" s="656"/>
      <c r="BK38" s="656"/>
      <c r="BL38" s="656"/>
      <c r="BM38" s="656"/>
      <c r="BN38" s="656"/>
      <c r="BO38" s="656"/>
      <c r="BP38" s="656"/>
      <c r="BQ38" s="656"/>
      <c r="BR38" s="656"/>
      <c r="BS38" s="656"/>
      <c r="BT38" s="656"/>
      <c r="BU38" s="657"/>
      <c r="BV38" s="658">
        <v>599</v>
      </c>
      <c r="BW38" s="659"/>
      <c r="BX38" s="659"/>
      <c r="BY38" s="659"/>
      <c r="BZ38" s="659"/>
      <c r="CA38" s="659"/>
      <c r="CB38" s="696"/>
      <c r="CD38" s="655" t="s">
        <v>334</v>
      </c>
      <c r="CE38" s="656"/>
      <c r="CF38" s="656"/>
      <c r="CG38" s="656"/>
      <c r="CH38" s="656"/>
      <c r="CI38" s="656"/>
      <c r="CJ38" s="656"/>
      <c r="CK38" s="656"/>
      <c r="CL38" s="656"/>
      <c r="CM38" s="656"/>
      <c r="CN38" s="656"/>
      <c r="CO38" s="656"/>
      <c r="CP38" s="656"/>
      <c r="CQ38" s="657"/>
      <c r="CR38" s="658">
        <v>475926</v>
      </c>
      <c r="CS38" s="659"/>
      <c r="CT38" s="659"/>
      <c r="CU38" s="659"/>
      <c r="CV38" s="659"/>
      <c r="CW38" s="659"/>
      <c r="CX38" s="659"/>
      <c r="CY38" s="660"/>
      <c r="CZ38" s="661">
        <v>9</v>
      </c>
      <c r="DA38" s="670"/>
      <c r="DB38" s="670"/>
      <c r="DC38" s="671"/>
      <c r="DD38" s="664">
        <v>438007</v>
      </c>
      <c r="DE38" s="659"/>
      <c r="DF38" s="659"/>
      <c r="DG38" s="659"/>
      <c r="DH38" s="659"/>
      <c r="DI38" s="659"/>
      <c r="DJ38" s="659"/>
      <c r="DK38" s="660"/>
      <c r="DL38" s="664">
        <v>438007</v>
      </c>
      <c r="DM38" s="659"/>
      <c r="DN38" s="659"/>
      <c r="DO38" s="659"/>
      <c r="DP38" s="659"/>
      <c r="DQ38" s="659"/>
      <c r="DR38" s="659"/>
      <c r="DS38" s="659"/>
      <c r="DT38" s="659"/>
      <c r="DU38" s="659"/>
      <c r="DV38" s="660"/>
      <c r="DW38" s="661">
        <v>14.9</v>
      </c>
      <c r="DX38" s="670"/>
      <c r="DY38" s="670"/>
      <c r="DZ38" s="670"/>
      <c r="EA38" s="670"/>
      <c r="EB38" s="670"/>
      <c r="EC38" s="697"/>
    </row>
    <row r="39" spans="2:133" ht="11.25" customHeight="1" x14ac:dyDescent="0.15">
      <c r="B39" s="655" t="s">
        <v>335</v>
      </c>
      <c r="C39" s="656"/>
      <c r="D39" s="656"/>
      <c r="E39" s="656"/>
      <c r="F39" s="656"/>
      <c r="G39" s="656"/>
      <c r="H39" s="656"/>
      <c r="I39" s="656"/>
      <c r="J39" s="656"/>
      <c r="K39" s="656"/>
      <c r="L39" s="656"/>
      <c r="M39" s="656"/>
      <c r="N39" s="656"/>
      <c r="O39" s="656"/>
      <c r="P39" s="656"/>
      <c r="Q39" s="657"/>
      <c r="R39" s="658">
        <v>125901</v>
      </c>
      <c r="S39" s="659"/>
      <c r="T39" s="659"/>
      <c r="U39" s="659"/>
      <c r="V39" s="659"/>
      <c r="W39" s="659"/>
      <c r="X39" s="659"/>
      <c r="Y39" s="660"/>
      <c r="Z39" s="684">
        <v>2.2000000000000002</v>
      </c>
      <c r="AA39" s="684"/>
      <c r="AB39" s="684"/>
      <c r="AC39" s="684"/>
      <c r="AD39" s="685">
        <v>942</v>
      </c>
      <c r="AE39" s="685"/>
      <c r="AF39" s="685"/>
      <c r="AG39" s="685"/>
      <c r="AH39" s="685"/>
      <c r="AI39" s="685"/>
      <c r="AJ39" s="685"/>
      <c r="AK39" s="685"/>
      <c r="AL39" s="661">
        <v>0</v>
      </c>
      <c r="AM39" s="662"/>
      <c r="AN39" s="662"/>
      <c r="AO39" s="686"/>
      <c r="AQ39" s="692" t="s">
        <v>336</v>
      </c>
      <c r="AR39" s="693"/>
      <c r="AS39" s="693"/>
      <c r="AT39" s="693"/>
      <c r="AU39" s="693"/>
      <c r="AV39" s="693"/>
      <c r="AW39" s="693"/>
      <c r="AX39" s="693"/>
      <c r="AY39" s="694"/>
      <c r="AZ39" s="658" t="s">
        <v>128</v>
      </c>
      <c r="BA39" s="659"/>
      <c r="BB39" s="659"/>
      <c r="BC39" s="659"/>
      <c r="BD39" s="668"/>
      <c r="BE39" s="668"/>
      <c r="BF39" s="695"/>
      <c r="BG39" s="655" t="s">
        <v>337</v>
      </c>
      <c r="BH39" s="656"/>
      <c r="BI39" s="656"/>
      <c r="BJ39" s="656"/>
      <c r="BK39" s="656"/>
      <c r="BL39" s="656"/>
      <c r="BM39" s="656"/>
      <c r="BN39" s="656"/>
      <c r="BO39" s="656"/>
      <c r="BP39" s="656"/>
      <c r="BQ39" s="656"/>
      <c r="BR39" s="656"/>
      <c r="BS39" s="656"/>
      <c r="BT39" s="656"/>
      <c r="BU39" s="657"/>
      <c r="BV39" s="658">
        <v>884</v>
      </c>
      <c r="BW39" s="659"/>
      <c r="BX39" s="659"/>
      <c r="BY39" s="659"/>
      <c r="BZ39" s="659"/>
      <c r="CA39" s="659"/>
      <c r="CB39" s="696"/>
      <c r="CD39" s="655" t="s">
        <v>338</v>
      </c>
      <c r="CE39" s="656"/>
      <c r="CF39" s="656"/>
      <c r="CG39" s="656"/>
      <c r="CH39" s="656"/>
      <c r="CI39" s="656"/>
      <c r="CJ39" s="656"/>
      <c r="CK39" s="656"/>
      <c r="CL39" s="656"/>
      <c r="CM39" s="656"/>
      <c r="CN39" s="656"/>
      <c r="CO39" s="656"/>
      <c r="CP39" s="656"/>
      <c r="CQ39" s="657"/>
      <c r="CR39" s="658">
        <v>505985</v>
      </c>
      <c r="CS39" s="668"/>
      <c r="CT39" s="668"/>
      <c r="CU39" s="668"/>
      <c r="CV39" s="668"/>
      <c r="CW39" s="668"/>
      <c r="CX39" s="668"/>
      <c r="CY39" s="669"/>
      <c r="CZ39" s="661">
        <v>9.5</v>
      </c>
      <c r="DA39" s="670"/>
      <c r="DB39" s="670"/>
      <c r="DC39" s="671"/>
      <c r="DD39" s="664">
        <v>382515</v>
      </c>
      <c r="DE39" s="668"/>
      <c r="DF39" s="668"/>
      <c r="DG39" s="668"/>
      <c r="DH39" s="668"/>
      <c r="DI39" s="668"/>
      <c r="DJ39" s="668"/>
      <c r="DK39" s="669"/>
      <c r="DL39" s="664" t="s">
        <v>128</v>
      </c>
      <c r="DM39" s="668"/>
      <c r="DN39" s="668"/>
      <c r="DO39" s="668"/>
      <c r="DP39" s="668"/>
      <c r="DQ39" s="668"/>
      <c r="DR39" s="668"/>
      <c r="DS39" s="668"/>
      <c r="DT39" s="668"/>
      <c r="DU39" s="668"/>
      <c r="DV39" s="669"/>
      <c r="DW39" s="661" t="s">
        <v>128</v>
      </c>
      <c r="DX39" s="670"/>
      <c r="DY39" s="670"/>
      <c r="DZ39" s="670"/>
      <c r="EA39" s="670"/>
      <c r="EB39" s="670"/>
      <c r="EC39" s="697"/>
    </row>
    <row r="40" spans="2:133" ht="11.25" customHeight="1" x14ac:dyDescent="0.15">
      <c r="B40" s="655" t="s">
        <v>339</v>
      </c>
      <c r="C40" s="656"/>
      <c r="D40" s="656"/>
      <c r="E40" s="656"/>
      <c r="F40" s="656"/>
      <c r="G40" s="656"/>
      <c r="H40" s="656"/>
      <c r="I40" s="656"/>
      <c r="J40" s="656"/>
      <c r="K40" s="656"/>
      <c r="L40" s="656"/>
      <c r="M40" s="656"/>
      <c r="N40" s="656"/>
      <c r="O40" s="656"/>
      <c r="P40" s="656"/>
      <c r="Q40" s="657"/>
      <c r="R40" s="658">
        <v>788200</v>
      </c>
      <c r="S40" s="659"/>
      <c r="T40" s="659"/>
      <c r="U40" s="659"/>
      <c r="V40" s="659"/>
      <c r="W40" s="659"/>
      <c r="X40" s="659"/>
      <c r="Y40" s="660"/>
      <c r="Z40" s="684">
        <v>14</v>
      </c>
      <c r="AA40" s="684"/>
      <c r="AB40" s="684"/>
      <c r="AC40" s="684"/>
      <c r="AD40" s="685" t="s">
        <v>128</v>
      </c>
      <c r="AE40" s="685"/>
      <c r="AF40" s="685"/>
      <c r="AG40" s="685"/>
      <c r="AH40" s="685"/>
      <c r="AI40" s="685"/>
      <c r="AJ40" s="685"/>
      <c r="AK40" s="685"/>
      <c r="AL40" s="661" t="s">
        <v>128</v>
      </c>
      <c r="AM40" s="662"/>
      <c r="AN40" s="662"/>
      <c r="AO40" s="686"/>
      <c r="AQ40" s="692" t="s">
        <v>340</v>
      </c>
      <c r="AR40" s="693"/>
      <c r="AS40" s="693"/>
      <c r="AT40" s="693"/>
      <c r="AU40" s="693"/>
      <c r="AV40" s="693"/>
      <c r="AW40" s="693"/>
      <c r="AX40" s="693"/>
      <c r="AY40" s="694"/>
      <c r="AZ40" s="658" t="s">
        <v>128</v>
      </c>
      <c r="BA40" s="659"/>
      <c r="BB40" s="659"/>
      <c r="BC40" s="659"/>
      <c r="BD40" s="668"/>
      <c r="BE40" s="668"/>
      <c r="BF40" s="695"/>
      <c r="BG40" s="698" t="s">
        <v>341</v>
      </c>
      <c r="BH40" s="699"/>
      <c r="BI40" s="699"/>
      <c r="BJ40" s="699"/>
      <c r="BK40" s="699"/>
      <c r="BL40" s="359"/>
      <c r="BM40" s="656" t="s">
        <v>342</v>
      </c>
      <c r="BN40" s="656"/>
      <c r="BO40" s="656"/>
      <c r="BP40" s="656"/>
      <c r="BQ40" s="656"/>
      <c r="BR40" s="656"/>
      <c r="BS40" s="656"/>
      <c r="BT40" s="656"/>
      <c r="BU40" s="657"/>
      <c r="BV40" s="658">
        <v>79</v>
      </c>
      <c r="BW40" s="659"/>
      <c r="BX40" s="659"/>
      <c r="BY40" s="659"/>
      <c r="BZ40" s="659"/>
      <c r="CA40" s="659"/>
      <c r="CB40" s="696"/>
      <c r="CD40" s="655" t="s">
        <v>343</v>
      </c>
      <c r="CE40" s="656"/>
      <c r="CF40" s="656"/>
      <c r="CG40" s="656"/>
      <c r="CH40" s="656"/>
      <c r="CI40" s="656"/>
      <c r="CJ40" s="656"/>
      <c r="CK40" s="656"/>
      <c r="CL40" s="656"/>
      <c r="CM40" s="656"/>
      <c r="CN40" s="656"/>
      <c r="CO40" s="656"/>
      <c r="CP40" s="656"/>
      <c r="CQ40" s="657"/>
      <c r="CR40" s="658" t="s">
        <v>128</v>
      </c>
      <c r="CS40" s="659"/>
      <c r="CT40" s="659"/>
      <c r="CU40" s="659"/>
      <c r="CV40" s="659"/>
      <c r="CW40" s="659"/>
      <c r="CX40" s="659"/>
      <c r="CY40" s="660"/>
      <c r="CZ40" s="661" t="s">
        <v>128</v>
      </c>
      <c r="DA40" s="670"/>
      <c r="DB40" s="670"/>
      <c r="DC40" s="671"/>
      <c r="DD40" s="664" t="s">
        <v>128</v>
      </c>
      <c r="DE40" s="659"/>
      <c r="DF40" s="659"/>
      <c r="DG40" s="659"/>
      <c r="DH40" s="659"/>
      <c r="DI40" s="659"/>
      <c r="DJ40" s="659"/>
      <c r="DK40" s="660"/>
      <c r="DL40" s="664" t="s">
        <v>128</v>
      </c>
      <c r="DM40" s="659"/>
      <c r="DN40" s="659"/>
      <c r="DO40" s="659"/>
      <c r="DP40" s="659"/>
      <c r="DQ40" s="659"/>
      <c r="DR40" s="659"/>
      <c r="DS40" s="659"/>
      <c r="DT40" s="659"/>
      <c r="DU40" s="659"/>
      <c r="DV40" s="660"/>
      <c r="DW40" s="661" t="s">
        <v>128</v>
      </c>
      <c r="DX40" s="670"/>
      <c r="DY40" s="670"/>
      <c r="DZ40" s="670"/>
      <c r="EA40" s="670"/>
      <c r="EB40" s="670"/>
      <c r="EC40" s="697"/>
    </row>
    <row r="41" spans="2:133" ht="11.25" customHeight="1" x14ac:dyDescent="0.15">
      <c r="B41" s="655" t="s">
        <v>344</v>
      </c>
      <c r="C41" s="656"/>
      <c r="D41" s="656"/>
      <c r="E41" s="656"/>
      <c r="F41" s="656"/>
      <c r="G41" s="656"/>
      <c r="H41" s="656"/>
      <c r="I41" s="656"/>
      <c r="J41" s="656"/>
      <c r="K41" s="656"/>
      <c r="L41" s="656"/>
      <c r="M41" s="656"/>
      <c r="N41" s="656"/>
      <c r="O41" s="656"/>
      <c r="P41" s="656"/>
      <c r="Q41" s="657"/>
      <c r="R41" s="658" t="s">
        <v>128</v>
      </c>
      <c r="S41" s="659"/>
      <c r="T41" s="659"/>
      <c r="U41" s="659"/>
      <c r="V41" s="659"/>
      <c r="W41" s="659"/>
      <c r="X41" s="659"/>
      <c r="Y41" s="660"/>
      <c r="Z41" s="684" t="s">
        <v>128</v>
      </c>
      <c r="AA41" s="684"/>
      <c r="AB41" s="684"/>
      <c r="AC41" s="684"/>
      <c r="AD41" s="685" t="s">
        <v>128</v>
      </c>
      <c r="AE41" s="685"/>
      <c r="AF41" s="685"/>
      <c r="AG41" s="685"/>
      <c r="AH41" s="685"/>
      <c r="AI41" s="685"/>
      <c r="AJ41" s="685"/>
      <c r="AK41" s="685"/>
      <c r="AL41" s="661" t="s">
        <v>128</v>
      </c>
      <c r="AM41" s="662"/>
      <c r="AN41" s="662"/>
      <c r="AO41" s="686"/>
      <c r="AQ41" s="692" t="s">
        <v>345</v>
      </c>
      <c r="AR41" s="693"/>
      <c r="AS41" s="693"/>
      <c r="AT41" s="693"/>
      <c r="AU41" s="693"/>
      <c r="AV41" s="693"/>
      <c r="AW41" s="693"/>
      <c r="AX41" s="693"/>
      <c r="AY41" s="694"/>
      <c r="AZ41" s="658">
        <v>43871</v>
      </c>
      <c r="BA41" s="659"/>
      <c r="BB41" s="659"/>
      <c r="BC41" s="659"/>
      <c r="BD41" s="668"/>
      <c r="BE41" s="668"/>
      <c r="BF41" s="695"/>
      <c r="BG41" s="698"/>
      <c r="BH41" s="699"/>
      <c r="BI41" s="699"/>
      <c r="BJ41" s="699"/>
      <c r="BK41" s="699"/>
      <c r="BL41" s="359"/>
      <c r="BM41" s="656" t="s">
        <v>346</v>
      </c>
      <c r="BN41" s="656"/>
      <c r="BO41" s="656"/>
      <c r="BP41" s="656"/>
      <c r="BQ41" s="656"/>
      <c r="BR41" s="656"/>
      <c r="BS41" s="656"/>
      <c r="BT41" s="656"/>
      <c r="BU41" s="657"/>
      <c r="BV41" s="658" t="s">
        <v>128</v>
      </c>
      <c r="BW41" s="659"/>
      <c r="BX41" s="659"/>
      <c r="BY41" s="659"/>
      <c r="BZ41" s="659"/>
      <c r="CA41" s="659"/>
      <c r="CB41" s="696"/>
      <c r="CD41" s="655" t="s">
        <v>347</v>
      </c>
      <c r="CE41" s="656"/>
      <c r="CF41" s="656"/>
      <c r="CG41" s="656"/>
      <c r="CH41" s="656"/>
      <c r="CI41" s="656"/>
      <c r="CJ41" s="656"/>
      <c r="CK41" s="656"/>
      <c r="CL41" s="656"/>
      <c r="CM41" s="656"/>
      <c r="CN41" s="656"/>
      <c r="CO41" s="656"/>
      <c r="CP41" s="656"/>
      <c r="CQ41" s="657"/>
      <c r="CR41" s="658" t="s">
        <v>128</v>
      </c>
      <c r="CS41" s="668"/>
      <c r="CT41" s="668"/>
      <c r="CU41" s="668"/>
      <c r="CV41" s="668"/>
      <c r="CW41" s="668"/>
      <c r="CX41" s="668"/>
      <c r="CY41" s="669"/>
      <c r="CZ41" s="661" t="s">
        <v>128</v>
      </c>
      <c r="DA41" s="670"/>
      <c r="DB41" s="670"/>
      <c r="DC41" s="671"/>
      <c r="DD41" s="664" t="s">
        <v>128</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348</v>
      </c>
      <c r="C42" s="656"/>
      <c r="D42" s="656"/>
      <c r="E42" s="656"/>
      <c r="F42" s="656"/>
      <c r="G42" s="656"/>
      <c r="H42" s="656"/>
      <c r="I42" s="656"/>
      <c r="J42" s="656"/>
      <c r="K42" s="656"/>
      <c r="L42" s="656"/>
      <c r="M42" s="656"/>
      <c r="N42" s="656"/>
      <c r="O42" s="656"/>
      <c r="P42" s="656"/>
      <c r="Q42" s="657"/>
      <c r="R42" s="658" t="s">
        <v>128</v>
      </c>
      <c r="S42" s="659"/>
      <c r="T42" s="659"/>
      <c r="U42" s="659"/>
      <c r="V42" s="659"/>
      <c r="W42" s="659"/>
      <c r="X42" s="659"/>
      <c r="Y42" s="660"/>
      <c r="Z42" s="684" t="s">
        <v>128</v>
      </c>
      <c r="AA42" s="684"/>
      <c r="AB42" s="684"/>
      <c r="AC42" s="684"/>
      <c r="AD42" s="685" t="s">
        <v>128</v>
      </c>
      <c r="AE42" s="685"/>
      <c r="AF42" s="685"/>
      <c r="AG42" s="685"/>
      <c r="AH42" s="685"/>
      <c r="AI42" s="685"/>
      <c r="AJ42" s="685"/>
      <c r="AK42" s="685"/>
      <c r="AL42" s="661" t="s">
        <v>128</v>
      </c>
      <c r="AM42" s="662"/>
      <c r="AN42" s="662"/>
      <c r="AO42" s="686"/>
      <c r="AQ42" s="689" t="s">
        <v>349</v>
      </c>
      <c r="AR42" s="690"/>
      <c r="AS42" s="690"/>
      <c r="AT42" s="690"/>
      <c r="AU42" s="690"/>
      <c r="AV42" s="690"/>
      <c r="AW42" s="690"/>
      <c r="AX42" s="690"/>
      <c r="AY42" s="691"/>
      <c r="AZ42" s="638">
        <v>213368</v>
      </c>
      <c r="BA42" s="672"/>
      <c r="BB42" s="672"/>
      <c r="BC42" s="672"/>
      <c r="BD42" s="639"/>
      <c r="BE42" s="639"/>
      <c r="BF42" s="687"/>
      <c r="BG42" s="700"/>
      <c r="BH42" s="701"/>
      <c r="BI42" s="701"/>
      <c r="BJ42" s="701"/>
      <c r="BK42" s="701"/>
      <c r="BL42" s="357"/>
      <c r="BM42" s="636" t="s">
        <v>350</v>
      </c>
      <c r="BN42" s="636"/>
      <c r="BO42" s="636"/>
      <c r="BP42" s="636"/>
      <c r="BQ42" s="636"/>
      <c r="BR42" s="636"/>
      <c r="BS42" s="636"/>
      <c r="BT42" s="636"/>
      <c r="BU42" s="637"/>
      <c r="BV42" s="638">
        <v>468</v>
      </c>
      <c r="BW42" s="672"/>
      <c r="BX42" s="672"/>
      <c r="BY42" s="672"/>
      <c r="BZ42" s="672"/>
      <c r="CA42" s="672"/>
      <c r="CB42" s="688"/>
      <c r="CD42" s="655" t="s">
        <v>351</v>
      </c>
      <c r="CE42" s="656"/>
      <c r="CF42" s="656"/>
      <c r="CG42" s="656"/>
      <c r="CH42" s="656"/>
      <c r="CI42" s="656"/>
      <c r="CJ42" s="656"/>
      <c r="CK42" s="656"/>
      <c r="CL42" s="656"/>
      <c r="CM42" s="656"/>
      <c r="CN42" s="656"/>
      <c r="CO42" s="656"/>
      <c r="CP42" s="656"/>
      <c r="CQ42" s="657"/>
      <c r="CR42" s="658">
        <v>1456829</v>
      </c>
      <c r="CS42" s="668"/>
      <c r="CT42" s="668"/>
      <c r="CU42" s="668"/>
      <c r="CV42" s="668"/>
      <c r="CW42" s="668"/>
      <c r="CX42" s="668"/>
      <c r="CY42" s="669"/>
      <c r="CZ42" s="661">
        <v>27.4</v>
      </c>
      <c r="DA42" s="670"/>
      <c r="DB42" s="670"/>
      <c r="DC42" s="671"/>
      <c r="DD42" s="664">
        <v>462477</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352</v>
      </c>
      <c r="C43" s="656"/>
      <c r="D43" s="656"/>
      <c r="E43" s="656"/>
      <c r="F43" s="656"/>
      <c r="G43" s="656"/>
      <c r="H43" s="656"/>
      <c r="I43" s="656"/>
      <c r="J43" s="656"/>
      <c r="K43" s="656"/>
      <c r="L43" s="656"/>
      <c r="M43" s="656"/>
      <c r="N43" s="656"/>
      <c r="O43" s="656"/>
      <c r="P43" s="656"/>
      <c r="Q43" s="657"/>
      <c r="R43" s="658">
        <v>67000</v>
      </c>
      <c r="S43" s="659"/>
      <c r="T43" s="659"/>
      <c r="U43" s="659"/>
      <c r="V43" s="659"/>
      <c r="W43" s="659"/>
      <c r="X43" s="659"/>
      <c r="Y43" s="660"/>
      <c r="Z43" s="684">
        <v>1.2</v>
      </c>
      <c r="AA43" s="684"/>
      <c r="AB43" s="684"/>
      <c r="AC43" s="684"/>
      <c r="AD43" s="685" t="s">
        <v>128</v>
      </c>
      <c r="AE43" s="685"/>
      <c r="AF43" s="685"/>
      <c r="AG43" s="685"/>
      <c r="AH43" s="685"/>
      <c r="AI43" s="685"/>
      <c r="AJ43" s="685"/>
      <c r="AK43" s="685"/>
      <c r="AL43" s="661" t="s">
        <v>128</v>
      </c>
      <c r="AM43" s="662"/>
      <c r="AN43" s="662"/>
      <c r="AO43" s="686"/>
      <c r="CD43" s="655" t="s">
        <v>353</v>
      </c>
      <c r="CE43" s="656"/>
      <c r="CF43" s="656"/>
      <c r="CG43" s="656"/>
      <c r="CH43" s="656"/>
      <c r="CI43" s="656"/>
      <c r="CJ43" s="656"/>
      <c r="CK43" s="656"/>
      <c r="CL43" s="656"/>
      <c r="CM43" s="656"/>
      <c r="CN43" s="656"/>
      <c r="CO43" s="656"/>
      <c r="CP43" s="656"/>
      <c r="CQ43" s="657"/>
      <c r="CR43" s="658">
        <v>13481</v>
      </c>
      <c r="CS43" s="668"/>
      <c r="CT43" s="668"/>
      <c r="CU43" s="668"/>
      <c r="CV43" s="668"/>
      <c r="CW43" s="668"/>
      <c r="CX43" s="668"/>
      <c r="CY43" s="669"/>
      <c r="CZ43" s="661">
        <v>0.3</v>
      </c>
      <c r="DA43" s="670"/>
      <c r="DB43" s="670"/>
      <c r="DC43" s="671"/>
      <c r="DD43" s="664">
        <v>13481</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354</v>
      </c>
      <c r="C44" s="636"/>
      <c r="D44" s="636"/>
      <c r="E44" s="636"/>
      <c r="F44" s="636"/>
      <c r="G44" s="636"/>
      <c r="H44" s="636"/>
      <c r="I44" s="636"/>
      <c r="J44" s="636"/>
      <c r="K44" s="636"/>
      <c r="L44" s="636"/>
      <c r="M44" s="636"/>
      <c r="N44" s="636"/>
      <c r="O44" s="636"/>
      <c r="P44" s="636"/>
      <c r="Q44" s="637"/>
      <c r="R44" s="638">
        <v>5635558</v>
      </c>
      <c r="S44" s="672"/>
      <c r="T44" s="672"/>
      <c r="U44" s="672"/>
      <c r="V44" s="672"/>
      <c r="W44" s="672"/>
      <c r="X44" s="672"/>
      <c r="Y44" s="673"/>
      <c r="Z44" s="674">
        <v>100</v>
      </c>
      <c r="AA44" s="674"/>
      <c r="AB44" s="674"/>
      <c r="AC44" s="674"/>
      <c r="AD44" s="675">
        <v>2863636</v>
      </c>
      <c r="AE44" s="675"/>
      <c r="AF44" s="675"/>
      <c r="AG44" s="675"/>
      <c r="AH44" s="675"/>
      <c r="AI44" s="675"/>
      <c r="AJ44" s="675"/>
      <c r="AK44" s="675"/>
      <c r="AL44" s="641">
        <v>100</v>
      </c>
      <c r="AM44" s="676"/>
      <c r="AN44" s="676"/>
      <c r="AO44" s="677"/>
      <c r="CD44" s="678" t="s">
        <v>301</v>
      </c>
      <c r="CE44" s="679"/>
      <c r="CF44" s="655" t="s">
        <v>355</v>
      </c>
      <c r="CG44" s="656"/>
      <c r="CH44" s="656"/>
      <c r="CI44" s="656"/>
      <c r="CJ44" s="656"/>
      <c r="CK44" s="656"/>
      <c r="CL44" s="656"/>
      <c r="CM44" s="656"/>
      <c r="CN44" s="656"/>
      <c r="CO44" s="656"/>
      <c r="CP44" s="656"/>
      <c r="CQ44" s="657"/>
      <c r="CR44" s="658">
        <v>1320308</v>
      </c>
      <c r="CS44" s="659"/>
      <c r="CT44" s="659"/>
      <c r="CU44" s="659"/>
      <c r="CV44" s="659"/>
      <c r="CW44" s="659"/>
      <c r="CX44" s="659"/>
      <c r="CY44" s="660"/>
      <c r="CZ44" s="661">
        <v>24.8</v>
      </c>
      <c r="DA44" s="662"/>
      <c r="DB44" s="662"/>
      <c r="DC44" s="663"/>
      <c r="DD44" s="664">
        <v>439724</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356</v>
      </c>
      <c r="CG45" s="656"/>
      <c r="CH45" s="656"/>
      <c r="CI45" s="656"/>
      <c r="CJ45" s="656"/>
      <c r="CK45" s="656"/>
      <c r="CL45" s="656"/>
      <c r="CM45" s="656"/>
      <c r="CN45" s="656"/>
      <c r="CO45" s="656"/>
      <c r="CP45" s="656"/>
      <c r="CQ45" s="657"/>
      <c r="CR45" s="658">
        <v>193101</v>
      </c>
      <c r="CS45" s="668"/>
      <c r="CT45" s="668"/>
      <c r="CU45" s="668"/>
      <c r="CV45" s="668"/>
      <c r="CW45" s="668"/>
      <c r="CX45" s="668"/>
      <c r="CY45" s="669"/>
      <c r="CZ45" s="661">
        <v>3.6</v>
      </c>
      <c r="DA45" s="670"/>
      <c r="DB45" s="670"/>
      <c r="DC45" s="671"/>
      <c r="DD45" s="664">
        <v>33375</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357</v>
      </c>
      <c r="CD46" s="680"/>
      <c r="CE46" s="681"/>
      <c r="CF46" s="655" t="s">
        <v>358</v>
      </c>
      <c r="CG46" s="656"/>
      <c r="CH46" s="656"/>
      <c r="CI46" s="656"/>
      <c r="CJ46" s="656"/>
      <c r="CK46" s="656"/>
      <c r="CL46" s="656"/>
      <c r="CM46" s="656"/>
      <c r="CN46" s="656"/>
      <c r="CO46" s="656"/>
      <c r="CP46" s="656"/>
      <c r="CQ46" s="657"/>
      <c r="CR46" s="658">
        <v>1127207</v>
      </c>
      <c r="CS46" s="659"/>
      <c r="CT46" s="659"/>
      <c r="CU46" s="659"/>
      <c r="CV46" s="659"/>
      <c r="CW46" s="659"/>
      <c r="CX46" s="659"/>
      <c r="CY46" s="660"/>
      <c r="CZ46" s="661">
        <v>21.2</v>
      </c>
      <c r="DA46" s="662"/>
      <c r="DB46" s="662"/>
      <c r="DC46" s="663"/>
      <c r="DD46" s="664">
        <v>406349</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359</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360</v>
      </c>
      <c r="CG47" s="656"/>
      <c r="CH47" s="656"/>
      <c r="CI47" s="656"/>
      <c r="CJ47" s="656"/>
      <c r="CK47" s="656"/>
      <c r="CL47" s="656"/>
      <c r="CM47" s="656"/>
      <c r="CN47" s="656"/>
      <c r="CO47" s="656"/>
      <c r="CP47" s="656"/>
      <c r="CQ47" s="657"/>
      <c r="CR47" s="658">
        <v>136521</v>
      </c>
      <c r="CS47" s="668"/>
      <c r="CT47" s="668"/>
      <c r="CU47" s="668"/>
      <c r="CV47" s="668"/>
      <c r="CW47" s="668"/>
      <c r="CX47" s="668"/>
      <c r="CY47" s="669"/>
      <c r="CZ47" s="661">
        <v>2.6</v>
      </c>
      <c r="DA47" s="670"/>
      <c r="DB47" s="670"/>
      <c r="DC47" s="671"/>
      <c r="DD47" s="664">
        <v>22753</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361</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362</v>
      </c>
      <c r="CG48" s="656"/>
      <c r="CH48" s="656"/>
      <c r="CI48" s="656"/>
      <c r="CJ48" s="656"/>
      <c r="CK48" s="656"/>
      <c r="CL48" s="656"/>
      <c r="CM48" s="656"/>
      <c r="CN48" s="656"/>
      <c r="CO48" s="656"/>
      <c r="CP48" s="656"/>
      <c r="CQ48" s="657"/>
      <c r="CR48" s="658" t="s">
        <v>128</v>
      </c>
      <c r="CS48" s="659"/>
      <c r="CT48" s="659"/>
      <c r="CU48" s="659"/>
      <c r="CV48" s="659"/>
      <c r="CW48" s="659"/>
      <c r="CX48" s="659"/>
      <c r="CY48" s="660"/>
      <c r="CZ48" s="661" t="s">
        <v>128</v>
      </c>
      <c r="DA48" s="662"/>
      <c r="DB48" s="662"/>
      <c r="DC48" s="663"/>
      <c r="DD48" s="664" t="s">
        <v>128</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363</v>
      </c>
      <c r="CE49" s="636"/>
      <c r="CF49" s="636"/>
      <c r="CG49" s="636"/>
      <c r="CH49" s="636"/>
      <c r="CI49" s="636"/>
      <c r="CJ49" s="636"/>
      <c r="CK49" s="636"/>
      <c r="CL49" s="636"/>
      <c r="CM49" s="636"/>
      <c r="CN49" s="636"/>
      <c r="CO49" s="636"/>
      <c r="CP49" s="636"/>
      <c r="CQ49" s="637"/>
      <c r="CR49" s="638">
        <v>5316277</v>
      </c>
      <c r="CS49" s="639"/>
      <c r="CT49" s="639"/>
      <c r="CU49" s="639"/>
      <c r="CV49" s="639"/>
      <c r="CW49" s="639"/>
      <c r="CX49" s="639"/>
      <c r="CY49" s="640"/>
      <c r="CZ49" s="641">
        <v>100</v>
      </c>
      <c r="DA49" s="642"/>
      <c r="DB49" s="642"/>
      <c r="DC49" s="643"/>
      <c r="DD49" s="644">
        <v>3334826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4b4/FQTMkToAIrmUU3geJdwOZbRJut1ZKJxLmZbxp/6JZtL0cG2t9mLpgbkOuxXXLRBPXAVPjQ9KZK6gVWg5qg==" saltValue="aaDaeTeu3xLtq5YK7ahxz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topLeftCell="A68" zoomScale="70" zoomScaleNormal="25" zoomScaleSheetLayoutView="70" workbookViewId="0">
      <selection activeCell="AA81" sqref="AA81:AE81"/>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364</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365</v>
      </c>
      <c r="DK2" s="755"/>
      <c r="DL2" s="755"/>
      <c r="DM2" s="755"/>
      <c r="DN2" s="755"/>
      <c r="DO2" s="756"/>
      <c r="DP2" s="219"/>
      <c r="DQ2" s="754" t="s">
        <v>366</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367</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369</v>
      </c>
      <c r="B5" s="760"/>
      <c r="C5" s="760"/>
      <c r="D5" s="760"/>
      <c r="E5" s="760"/>
      <c r="F5" s="760"/>
      <c r="G5" s="760"/>
      <c r="H5" s="760"/>
      <c r="I5" s="760"/>
      <c r="J5" s="760"/>
      <c r="K5" s="760"/>
      <c r="L5" s="760"/>
      <c r="M5" s="760"/>
      <c r="N5" s="760"/>
      <c r="O5" s="760"/>
      <c r="P5" s="761"/>
      <c r="Q5" s="765" t="s">
        <v>370</v>
      </c>
      <c r="R5" s="766"/>
      <c r="S5" s="766"/>
      <c r="T5" s="766"/>
      <c r="U5" s="767"/>
      <c r="V5" s="765" t="s">
        <v>371</v>
      </c>
      <c r="W5" s="766"/>
      <c r="X5" s="766"/>
      <c r="Y5" s="766"/>
      <c r="Z5" s="767"/>
      <c r="AA5" s="765" t="s">
        <v>372</v>
      </c>
      <c r="AB5" s="766"/>
      <c r="AC5" s="766"/>
      <c r="AD5" s="766"/>
      <c r="AE5" s="766"/>
      <c r="AF5" s="771" t="s">
        <v>373</v>
      </c>
      <c r="AG5" s="766"/>
      <c r="AH5" s="766"/>
      <c r="AI5" s="766"/>
      <c r="AJ5" s="772"/>
      <c r="AK5" s="766" t="s">
        <v>374</v>
      </c>
      <c r="AL5" s="766"/>
      <c r="AM5" s="766"/>
      <c r="AN5" s="766"/>
      <c r="AO5" s="767"/>
      <c r="AP5" s="765" t="s">
        <v>375</v>
      </c>
      <c r="AQ5" s="766"/>
      <c r="AR5" s="766"/>
      <c r="AS5" s="766"/>
      <c r="AT5" s="767"/>
      <c r="AU5" s="765" t="s">
        <v>376</v>
      </c>
      <c r="AV5" s="766"/>
      <c r="AW5" s="766"/>
      <c r="AX5" s="766"/>
      <c r="AY5" s="772"/>
      <c r="AZ5" s="223"/>
      <c r="BA5" s="223"/>
      <c r="BB5" s="223"/>
      <c r="BC5" s="223"/>
      <c r="BD5" s="223"/>
      <c r="BE5" s="224"/>
      <c r="BF5" s="224"/>
      <c r="BG5" s="224"/>
      <c r="BH5" s="224"/>
      <c r="BI5" s="224"/>
      <c r="BJ5" s="224"/>
      <c r="BK5" s="224"/>
      <c r="BL5" s="224"/>
      <c r="BM5" s="224"/>
      <c r="BN5" s="224"/>
      <c r="BO5" s="224"/>
      <c r="BP5" s="224"/>
      <c r="BQ5" s="759" t="s">
        <v>377</v>
      </c>
      <c r="BR5" s="760"/>
      <c r="BS5" s="760"/>
      <c r="BT5" s="760"/>
      <c r="BU5" s="760"/>
      <c r="BV5" s="760"/>
      <c r="BW5" s="760"/>
      <c r="BX5" s="760"/>
      <c r="BY5" s="760"/>
      <c r="BZ5" s="760"/>
      <c r="CA5" s="760"/>
      <c r="CB5" s="760"/>
      <c r="CC5" s="760"/>
      <c r="CD5" s="760"/>
      <c r="CE5" s="760"/>
      <c r="CF5" s="760"/>
      <c r="CG5" s="761"/>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95" t="s">
        <v>383</v>
      </c>
      <c r="DH5" s="796"/>
      <c r="DI5" s="796"/>
      <c r="DJ5" s="796"/>
      <c r="DK5" s="797"/>
      <c r="DL5" s="795" t="s">
        <v>384</v>
      </c>
      <c r="DM5" s="796"/>
      <c r="DN5" s="796"/>
      <c r="DO5" s="796"/>
      <c r="DP5" s="797"/>
      <c r="DQ5" s="765" t="s">
        <v>385</v>
      </c>
      <c r="DR5" s="766"/>
      <c r="DS5" s="766"/>
      <c r="DT5" s="766"/>
      <c r="DU5" s="767"/>
      <c r="DV5" s="765" t="s">
        <v>376</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386</v>
      </c>
      <c r="C7" s="782"/>
      <c r="D7" s="782"/>
      <c r="E7" s="782"/>
      <c r="F7" s="782"/>
      <c r="G7" s="782"/>
      <c r="H7" s="782"/>
      <c r="I7" s="782"/>
      <c r="J7" s="782"/>
      <c r="K7" s="782"/>
      <c r="L7" s="782"/>
      <c r="M7" s="782"/>
      <c r="N7" s="782"/>
      <c r="O7" s="782"/>
      <c r="P7" s="783"/>
      <c r="Q7" s="784">
        <v>5635</v>
      </c>
      <c r="R7" s="785"/>
      <c r="S7" s="785"/>
      <c r="T7" s="785"/>
      <c r="U7" s="785"/>
      <c r="V7" s="785">
        <v>5316</v>
      </c>
      <c r="W7" s="785"/>
      <c r="X7" s="785"/>
      <c r="Y7" s="785"/>
      <c r="Z7" s="785"/>
      <c r="AA7" s="785">
        <v>319</v>
      </c>
      <c r="AB7" s="785"/>
      <c r="AC7" s="785"/>
      <c r="AD7" s="785"/>
      <c r="AE7" s="786"/>
      <c r="AF7" s="787">
        <v>96</v>
      </c>
      <c r="AG7" s="788"/>
      <c r="AH7" s="788"/>
      <c r="AI7" s="788"/>
      <c r="AJ7" s="789"/>
      <c r="AK7" s="790">
        <v>143</v>
      </c>
      <c r="AL7" s="791"/>
      <c r="AM7" s="791"/>
      <c r="AN7" s="791"/>
      <c r="AO7" s="791"/>
      <c r="AP7" s="791">
        <v>2507</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c r="BT7" s="779"/>
      <c r="BU7" s="779"/>
      <c r="BV7" s="779"/>
      <c r="BW7" s="779"/>
      <c r="BX7" s="779"/>
      <c r="BY7" s="779"/>
      <c r="BZ7" s="779"/>
      <c r="CA7" s="779"/>
      <c r="CB7" s="779"/>
      <c r="CC7" s="779"/>
      <c r="CD7" s="779"/>
      <c r="CE7" s="779"/>
      <c r="CF7" s="779"/>
      <c r="CG7" s="794"/>
      <c r="CH7" s="775"/>
      <c r="CI7" s="776"/>
      <c r="CJ7" s="776"/>
      <c r="CK7" s="776"/>
      <c r="CL7" s="777"/>
      <c r="CM7" s="775"/>
      <c r="CN7" s="776"/>
      <c r="CO7" s="776"/>
      <c r="CP7" s="776"/>
      <c r="CQ7" s="777"/>
      <c r="CR7" s="775"/>
      <c r="CS7" s="776"/>
      <c r="CT7" s="776"/>
      <c r="CU7" s="776"/>
      <c r="CV7" s="777"/>
      <c r="CW7" s="775"/>
      <c r="CX7" s="776"/>
      <c r="CY7" s="776"/>
      <c r="CZ7" s="776"/>
      <c r="DA7" s="777"/>
      <c r="DB7" s="775"/>
      <c r="DC7" s="776"/>
      <c r="DD7" s="776"/>
      <c r="DE7" s="776"/>
      <c r="DF7" s="777"/>
      <c r="DG7" s="775"/>
      <c r="DH7" s="776"/>
      <c r="DI7" s="776"/>
      <c r="DJ7" s="776"/>
      <c r="DK7" s="777"/>
      <c r="DL7" s="775"/>
      <c r="DM7" s="776"/>
      <c r="DN7" s="776"/>
      <c r="DO7" s="776"/>
      <c r="DP7" s="777"/>
      <c r="DQ7" s="775"/>
      <c r="DR7" s="776"/>
      <c r="DS7" s="776"/>
      <c r="DT7" s="776"/>
      <c r="DU7" s="777"/>
      <c r="DV7" s="778"/>
      <c r="DW7" s="779"/>
      <c r="DX7" s="779"/>
      <c r="DY7" s="779"/>
      <c r="DZ7" s="780"/>
      <c r="EA7" s="225"/>
    </row>
    <row r="8" spans="1:131" s="226" customFormat="1" ht="26.25" customHeight="1" x14ac:dyDescent="0.15">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387</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388</v>
      </c>
      <c r="B23" s="821" t="s">
        <v>389</v>
      </c>
      <c r="C23" s="822"/>
      <c r="D23" s="822"/>
      <c r="E23" s="822"/>
      <c r="F23" s="822"/>
      <c r="G23" s="822"/>
      <c r="H23" s="822"/>
      <c r="I23" s="822"/>
      <c r="J23" s="822"/>
      <c r="K23" s="822"/>
      <c r="L23" s="822"/>
      <c r="M23" s="822"/>
      <c r="N23" s="822"/>
      <c r="O23" s="822"/>
      <c r="P23" s="823"/>
      <c r="Q23" s="824">
        <v>5635</v>
      </c>
      <c r="R23" s="825"/>
      <c r="S23" s="825"/>
      <c r="T23" s="825"/>
      <c r="U23" s="825"/>
      <c r="V23" s="825">
        <v>5316</v>
      </c>
      <c r="W23" s="825"/>
      <c r="X23" s="825"/>
      <c r="Y23" s="825"/>
      <c r="Z23" s="825"/>
      <c r="AA23" s="825">
        <v>319</v>
      </c>
      <c r="AB23" s="825"/>
      <c r="AC23" s="825"/>
      <c r="AD23" s="825"/>
      <c r="AE23" s="826"/>
      <c r="AF23" s="827">
        <v>96</v>
      </c>
      <c r="AG23" s="825"/>
      <c r="AH23" s="825"/>
      <c r="AI23" s="825"/>
      <c r="AJ23" s="828"/>
      <c r="AK23" s="829"/>
      <c r="AL23" s="830"/>
      <c r="AM23" s="830"/>
      <c r="AN23" s="830"/>
      <c r="AO23" s="830"/>
      <c r="AP23" s="825">
        <v>2507</v>
      </c>
      <c r="AQ23" s="825"/>
      <c r="AR23" s="825"/>
      <c r="AS23" s="825"/>
      <c r="AT23" s="825"/>
      <c r="AU23" s="841"/>
      <c r="AV23" s="841"/>
      <c r="AW23" s="841"/>
      <c r="AX23" s="841"/>
      <c r="AY23" s="842"/>
      <c r="AZ23" s="843" t="s">
        <v>390</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391</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392</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369</v>
      </c>
      <c r="B26" s="760"/>
      <c r="C26" s="760"/>
      <c r="D26" s="760"/>
      <c r="E26" s="760"/>
      <c r="F26" s="760"/>
      <c r="G26" s="760"/>
      <c r="H26" s="760"/>
      <c r="I26" s="760"/>
      <c r="J26" s="760"/>
      <c r="K26" s="760"/>
      <c r="L26" s="760"/>
      <c r="M26" s="760"/>
      <c r="N26" s="760"/>
      <c r="O26" s="760"/>
      <c r="P26" s="761"/>
      <c r="Q26" s="765" t="s">
        <v>393</v>
      </c>
      <c r="R26" s="766"/>
      <c r="S26" s="766"/>
      <c r="T26" s="766"/>
      <c r="U26" s="767"/>
      <c r="V26" s="765" t="s">
        <v>394</v>
      </c>
      <c r="W26" s="766"/>
      <c r="X26" s="766"/>
      <c r="Y26" s="766"/>
      <c r="Z26" s="767"/>
      <c r="AA26" s="765" t="s">
        <v>395</v>
      </c>
      <c r="AB26" s="766"/>
      <c r="AC26" s="766"/>
      <c r="AD26" s="766"/>
      <c r="AE26" s="766"/>
      <c r="AF26" s="846" t="s">
        <v>396</v>
      </c>
      <c r="AG26" s="847"/>
      <c r="AH26" s="847"/>
      <c r="AI26" s="847"/>
      <c r="AJ26" s="848"/>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376</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401</v>
      </c>
      <c r="C28" s="782"/>
      <c r="D28" s="782"/>
      <c r="E28" s="782"/>
      <c r="F28" s="782"/>
      <c r="G28" s="782"/>
      <c r="H28" s="782"/>
      <c r="I28" s="782"/>
      <c r="J28" s="782"/>
      <c r="K28" s="782"/>
      <c r="L28" s="782"/>
      <c r="M28" s="782"/>
      <c r="N28" s="782"/>
      <c r="O28" s="782"/>
      <c r="P28" s="783"/>
      <c r="Q28" s="854">
        <v>539</v>
      </c>
      <c r="R28" s="855"/>
      <c r="S28" s="855"/>
      <c r="T28" s="855"/>
      <c r="U28" s="855"/>
      <c r="V28" s="855">
        <v>524</v>
      </c>
      <c r="W28" s="855"/>
      <c r="X28" s="855"/>
      <c r="Y28" s="855"/>
      <c r="Z28" s="855"/>
      <c r="AA28" s="855">
        <v>15</v>
      </c>
      <c r="AB28" s="855"/>
      <c r="AC28" s="855"/>
      <c r="AD28" s="855"/>
      <c r="AE28" s="856"/>
      <c r="AF28" s="857">
        <v>15</v>
      </c>
      <c r="AG28" s="855"/>
      <c r="AH28" s="855"/>
      <c r="AI28" s="855"/>
      <c r="AJ28" s="858"/>
      <c r="AK28" s="859">
        <v>43</v>
      </c>
      <c r="AL28" s="860"/>
      <c r="AM28" s="860"/>
      <c r="AN28" s="860"/>
      <c r="AO28" s="860"/>
      <c r="AP28" s="860" t="s">
        <v>569</v>
      </c>
      <c r="AQ28" s="860"/>
      <c r="AR28" s="860"/>
      <c r="AS28" s="860"/>
      <c r="AT28" s="860"/>
      <c r="AU28" s="860" t="s">
        <v>569</v>
      </c>
      <c r="AV28" s="860"/>
      <c r="AW28" s="860"/>
      <c r="AX28" s="860"/>
      <c r="AY28" s="860"/>
      <c r="AZ28" s="861"/>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402</v>
      </c>
      <c r="C29" s="813"/>
      <c r="D29" s="813"/>
      <c r="E29" s="813"/>
      <c r="F29" s="813"/>
      <c r="G29" s="813"/>
      <c r="H29" s="813"/>
      <c r="I29" s="813"/>
      <c r="J29" s="813"/>
      <c r="K29" s="813"/>
      <c r="L29" s="813"/>
      <c r="M29" s="813"/>
      <c r="N29" s="813"/>
      <c r="O29" s="813"/>
      <c r="P29" s="814"/>
      <c r="Q29" s="815">
        <v>845</v>
      </c>
      <c r="R29" s="816"/>
      <c r="S29" s="816"/>
      <c r="T29" s="816"/>
      <c r="U29" s="816"/>
      <c r="V29" s="816">
        <v>836</v>
      </c>
      <c r="W29" s="816"/>
      <c r="X29" s="816"/>
      <c r="Y29" s="816"/>
      <c r="Z29" s="816"/>
      <c r="AA29" s="816">
        <v>9</v>
      </c>
      <c r="AB29" s="816"/>
      <c r="AC29" s="816"/>
      <c r="AD29" s="816"/>
      <c r="AE29" s="817"/>
      <c r="AF29" s="818">
        <v>9</v>
      </c>
      <c r="AG29" s="819"/>
      <c r="AH29" s="819"/>
      <c r="AI29" s="819"/>
      <c r="AJ29" s="820"/>
      <c r="AK29" s="866">
        <v>130</v>
      </c>
      <c r="AL29" s="862"/>
      <c r="AM29" s="862"/>
      <c r="AN29" s="862"/>
      <c r="AO29" s="862"/>
      <c r="AP29" s="862" t="s">
        <v>569</v>
      </c>
      <c r="AQ29" s="862"/>
      <c r="AR29" s="862"/>
      <c r="AS29" s="862"/>
      <c r="AT29" s="862"/>
      <c r="AU29" s="862" t="s">
        <v>569</v>
      </c>
      <c r="AV29" s="862"/>
      <c r="AW29" s="862"/>
      <c r="AX29" s="862"/>
      <c r="AY29" s="862"/>
      <c r="AZ29" s="863"/>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403</v>
      </c>
      <c r="C30" s="813"/>
      <c r="D30" s="813"/>
      <c r="E30" s="813"/>
      <c r="F30" s="813"/>
      <c r="G30" s="813"/>
      <c r="H30" s="813"/>
      <c r="I30" s="813"/>
      <c r="J30" s="813"/>
      <c r="K30" s="813"/>
      <c r="L30" s="813"/>
      <c r="M30" s="813"/>
      <c r="N30" s="813"/>
      <c r="O30" s="813"/>
      <c r="P30" s="814"/>
      <c r="Q30" s="815">
        <v>68</v>
      </c>
      <c r="R30" s="816"/>
      <c r="S30" s="816"/>
      <c r="T30" s="816"/>
      <c r="U30" s="816"/>
      <c r="V30" s="816">
        <v>68</v>
      </c>
      <c r="W30" s="816"/>
      <c r="X30" s="816"/>
      <c r="Y30" s="816"/>
      <c r="Z30" s="816"/>
      <c r="AA30" s="816">
        <v>0</v>
      </c>
      <c r="AB30" s="816"/>
      <c r="AC30" s="816"/>
      <c r="AD30" s="816"/>
      <c r="AE30" s="817"/>
      <c r="AF30" s="818">
        <v>0</v>
      </c>
      <c r="AG30" s="819"/>
      <c r="AH30" s="819"/>
      <c r="AI30" s="819"/>
      <c r="AJ30" s="820"/>
      <c r="AK30" s="866">
        <v>22</v>
      </c>
      <c r="AL30" s="862"/>
      <c r="AM30" s="862"/>
      <c r="AN30" s="862"/>
      <c r="AO30" s="862"/>
      <c r="AP30" s="862" t="s">
        <v>569</v>
      </c>
      <c r="AQ30" s="862"/>
      <c r="AR30" s="862"/>
      <c r="AS30" s="862"/>
      <c r="AT30" s="862"/>
      <c r="AU30" s="862" t="s">
        <v>569</v>
      </c>
      <c r="AV30" s="862"/>
      <c r="AW30" s="862"/>
      <c r="AX30" s="862"/>
      <c r="AY30" s="862"/>
      <c r="AZ30" s="863"/>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404</v>
      </c>
      <c r="C31" s="813"/>
      <c r="D31" s="813"/>
      <c r="E31" s="813"/>
      <c r="F31" s="813"/>
      <c r="G31" s="813"/>
      <c r="H31" s="813"/>
      <c r="I31" s="813"/>
      <c r="J31" s="813"/>
      <c r="K31" s="813"/>
      <c r="L31" s="813"/>
      <c r="M31" s="813"/>
      <c r="N31" s="813"/>
      <c r="O31" s="813"/>
      <c r="P31" s="814"/>
      <c r="Q31" s="815">
        <v>331</v>
      </c>
      <c r="R31" s="816"/>
      <c r="S31" s="816"/>
      <c r="T31" s="816"/>
      <c r="U31" s="816"/>
      <c r="V31" s="816">
        <v>329</v>
      </c>
      <c r="W31" s="816"/>
      <c r="X31" s="816"/>
      <c r="Y31" s="816"/>
      <c r="Z31" s="816"/>
      <c r="AA31" s="816">
        <v>2</v>
      </c>
      <c r="AB31" s="816"/>
      <c r="AC31" s="816"/>
      <c r="AD31" s="816"/>
      <c r="AE31" s="817"/>
      <c r="AF31" s="818">
        <v>2</v>
      </c>
      <c r="AG31" s="819"/>
      <c r="AH31" s="819"/>
      <c r="AI31" s="819"/>
      <c r="AJ31" s="820"/>
      <c r="AK31" s="866">
        <v>26</v>
      </c>
      <c r="AL31" s="862"/>
      <c r="AM31" s="862"/>
      <c r="AN31" s="862"/>
      <c r="AO31" s="862"/>
      <c r="AP31" s="862">
        <v>1082</v>
      </c>
      <c r="AQ31" s="862"/>
      <c r="AR31" s="862"/>
      <c r="AS31" s="862"/>
      <c r="AT31" s="862"/>
      <c r="AU31" s="862">
        <v>639</v>
      </c>
      <c r="AV31" s="862"/>
      <c r="AW31" s="862"/>
      <c r="AX31" s="862"/>
      <c r="AY31" s="862"/>
      <c r="AZ31" s="863"/>
      <c r="BA31" s="863"/>
      <c r="BB31" s="863"/>
      <c r="BC31" s="863"/>
      <c r="BD31" s="863"/>
      <c r="BE31" s="864" t="s">
        <v>405</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406</v>
      </c>
      <c r="C32" s="813"/>
      <c r="D32" s="813"/>
      <c r="E32" s="813"/>
      <c r="F32" s="813"/>
      <c r="G32" s="813"/>
      <c r="H32" s="813"/>
      <c r="I32" s="813"/>
      <c r="J32" s="813"/>
      <c r="K32" s="813"/>
      <c r="L32" s="813"/>
      <c r="M32" s="813"/>
      <c r="N32" s="813"/>
      <c r="O32" s="813"/>
      <c r="P32" s="814"/>
      <c r="Q32" s="815">
        <v>182</v>
      </c>
      <c r="R32" s="816"/>
      <c r="S32" s="816"/>
      <c r="T32" s="816"/>
      <c r="U32" s="816"/>
      <c r="V32" s="816">
        <v>181</v>
      </c>
      <c r="W32" s="816"/>
      <c r="X32" s="816"/>
      <c r="Y32" s="816"/>
      <c r="Z32" s="816"/>
      <c r="AA32" s="816">
        <v>1</v>
      </c>
      <c r="AB32" s="816"/>
      <c r="AC32" s="816"/>
      <c r="AD32" s="816"/>
      <c r="AE32" s="817"/>
      <c r="AF32" s="818">
        <v>1</v>
      </c>
      <c r="AG32" s="819"/>
      <c r="AH32" s="819"/>
      <c r="AI32" s="819"/>
      <c r="AJ32" s="820"/>
      <c r="AK32" s="866">
        <v>129</v>
      </c>
      <c r="AL32" s="862"/>
      <c r="AM32" s="862"/>
      <c r="AN32" s="862"/>
      <c r="AO32" s="862"/>
      <c r="AP32" s="862">
        <v>694</v>
      </c>
      <c r="AQ32" s="862"/>
      <c r="AR32" s="862"/>
      <c r="AS32" s="862"/>
      <c r="AT32" s="862"/>
      <c r="AU32" s="862">
        <v>659</v>
      </c>
      <c r="AV32" s="862"/>
      <c r="AW32" s="862"/>
      <c r="AX32" s="862"/>
      <c r="AY32" s="862"/>
      <c r="AZ32" s="863"/>
      <c r="BA32" s="863"/>
      <c r="BB32" s="863"/>
      <c r="BC32" s="863"/>
      <c r="BD32" s="863"/>
      <c r="BE32" s="864" t="s">
        <v>407</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570</v>
      </c>
      <c r="C33" s="813"/>
      <c r="D33" s="813"/>
      <c r="E33" s="813"/>
      <c r="F33" s="813"/>
      <c r="G33" s="813"/>
      <c r="H33" s="813"/>
      <c r="I33" s="813"/>
      <c r="J33" s="813"/>
      <c r="K33" s="813"/>
      <c r="L33" s="813"/>
      <c r="M33" s="813"/>
      <c r="N33" s="813"/>
      <c r="O33" s="813"/>
      <c r="P33" s="814"/>
      <c r="Q33" s="815">
        <v>173</v>
      </c>
      <c r="R33" s="816"/>
      <c r="S33" s="816"/>
      <c r="T33" s="816"/>
      <c r="U33" s="816"/>
      <c r="V33" s="816">
        <v>172</v>
      </c>
      <c r="W33" s="816"/>
      <c r="X33" s="816"/>
      <c r="Y33" s="816"/>
      <c r="Z33" s="816"/>
      <c r="AA33" s="816">
        <v>1</v>
      </c>
      <c r="AB33" s="816"/>
      <c r="AC33" s="816"/>
      <c r="AD33" s="816"/>
      <c r="AE33" s="817"/>
      <c r="AF33" s="818">
        <v>1</v>
      </c>
      <c r="AG33" s="819"/>
      <c r="AH33" s="819"/>
      <c r="AI33" s="819"/>
      <c r="AJ33" s="820"/>
      <c r="AK33" s="866">
        <v>121</v>
      </c>
      <c r="AL33" s="862"/>
      <c r="AM33" s="862"/>
      <c r="AN33" s="862"/>
      <c r="AO33" s="862"/>
      <c r="AP33" s="862">
        <v>654</v>
      </c>
      <c r="AQ33" s="862"/>
      <c r="AR33" s="862"/>
      <c r="AS33" s="862"/>
      <c r="AT33" s="862"/>
      <c r="AU33" s="862">
        <v>621</v>
      </c>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571</v>
      </c>
      <c r="C34" s="813"/>
      <c r="D34" s="813"/>
      <c r="E34" s="813"/>
      <c r="F34" s="813"/>
      <c r="G34" s="813"/>
      <c r="H34" s="813"/>
      <c r="I34" s="813"/>
      <c r="J34" s="813"/>
      <c r="K34" s="813"/>
      <c r="L34" s="813"/>
      <c r="M34" s="813"/>
      <c r="N34" s="813"/>
      <c r="O34" s="813"/>
      <c r="P34" s="814"/>
      <c r="Q34" s="815">
        <v>9</v>
      </c>
      <c r="R34" s="816"/>
      <c r="S34" s="816"/>
      <c r="T34" s="816"/>
      <c r="U34" s="816"/>
      <c r="V34" s="816">
        <v>9</v>
      </c>
      <c r="W34" s="816"/>
      <c r="X34" s="816"/>
      <c r="Y34" s="816"/>
      <c r="Z34" s="816"/>
      <c r="AA34" s="816">
        <v>0</v>
      </c>
      <c r="AB34" s="816"/>
      <c r="AC34" s="816"/>
      <c r="AD34" s="816"/>
      <c r="AE34" s="817"/>
      <c r="AF34" s="818">
        <v>0</v>
      </c>
      <c r="AG34" s="819"/>
      <c r="AH34" s="819"/>
      <c r="AI34" s="819"/>
      <c r="AJ34" s="820"/>
      <c r="AK34" s="866">
        <v>8</v>
      </c>
      <c r="AL34" s="862"/>
      <c r="AM34" s="862"/>
      <c r="AN34" s="862"/>
      <c r="AO34" s="862"/>
      <c r="AP34" s="862">
        <v>40</v>
      </c>
      <c r="AQ34" s="862"/>
      <c r="AR34" s="862"/>
      <c r="AS34" s="862"/>
      <c r="AT34" s="862"/>
      <c r="AU34" s="862">
        <v>38</v>
      </c>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408</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388</v>
      </c>
      <c r="B63" s="821" t="s">
        <v>409</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27</v>
      </c>
      <c r="AG63" s="876"/>
      <c r="AH63" s="876"/>
      <c r="AI63" s="876"/>
      <c r="AJ63" s="877"/>
      <c r="AK63" s="878"/>
      <c r="AL63" s="873"/>
      <c r="AM63" s="873"/>
      <c r="AN63" s="873"/>
      <c r="AO63" s="873"/>
      <c r="AP63" s="876">
        <v>1776</v>
      </c>
      <c r="AQ63" s="876"/>
      <c r="AR63" s="876"/>
      <c r="AS63" s="876"/>
      <c r="AT63" s="876"/>
      <c r="AU63" s="876">
        <v>1298</v>
      </c>
      <c r="AV63" s="876"/>
      <c r="AW63" s="876"/>
      <c r="AX63" s="876"/>
      <c r="AY63" s="876"/>
      <c r="AZ63" s="880"/>
      <c r="BA63" s="880"/>
      <c r="BB63" s="880"/>
      <c r="BC63" s="880"/>
      <c r="BD63" s="880"/>
      <c r="BE63" s="881"/>
      <c r="BF63" s="881"/>
      <c r="BG63" s="881"/>
      <c r="BH63" s="881"/>
      <c r="BI63" s="882"/>
      <c r="BJ63" s="883" t="s">
        <v>128</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411</v>
      </c>
      <c r="B66" s="760"/>
      <c r="C66" s="760"/>
      <c r="D66" s="760"/>
      <c r="E66" s="760"/>
      <c r="F66" s="760"/>
      <c r="G66" s="760"/>
      <c r="H66" s="760"/>
      <c r="I66" s="760"/>
      <c r="J66" s="760"/>
      <c r="K66" s="760"/>
      <c r="L66" s="760"/>
      <c r="M66" s="760"/>
      <c r="N66" s="760"/>
      <c r="O66" s="760"/>
      <c r="P66" s="761"/>
      <c r="Q66" s="765" t="s">
        <v>412</v>
      </c>
      <c r="R66" s="766"/>
      <c r="S66" s="766"/>
      <c r="T66" s="766"/>
      <c r="U66" s="767"/>
      <c r="V66" s="765" t="s">
        <v>413</v>
      </c>
      <c r="W66" s="766"/>
      <c r="X66" s="766"/>
      <c r="Y66" s="766"/>
      <c r="Z66" s="767"/>
      <c r="AA66" s="765" t="s">
        <v>414</v>
      </c>
      <c r="AB66" s="766"/>
      <c r="AC66" s="766"/>
      <c r="AD66" s="766"/>
      <c r="AE66" s="767"/>
      <c r="AF66" s="886" t="s">
        <v>415</v>
      </c>
      <c r="AG66" s="847"/>
      <c r="AH66" s="847"/>
      <c r="AI66" s="847"/>
      <c r="AJ66" s="887"/>
      <c r="AK66" s="765" t="s">
        <v>416</v>
      </c>
      <c r="AL66" s="760"/>
      <c r="AM66" s="760"/>
      <c r="AN66" s="760"/>
      <c r="AO66" s="761"/>
      <c r="AP66" s="765" t="s">
        <v>398</v>
      </c>
      <c r="AQ66" s="766"/>
      <c r="AR66" s="766"/>
      <c r="AS66" s="766"/>
      <c r="AT66" s="767"/>
      <c r="AU66" s="765" t="s">
        <v>417</v>
      </c>
      <c r="AV66" s="766"/>
      <c r="AW66" s="766"/>
      <c r="AX66" s="766"/>
      <c r="AY66" s="767"/>
      <c r="AZ66" s="765" t="s">
        <v>376</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572</v>
      </c>
      <c r="C68" s="902"/>
      <c r="D68" s="902"/>
      <c r="E68" s="902"/>
      <c r="F68" s="902"/>
      <c r="G68" s="902"/>
      <c r="H68" s="902"/>
      <c r="I68" s="902"/>
      <c r="J68" s="902"/>
      <c r="K68" s="902"/>
      <c r="L68" s="902"/>
      <c r="M68" s="902"/>
      <c r="N68" s="902"/>
      <c r="O68" s="902"/>
      <c r="P68" s="903"/>
      <c r="Q68" s="904">
        <v>1746</v>
      </c>
      <c r="R68" s="898"/>
      <c r="S68" s="898"/>
      <c r="T68" s="898"/>
      <c r="U68" s="898"/>
      <c r="V68" s="898">
        <v>1649</v>
      </c>
      <c r="W68" s="898"/>
      <c r="X68" s="898"/>
      <c r="Y68" s="898"/>
      <c r="Z68" s="898"/>
      <c r="AA68" s="898">
        <v>97</v>
      </c>
      <c r="AB68" s="898"/>
      <c r="AC68" s="898"/>
      <c r="AD68" s="898"/>
      <c r="AE68" s="898"/>
      <c r="AF68" s="898">
        <v>78</v>
      </c>
      <c r="AG68" s="898"/>
      <c r="AH68" s="898"/>
      <c r="AI68" s="898"/>
      <c r="AJ68" s="898"/>
      <c r="AK68" s="898">
        <v>69</v>
      </c>
      <c r="AL68" s="898"/>
      <c r="AM68" s="898"/>
      <c r="AN68" s="898"/>
      <c r="AO68" s="898"/>
      <c r="AP68" s="898">
        <v>2851</v>
      </c>
      <c r="AQ68" s="898"/>
      <c r="AR68" s="898"/>
      <c r="AS68" s="898"/>
      <c r="AT68" s="898"/>
      <c r="AU68" s="898">
        <v>80</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573</v>
      </c>
      <c r="C69" s="906"/>
      <c r="D69" s="906"/>
      <c r="E69" s="906"/>
      <c r="F69" s="906"/>
      <c r="G69" s="906"/>
      <c r="H69" s="906"/>
      <c r="I69" s="906"/>
      <c r="J69" s="906"/>
      <c r="K69" s="906"/>
      <c r="L69" s="906"/>
      <c r="M69" s="906"/>
      <c r="N69" s="906"/>
      <c r="O69" s="906"/>
      <c r="P69" s="907"/>
      <c r="Q69" s="908">
        <v>15</v>
      </c>
      <c r="R69" s="862"/>
      <c r="S69" s="862"/>
      <c r="T69" s="862"/>
      <c r="U69" s="862"/>
      <c r="V69" s="862">
        <v>5</v>
      </c>
      <c r="W69" s="862"/>
      <c r="X69" s="862"/>
      <c r="Y69" s="862"/>
      <c r="Z69" s="862"/>
      <c r="AA69" s="862">
        <v>10</v>
      </c>
      <c r="AB69" s="862"/>
      <c r="AC69" s="862"/>
      <c r="AD69" s="862"/>
      <c r="AE69" s="862"/>
      <c r="AF69" s="862">
        <v>7</v>
      </c>
      <c r="AG69" s="862"/>
      <c r="AH69" s="862"/>
      <c r="AI69" s="862"/>
      <c r="AJ69" s="862"/>
      <c r="AK69" s="862" t="s">
        <v>508</v>
      </c>
      <c r="AL69" s="862"/>
      <c r="AM69" s="862"/>
      <c r="AN69" s="862"/>
      <c r="AO69" s="862"/>
      <c r="AP69" s="862" t="s">
        <v>587</v>
      </c>
      <c r="AQ69" s="862"/>
      <c r="AR69" s="862"/>
      <c r="AS69" s="862"/>
      <c r="AT69" s="862"/>
      <c r="AU69" s="862" t="s">
        <v>587</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574</v>
      </c>
      <c r="C70" s="906"/>
      <c r="D70" s="906"/>
      <c r="E70" s="906"/>
      <c r="F70" s="906"/>
      <c r="G70" s="906"/>
      <c r="H70" s="906"/>
      <c r="I70" s="906"/>
      <c r="J70" s="906"/>
      <c r="K70" s="906"/>
      <c r="L70" s="906"/>
      <c r="M70" s="906"/>
      <c r="N70" s="906"/>
      <c r="O70" s="906"/>
      <c r="P70" s="907"/>
      <c r="Q70" s="908">
        <v>2183</v>
      </c>
      <c r="R70" s="862"/>
      <c r="S70" s="862"/>
      <c r="T70" s="862"/>
      <c r="U70" s="862"/>
      <c r="V70" s="862">
        <v>2135</v>
      </c>
      <c r="W70" s="862"/>
      <c r="X70" s="862"/>
      <c r="Y70" s="862"/>
      <c r="Z70" s="862"/>
      <c r="AA70" s="862">
        <v>48</v>
      </c>
      <c r="AB70" s="862"/>
      <c r="AC70" s="862"/>
      <c r="AD70" s="862"/>
      <c r="AE70" s="862"/>
      <c r="AF70" s="862">
        <v>68</v>
      </c>
      <c r="AG70" s="862"/>
      <c r="AH70" s="862"/>
      <c r="AI70" s="862"/>
      <c r="AJ70" s="862"/>
      <c r="AK70" s="862">
        <v>121</v>
      </c>
      <c r="AL70" s="862"/>
      <c r="AM70" s="862"/>
      <c r="AN70" s="862"/>
      <c r="AO70" s="862"/>
      <c r="AP70" s="862">
        <v>56</v>
      </c>
      <c r="AQ70" s="862"/>
      <c r="AR70" s="862"/>
      <c r="AS70" s="862"/>
      <c r="AT70" s="862"/>
      <c r="AU70" s="862">
        <v>3</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9" t="s">
        <v>575</v>
      </c>
      <c r="C71" s="910"/>
      <c r="D71" s="910"/>
      <c r="E71" s="910"/>
      <c r="F71" s="910"/>
      <c r="G71" s="910"/>
      <c r="H71" s="910"/>
      <c r="I71" s="910"/>
      <c r="J71" s="910"/>
      <c r="K71" s="910"/>
      <c r="L71" s="910"/>
      <c r="M71" s="910"/>
      <c r="N71" s="910"/>
      <c r="O71" s="910"/>
      <c r="P71" s="911"/>
      <c r="Q71" s="908">
        <v>205</v>
      </c>
      <c r="R71" s="862"/>
      <c r="S71" s="862"/>
      <c r="T71" s="862"/>
      <c r="U71" s="862"/>
      <c r="V71" s="862">
        <v>199</v>
      </c>
      <c r="W71" s="862"/>
      <c r="X71" s="862"/>
      <c r="Y71" s="862"/>
      <c r="Z71" s="862"/>
      <c r="AA71" s="862">
        <v>6</v>
      </c>
      <c r="AB71" s="862"/>
      <c r="AC71" s="862"/>
      <c r="AD71" s="862"/>
      <c r="AE71" s="862"/>
      <c r="AF71" s="862">
        <v>6</v>
      </c>
      <c r="AG71" s="862"/>
      <c r="AH71" s="862"/>
      <c r="AI71" s="862"/>
      <c r="AJ71" s="862"/>
      <c r="AK71" s="862">
        <v>93</v>
      </c>
      <c r="AL71" s="862"/>
      <c r="AM71" s="862"/>
      <c r="AN71" s="862"/>
      <c r="AO71" s="862"/>
      <c r="AP71" s="862" t="s">
        <v>587</v>
      </c>
      <c r="AQ71" s="862"/>
      <c r="AR71" s="862"/>
      <c r="AS71" s="862"/>
      <c r="AT71" s="862"/>
      <c r="AU71" s="862" t="s">
        <v>587</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9" t="s">
        <v>576</v>
      </c>
      <c r="C72" s="910"/>
      <c r="D72" s="910"/>
      <c r="E72" s="910"/>
      <c r="F72" s="910"/>
      <c r="G72" s="910"/>
      <c r="H72" s="910"/>
      <c r="I72" s="910"/>
      <c r="J72" s="910"/>
      <c r="K72" s="910"/>
      <c r="L72" s="910"/>
      <c r="M72" s="910"/>
      <c r="N72" s="910"/>
      <c r="O72" s="910"/>
      <c r="P72" s="911"/>
      <c r="Q72" s="908">
        <v>1447</v>
      </c>
      <c r="R72" s="862"/>
      <c r="S72" s="862"/>
      <c r="T72" s="862"/>
      <c r="U72" s="862"/>
      <c r="V72" s="862">
        <v>1407</v>
      </c>
      <c r="W72" s="862"/>
      <c r="X72" s="862"/>
      <c r="Y72" s="862"/>
      <c r="Z72" s="862"/>
      <c r="AA72" s="862">
        <v>39</v>
      </c>
      <c r="AB72" s="862"/>
      <c r="AC72" s="862"/>
      <c r="AD72" s="862"/>
      <c r="AE72" s="862"/>
      <c r="AF72" s="862">
        <v>39</v>
      </c>
      <c r="AG72" s="862"/>
      <c r="AH72" s="862"/>
      <c r="AI72" s="862"/>
      <c r="AJ72" s="862"/>
      <c r="AK72" s="862">
        <v>15</v>
      </c>
      <c r="AL72" s="862"/>
      <c r="AM72" s="862"/>
      <c r="AN72" s="862"/>
      <c r="AO72" s="862"/>
      <c r="AP72" s="862" t="s">
        <v>587</v>
      </c>
      <c r="AQ72" s="862"/>
      <c r="AR72" s="862"/>
      <c r="AS72" s="862"/>
      <c r="AT72" s="862"/>
      <c r="AU72" s="862" t="s">
        <v>587</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9" t="s">
        <v>577</v>
      </c>
      <c r="C73" s="910"/>
      <c r="D73" s="910"/>
      <c r="E73" s="910"/>
      <c r="F73" s="910"/>
      <c r="G73" s="910"/>
      <c r="H73" s="910"/>
      <c r="I73" s="910"/>
      <c r="J73" s="910"/>
      <c r="K73" s="910"/>
      <c r="L73" s="910"/>
      <c r="M73" s="910"/>
      <c r="N73" s="910"/>
      <c r="O73" s="910"/>
      <c r="P73" s="911"/>
      <c r="Q73" s="908">
        <v>192</v>
      </c>
      <c r="R73" s="862"/>
      <c r="S73" s="862"/>
      <c r="T73" s="862"/>
      <c r="U73" s="862"/>
      <c r="V73" s="862">
        <v>184</v>
      </c>
      <c r="W73" s="862"/>
      <c r="X73" s="862"/>
      <c r="Y73" s="862"/>
      <c r="Z73" s="862"/>
      <c r="AA73" s="862">
        <v>7</v>
      </c>
      <c r="AB73" s="862"/>
      <c r="AC73" s="862"/>
      <c r="AD73" s="862"/>
      <c r="AE73" s="862"/>
      <c r="AF73" s="862">
        <v>7</v>
      </c>
      <c r="AG73" s="862"/>
      <c r="AH73" s="862"/>
      <c r="AI73" s="862"/>
      <c r="AJ73" s="862"/>
      <c r="AK73" s="862" t="s">
        <v>508</v>
      </c>
      <c r="AL73" s="862"/>
      <c r="AM73" s="862"/>
      <c r="AN73" s="862"/>
      <c r="AO73" s="862"/>
      <c r="AP73" s="862" t="s">
        <v>587</v>
      </c>
      <c r="AQ73" s="862"/>
      <c r="AR73" s="862"/>
      <c r="AS73" s="862"/>
      <c r="AT73" s="862"/>
      <c r="AU73" s="862" t="s">
        <v>587</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9" t="s">
        <v>578</v>
      </c>
      <c r="C74" s="912"/>
      <c r="D74" s="912"/>
      <c r="E74" s="912"/>
      <c r="F74" s="912"/>
      <c r="G74" s="912"/>
      <c r="H74" s="912"/>
      <c r="I74" s="912"/>
      <c r="J74" s="912"/>
      <c r="K74" s="912"/>
      <c r="L74" s="912"/>
      <c r="M74" s="912"/>
      <c r="N74" s="912"/>
      <c r="O74" s="912"/>
      <c r="P74" s="913"/>
      <c r="Q74" s="908">
        <v>6522</v>
      </c>
      <c r="R74" s="862"/>
      <c r="S74" s="862"/>
      <c r="T74" s="862"/>
      <c r="U74" s="862"/>
      <c r="V74" s="862">
        <v>5585</v>
      </c>
      <c r="W74" s="862"/>
      <c r="X74" s="862"/>
      <c r="Y74" s="862"/>
      <c r="Z74" s="862"/>
      <c r="AA74" s="862">
        <v>937</v>
      </c>
      <c r="AB74" s="862"/>
      <c r="AC74" s="862"/>
      <c r="AD74" s="862"/>
      <c r="AE74" s="862"/>
      <c r="AF74" s="862">
        <v>937</v>
      </c>
      <c r="AG74" s="862"/>
      <c r="AH74" s="862"/>
      <c r="AI74" s="862"/>
      <c r="AJ74" s="862"/>
      <c r="AK74" s="862">
        <v>7</v>
      </c>
      <c r="AL74" s="862"/>
      <c r="AM74" s="862"/>
      <c r="AN74" s="862"/>
      <c r="AO74" s="862"/>
      <c r="AP74" s="862" t="s">
        <v>587</v>
      </c>
      <c r="AQ74" s="862"/>
      <c r="AR74" s="862"/>
      <c r="AS74" s="862"/>
      <c r="AT74" s="862"/>
      <c r="AU74" s="862" t="s">
        <v>587</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9" t="s">
        <v>579</v>
      </c>
      <c r="C75" s="912"/>
      <c r="D75" s="912"/>
      <c r="E75" s="912"/>
      <c r="F75" s="912"/>
      <c r="G75" s="912"/>
      <c r="H75" s="912"/>
      <c r="I75" s="912"/>
      <c r="J75" s="912"/>
      <c r="K75" s="912"/>
      <c r="L75" s="912"/>
      <c r="M75" s="912"/>
      <c r="N75" s="912"/>
      <c r="O75" s="912"/>
      <c r="P75" s="913"/>
      <c r="Q75" s="914">
        <v>13</v>
      </c>
      <c r="R75" s="915"/>
      <c r="S75" s="915"/>
      <c r="T75" s="915"/>
      <c r="U75" s="866"/>
      <c r="V75" s="916">
        <v>11</v>
      </c>
      <c r="W75" s="915"/>
      <c r="X75" s="915"/>
      <c r="Y75" s="915"/>
      <c r="Z75" s="866"/>
      <c r="AA75" s="916">
        <v>2</v>
      </c>
      <c r="AB75" s="915"/>
      <c r="AC75" s="915"/>
      <c r="AD75" s="915"/>
      <c r="AE75" s="866"/>
      <c r="AF75" s="916">
        <v>2</v>
      </c>
      <c r="AG75" s="915"/>
      <c r="AH75" s="915"/>
      <c r="AI75" s="915"/>
      <c r="AJ75" s="866"/>
      <c r="AK75" s="916">
        <v>0</v>
      </c>
      <c r="AL75" s="915"/>
      <c r="AM75" s="915"/>
      <c r="AN75" s="915"/>
      <c r="AO75" s="866"/>
      <c r="AP75" s="862" t="s">
        <v>587</v>
      </c>
      <c r="AQ75" s="862"/>
      <c r="AR75" s="862"/>
      <c r="AS75" s="862"/>
      <c r="AT75" s="862"/>
      <c r="AU75" s="862" t="s">
        <v>587</v>
      </c>
      <c r="AV75" s="862"/>
      <c r="AW75" s="862"/>
      <c r="AX75" s="862"/>
      <c r="AY75" s="862"/>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9" t="s">
        <v>580</v>
      </c>
      <c r="C76" s="910"/>
      <c r="D76" s="910"/>
      <c r="E76" s="910"/>
      <c r="F76" s="910"/>
      <c r="G76" s="910"/>
      <c r="H76" s="910"/>
      <c r="I76" s="910"/>
      <c r="J76" s="910"/>
      <c r="K76" s="910"/>
      <c r="L76" s="910"/>
      <c r="M76" s="910"/>
      <c r="N76" s="910"/>
      <c r="O76" s="910"/>
      <c r="P76" s="911"/>
      <c r="Q76" s="914">
        <v>347</v>
      </c>
      <c r="R76" s="915"/>
      <c r="S76" s="915"/>
      <c r="T76" s="915"/>
      <c r="U76" s="866"/>
      <c r="V76" s="916">
        <v>294</v>
      </c>
      <c r="W76" s="915"/>
      <c r="X76" s="915"/>
      <c r="Y76" s="915"/>
      <c r="Z76" s="866"/>
      <c r="AA76" s="916">
        <v>54</v>
      </c>
      <c r="AB76" s="915"/>
      <c r="AC76" s="915"/>
      <c r="AD76" s="915"/>
      <c r="AE76" s="866"/>
      <c r="AF76" s="916">
        <v>54</v>
      </c>
      <c r="AG76" s="915"/>
      <c r="AH76" s="915"/>
      <c r="AI76" s="915"/>
      <c r="AJ76" s="866"/>
      <c r="AK76" s="916">
        <v>135</v>
      </c>
      <c r="AL76" s="915"/>
      <c r="AM76" s="915"/>
      <c r="AN76" s="915"/>
      <c r="AO76" s="866"/>
      <c r="AP76" s="862" t="s">
        <v>587</v>
      </c>
      <c r="AQ76" s="862"/>
      <c r="AR76" s="862"/>
      <c r="AS76" s="862"/>
      <c r="AT76" s="862"/>
      <c r="AU76" s="862" t="s">
        <v>587</v>
      </c>
      <c r="AV76" s="862"/>
      <c r="AW76" s="862"/>
      <c r="AX76" s="862"/>
      <c r="AY76" s="862"/>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9" t="s">
        <v>581</v>
      </c>
      <c r="C77" s="910"/>
      <c r="D77" s="910"/>
      <c r="E77" s="910"/>
      <c r="F77" s="910"/>
      <c r="G77" s="910"/>
      <c r="H77" s="910"/>
      <c r="I77" s="910"/>
      <c r="J77" s="910"/>
      <c r="K77" s="910"/>
      <c r="L77" s="910"/>
      <c r="M77" s="910"/>
      <c r="N77" s="910"/>
      <c r="O77" s="910"/>
      <c r="P77" s="911"/>
      <c r="Q77" s="914">
        <v>304201</v>
      </c>
      <c r="R77" s="915"/>
      <c r="S77" s="915"/>
      <c r="T77" s="915"/>
      <c r="U77" s="866"/>
      <c r="V77" s="916">
        <v>288028</v>
      </c>
      <c r="W77" s="915"/>
      <c r="X77" s="915"/>
      <c r="Y77" s="915"/>
      <c r="Z77" s="866"/>
      <c r="AA77" s="916">
        <v>16173</v>
      </c>
      <c r="AB77" s="915"/>
      <c r="AC77" s="915"/>
      <c r="AD77" s="915"/>
      <c r="AE77" s="866"/>
      <c r="AF77" s="916">
        <v>16179</v>
      </c>
      <c r="AG77" s="915"/>
      <c r="AH77" s="915"/>
      <c r="AI77" s="915"/>
      <c r="AJ77" s="866"/>
      <c r="AK77" s="916">
        <v>0</v>
      </c>
      <c r="AL77" s="915"/>
      <c r="AM77" s="915"/>
      <c r="AN77" s="915"/>
      <c r="AO77" s="866"/>
      <c r="AP77" s="862" t="s">
        <v>587</v>
      </c>
      <c r="AQ77" s="862"/>
      <c r="AR77" s="862"/>
      <c r="AS77" s="862"/>
      <c r="AT77" s="862"/>
      <c r="AU77" s="862" t="s">
        <v>587</v>
      </c>
      <c r="AV77" s="862"/>
      <c r="AW77" s="862"/>
      <c r="AX77" s="862"/>
      <c r="AY77" s="862"/>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9" t="s">
        <v>582</v>
      </c>
      <c r="C78" s="910"/>
      <c r="D78" s="910"/>
      <c r="E78" s="910"/>
      <c r="F78" s="910"/>
      <c r="G78" s="910"/>
      <c r="H78" s="910"/>
      <c r="I78" s="910"/>
      <c r="J78" s="910"/>
      <c r="K78" s="910"/>
      <c r="L78" s="910"/>
      <c r="M78" s="910"/>
      <c r="N78" s="910"/>
      <c r="O78" s="910"/>
      <c r="P78" s="911"/>
      <c r="Q78" s="908">
        <v>212</v>
      </c>
      <c r="R78" s="862"/>
      <c r="S78" s="862"/>
      <c r="T78" s="862"/>
      <c r="U78" s="862"/>
      <c r="V78" s="862">
        <v>205</v>
      </c>
      <c r="W78" s="862"/>
      <c r="X78" s="862"/>
      <c r="Y78" s="862"/>
      <c r="Z78" s="862"/>
      <c r="AA78" s="862">
        <v>7</v>
      </c>
      <c r="AB78" s="862"/>
      <c r="AC78" s="862"/>
      <c r="AD78" s="862"/>
      <c r="AE78" s="862"/>
      <c r="AF78" s="862">
        <v>7</v>
      </c>
      <c r="AG78" s="862"/>
      <c r="AH78" s="862"/>
      <c r="AI78" s="862"/>
      <c r="AJ78" s="862"/>
      <c r="AK78" s="862" t="s">
        <v>508</v>
      </c>
      <c r="AL78" s="862"/>
      <c r="AM78" s="862"/>
      <c r="AN78" s="862"/>
      <c r="AO78" s="862"/>
      <c r="AP78" s="862" t="s">
        <v>587</v>
      </c>
      <c r="AQ78" s="862"/>
      <c r="AR78" s="862"/>
      <c r="AS78" s="862"/>
      <c r="AT78" s="862"/>
      <c r="AU78" s="862" t="s">
        <v>587</v>
      </c>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9" t="s">
        <v>583</v>
      </c>
      <c r="C79" s="910"/>
      <c r="D79" s="910"/>
      <c r="E79" s="910"/>
      <c r="F79" s="910"/>
      <c r="G79" s="910"/>
      <c r="H79" s="910"/>
      <c r="I79" s="910"/>
      <c r="J79" s="910"/>
      <c r="K79" s="910"/>
      <c r="L79" s="910"/>
      <c r="M79" s="910"/>
      <c r="N79" s="910"/>
      <c r="O79" s="910"/>
      <c r="P79" s="911"/>
      <c r="Q79" s="908">
        <v>2</v>
      </c>
      <c r="R79" s="862"/>
      <c r="S79" s="862"/>
      <c r="T79" s="862"/>
      <c r="U79" s="862"/>
      <c r="V79" s="862">
        <v>2</v>
      </c>
      <c r="W79" s="862"/>
      <c r="X79" s="862"/>
      <c r="Y79" s="862"/>
      <c r="Z79" s="862"/>
      <c r="AA79" s="862">
        <v>0</v>
      </c>
      <c r="AB79" s="862"/>
      <c r="AC79" s="862"/>
      <c r="AD79" s="862"/>
      <c r="AE79" s="862"/>
      <c r="AF79" s="862">
        <v>0</v>
      </c>
      <c r="AG79" s="862"/>
      <c r="AH79" s="862"/>
      <c r="AI79" s="862"/>
      <c r="AJ79" s="862"/>
      <c r="AK79" s="862" t="s">
        <v>508</v>
      </c>
      <c r="AL79" s="862"/>
      <c r="AM79" s="862"/>
      <c r="AN79" s="862"/>
      <c r="AO79" s="862"/>
      <c r="AP79" s="862" t="s">
        <v>587</v>
      </c>
      <c r="AQ79" s="862"/>
      <c r="AR79" s="862"/>
      <c r="AS79" s="862"/>
      <c r="AT79" s="862"/>
      <c r="AU79" s="862" t="s">
        <v>587</v>
      </c>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t="s">
        <v>584</v>
      </c>
      <c r="C80" s="906"/>
      <c r="D80" s="906"/>
      <c r="E80" s="906"/>
      <c r="F80" s="906"/>
      <c r="G80" s="906"/>
      <c r="H80" s="906"/>
      <c r="I80" s="906"/>
      <c r="J80" s="906"/>
      <c r="K80" s="906"/>
      <c r="L80" s="906"/>
      <c r="M80" s="906"/>
      <c r="N80" s="906"/>
      <c r="O80" s="906"/>
      <c r="P80" s="907"/>
      <c r="Q80" s="908">
        <v>28</v>
      </c>
      <c r="R80" s="862"/>
      <c r="S80" s="862"/>
      <c r="T80" s="862"/>
      <c r="U80" s="862"/>
      <c r="V80" s="862">
        <v>26</v>
      </c>
      <c r="W80" s="862"/>
      <c r="X80" s="862"/>
      <c r="Y80" s="862"/>
      <c r="Z80" s="862"/>
      <c r="AA80" s="862">
        <v>2</v>
      </c>
      <c r="AB80" s="862"/>
      <c r="AC80" s="862"/>
      <c r="AD80" s="862"/>
      <c r="AE80" s="862"/>
      <c r="AF80" s="862">
        <v>0</v>
      </c>
      <c r="AG80" s="862"/>
      <c r="AH80" s="862"/>
      <c r="AI80" s="862"/>
      <c r="AJ80" s="862"/>
      <c r="AK80" s="862" t="s">
        <v>508</v>
      </c>
      <c r="AL80" s="862"/>
      <c r="AM80" s="862"/>
      <c r="AN80" s="862"/>
      <c r="AO80" s="862"/>
      <c r="AP80" s="862" t="s">
        <v>587</v>
      </c>
      <c r="AQ80" s="862"/>
      <c r="AR80" s="862"/>
      <c r="AS80" s="862"/>
      <c r="AT80" s="862"/>
      <c r="AU80" s="862" t="s">
        <v>587</v>
      </c>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t="s">
        <v>585</v>
      </c>
      <c r="C81" s="906"/>
      <c r="D81" s="906"/>
      <c r="E81" s="906"/>
      <c r="F81" s="906"/>
      <c r="G81" s="906"/>
      <c r="H81" s="906"/>
      <c r="I81" s="906"/>
      <c r="J81" s="906"/>
      <c r="K81" s="906"/>
      <c r="L81" s="906"/>
      <c r="M81" s="906"/>
      <c r="N81" s="906"/>
      <c r="O81" s="906"/>
      <c r="P81" s="907"/>
      <c r="Q81" s="908">
        <v>11</v>
      </c>
      <c r="R81" s="862"/>
      <c r="S81" s="862"/>
      <c r="T81" s="862"/>
      <c r="U81" s="862"/>
      <c r="V81" s="862">
        <v>11</v>
      </c>
      <c r="W81" s="862"/>
      <c r="X81" s="862"/>
      <c r="Y81" s="862"/>
      <c r="Z81" s="862"/>
      <c r="AA81" s="862">
        <v>0</v>
      </c>
      <c r="AB81" s="862"/>
      <c r="AC81" s="862"/>
      <c r="AD81" s="862"/>
      <c r="AE81" s="862"/>
      <c r="AF81" s="862">
        <v>0</v>
      </c>
      <c r="AG81" s="862"/>
      <c r="AH81" s="862"/>
      <c r="AI81" s="862"/>
      <c r="AJ81" s="862"/>
      <c r="AK81" s="862" t="s">
        <v>508</v>
      </c>
      <c r="AL81" s="862"/>
      <c r="AM81" s="862"/>
      <c r="AN81" s="862"/>
      <c r="AO81" s="862"/>
      <c r="AP81" s="862" t="s">
        <v>587</v>
      </c>
      <c r="AQ81" s="862"/>
      <c r="AR81" s="862"/>
      <c r="AS81" s="862"/>
      <c r="AT81" s="862"/>
      <c r="AU81" s="862" t="s">
        <v>587</v>
      </c>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t="s">
        <v>586</v>
      </c>
      <c r="C82" s="906"/>
      <c r="D82" s="906"/>
      <c r="E82" s="906"/>
      <c r="F82" s="906"/>
      <c r="G82" s="906"/>
      <c r="H82" s="906"/>
      <c r="I82" s="906"/>
      <c r="J82" s="906"/>
      <c r="K82" s="906"/>
      <c r="L82" s="906"/>
      <c r="M82" s="906"/>
      <c r="N82" s="906"/>
      <c r="O82" s="906"/>
      <c r="P82" s="907"/>
      <c r="Q82" s="908">
        <v>143</v>
      </c>
      <c r="R82" s="862"/>
      <c r="S82" s="862"/>
      <c r="T82" s="862"/>
      <c r="U82" s="862"/>
      <c r="V82" s="862">
        <v>137</v>
      </c>
      <c r="W82" s="862"/>
      <c r="X82" s="862"/>
      <c r="Y82" s="862"/>
      <c r="Z82" s="862"/>
      <c r="AA82" s="862">
        <v>7</v>
      </c>
      <c r="AB82" s="862"/>
      <c r="AC82" s="862"/>
      <c r="AD82" s="862"/>
      <c r="AE82" s="862"/>
      <c r="AF82" s="862">
        <v>4</v>
      </c>
      <c r="AG82" s="862"/>
      <c r="AH82" s="862"/>
      <c r="AI82" s="862"/>
      <c r="AJ82" s="862"/>
      <c r="AK82" s="862">
        <v>0</v>
      </c>
      <c r="AL82" s="862"/>
      <c r="AM82" s="862"/>
      <c r="AN82" s="862"/>
      <c r="AO82" s="862"/>
      <c r="AP82" s="862" t="s">
        <v>587</v>
      </c>
      <c r="AQ82" s="862"/>
      <c r="AR82" s="862"/>
      <c r="AS82" s="862"/>
      <c r="AT82" s="862"/>
      <c r="AU82" s="862" t="s">
        <v>587</v>
      </c>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7"/>
      <c r="C87" s="918"/>
      <c r="D87" s="918"/>
      <c r="E87" s="918"/>
      <c r="F87" s="918"/>
      <c r="G87" s="918"/>
      <c r="H87" s="918"/>
      <c r="I87" s="918"/>
      <c r="J87" s="918"/>
      <c r="K87" s="918"/>
      <c r="L87" s="918"/>
      <c r="M87" s="918"/>
      <c r="N87" s="918"/>
      <c r="O87" s="918"/>
      <c r="P87" s="919"/>
      <c r="Q87" s="920"/>
      <c r="R87" s="921"/>
      <c r="S87" s="921"/>
      <c r="T87" s="921"/>
      <c r="U87" s="921"/>
      <c r="V87" s="921"/>
      <c r="W87" s="921"/>
      <c r="X87" s="921"/>
      <c r="Y87" s="921"/>
      <c r="Z87" s="921"/>
      <c r="AA87" s="921"/>
      <c r="AB87" s="921"/>
      <c r="AC87" s="921"/>
      <c r="AD87" s="921"/>
      <c r="AE87" s="921"/>
      <c r="AF87" s="921"/>
      <c r="AG87" s="921"/>
      <c r="AH87" s="921"/>
      <c r="AI87" s="921"/>
      <c r="AJ87" s="921"/>
      <c r="AK87" s="921"/>
      <c r="AL87" s="921"/>
      <c r="AM87" s="921"/>
      <c r="AN87" s="921"/>
      <c r="AO87" s="921"/>
      <c r="AP87" s="921"/>
      <c r="AQ87" s="921"/>
      <c r="AR87" s="921"/>
      <c r="AS87" s="921"/>
      <c r="AT87" s="921"/>
      <c r="AU87" s="921"/>
      <c r="AV87" s="921"/>
      <c r="AW87" s="921"/>
      <c r="AX87" s="921"/>
      <c r="AY87" s="921"/>
      <c r="AZ87" s="922"/>
      <c r="BA87" s="922"/>
      <c r="BB87" s="922"/>
      <c r="BC87" s="922"/>
      <c r="BD87" s="923"/>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388</v>
      </c>
      <c r="B88" s="821" t="s">
        <v>418</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c r="AG88" s="876"/>
      <c r="AH88" s="876"/>
      <c r="AI88" s="876"/>
      <c r="AJ88" s="876"/>
      <c r="AK88" s="873"/>
      <c r="AL88" s="873"/>
      <c r="AM88" s="873"/>
      <c r="AN88" s="873"/>
      <c r="AO88" s="873"/>
      <c r="AP88" s="876"/>
      <c r="AQ88" s="876"/>
      <c r="AR88" s="876"/>
      <c r="AS88" s="876"/>
      <c r="AT88" s="876"/>
      <c r="AU88" s="876"/>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821" t="s">
        <v>419</v>
      </c>
      <c r="BS102" s="822"/>
      <c r="BT102" s="822"/>
      <c r="BU102" s="822"/>
      <c r="BV102" s="822"/>
      <c r="BW102" s="822"/>
      <c r="BX102" s="822"/>
      <c r="BY102" s="822"/>
      <c r="BZ102" s="822"/>
      <c r="CA102" s="822"/>
      <c r="CB102" s="822"/>
      <c r="CC102" s="822"/>
      <c r="CD102" s="822"/>
      <c r="CE102" s="822"/>
      <c r="CF102" s="822"/>
      <c r="CG102" s="823"/>
      <c r="CH102" s="924"/>
      <c r="CI102" s="925"/>
      <c r="CJ102" s="925"/>
      <c r="CK102" s="925"/>
      <c r="CL102" s="926"/>
      <c r="CM102" s="924"/>
      <c r="CN102" s="925"/>
      <c r="CO102" s="925"/>
      <c r="CP102" s="925"/>
      <c r="CQ102" s="926"/>
      <c r="CR102" s="927"/>
      <c r="CS102" s="884"/>
      <c r="CT102" s="884"/>
      <c r="CU102" s="884"/>
      <c r="CV102" s="928"/>
      <c r="CW102" s="927"/>
      <c r="CX102" s="884"/>
      <c r="CY102" s="884"/>
      <c r="CZ102" s="884"/>
      <c r="DA102" s="928"/>
      <c r="DB102" s="927"/>
      <c r="DC102" s="884"/>
      <c r="DD102" s="884"/>
      <c r="DE102" s="884"/>
      <c r="DF102" s="928"/>
      <c r="DG102" s="927"/>
      <c r="DH102" s="884"/>
      <c r="DI102" s="884"/>
      <c r="DJ102" s="884"/>
      <c r="DK102" s="928"/>
      <c r="DL102" s="927"/>
      <c r="DM102" s="884"/>
      <c r="DN102" s="884"/>
      <c r="DO102" s="884"/>
      <c r="DP102" s="928"/>
      <c r="DQ102" s="927"/>
      <c r="DR102" s="884"/>
      <c r="DS102" s="884"/>
      <c r="DT102" s="884"/>
      <c r="DU102" s="928"/>
      <c r="DV102" s="821"/>
      <c r="DW102" s="822"/>
      <c r="DX102" s="822"/>
      <c r="DY102" s="822"/>
      <c r="DZ102" s="95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2" t="s">
        <v>420</v>
      </c>
      <c r="BR103" s="952"/>
      <c r="BS103" s="952"/>
      <c r="BT103" s="952"/>
      <c r="BU103" s="952"/>
      <c r="BV103" s="952"/>
      <c r="BW103" s="952"/>
      <c r="BX103" s="952"/>
      <c r="BY103" s="952"/>
      <c r="BZ103" s="952"/>
      <c r="CA103" s="952"/>
      <c r="CB103" s="952"/>
      <c r="CC103" s="952"/>
      <c r="CD103" s="952"/>
      <c r="CE103" s="952"/>
      <c r="CF103" s="952"/>
      <c r="CG103" s="952"/>
      <c r="CH103" s="952"/>
      <c r="CI103" s="952"/>
      <c r="CJ103" s="952"/>
      <c r="CK103" s="952"/>
      <c r="CL103" s="952"/>
      <c r="CM103" s="952"/>
      <c r="CN103" s="952"/>
      <c r="CO103" s="952"/>
      <c r="CP103" s="952"/>
      <c r="CQ103" s="952"/>
      <c r="CR103" s="952"/>
      <c r="CS103" s="952"/>
      <c r="CT103" s="952"/>
      <c r="CU103" s="952"/>
      <c r="CV103" s="952"/>
      <c r="CW103" s="952"/>
      <c r="CX103" s="952"/>
      <c r="CY103" s="952"/>
      <c r="CZ103" s="952"/>
      <c r="DA103" s="952"/>
      <c r="DB103" s="952"/>
      <c r="DC103" s="952"/>
      <c r="DD103" s="952"/>
      <c r="DE103" s="952"/>
      <c r="DF103" s="952"/>
      <c r="DG103" s="952"/>
      <c r="DH103" s="952"/>
      <c r="DI103" s="952"/>
      <c r="DJ103" s="952"/>
      <c r="DK103" s="952"/>
      <c r="DL103" s="952"/>
      <c r="DM103" s="952"/>
      <c r="DN103" s="952"/>
      <c r="DO103" s="952"/>
      <c r="DP103" s="952"/>
      <c r="DQ103" s="952"/>
      <c r="DR103" s="952"/>
      <c r="DS103" s="952"/>
      <c r="DT103" s="952"/>
      <c r="DU103" s="952"/>
      <c r="DV103" s="952"/>
      <c r="DW103" s="952"/>
      <c r="DX103" s="952"/>
      <c r="DY103" s="952"/>
      <c r="DZ103" s="95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3" t="s">
        <v>421</v>
      </c>
      <c r="BR104" s="953"/>
      <c r="BS104" s="953"/>
      <c r="BT104" s="953"/>
      <c r="BU104" s="953"/>
      <c r="BV104" s="953"/>
      <c r="BW104" s="953"/>
      <c r="BX104" s="953"/>
      <c r="BY104" s="953"/>
      <c r="BZ104" s="953"/>
      <c r="CA104" s="953"/>
      <c r="CB104" s="953"/>
      <c r="CC104" s="953"/>
      <c r="CD104" s="953"/>
      <c r="CE104" s="953"/>
      <c r="CF104" s="953"/>
      <c r="CG104" s="953"/>
      <c r="CH104" s="953"/>
      <c r="CI104" s="953"/>
      <c r="CJ104" s="953"/>
      <c r="CK104" s="953"/>
      <c r="CL104" s="953"/>
      <c r="CM104" s="953"/>
      <c r="CN104" s="953"/>
      <c r="CO104" s="953"/>
      <c r="CP104" s="953"/>
      <c r="CQ104" s="953"/>
      <c r="CR104" s="953"/>
      <c r="CS104" s="953"/>
      <c r="CT104" s="953"/>
      <c r="CU104" s="953"/>
      <c r="CV104" s="953"/>
      <c r="CW104" s="953"/>
      <c r="CX104" s="953"/>
      <c r="CY104" s="953"/>
      <c r="CZ104" s="953"/>
      <c r="DA104" s="953"/>
      <c r="DB104" s="953"/>
      <c r="DC104" s="953"/>
      <c r="DD104" s="953"/>
      <c r="DE104" s="953"/>
      <c r="DF104" s="953"/>
      <c r="DG104" s="953"/>
      <c r="DH104" s="953"/>
      <c r="DI104" s="953"/>
      <c r="DJ104" s="953"/>
      <c r="DK104" s="953"/>
      <c r="DL104" s="953"/>
      <c r="DM104" s="953"/>
      <c r="DN104" s="953"/>
      <c r="DO104" s="953"/>
      <c r="DP104" s="953"/>
      <c r="DQ104" s="953"/>
      <c r="DR104" s="953"/>
      <c r="DS104" s="953"/>
      <c r="DT104" s="953"/>
      <c r="DU104" s="953"/>
      <c r="DV104" s="953"/>
      <c r="DW104" s="953"/>
      <c r="DX104" s="953"/>
      <c r="DY104" s="953"/>
      <c r="DZ104" s="95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4" t="s">
        <v>424</v>
      </c>
      <c r="B108" s="955"/>
      <c r="C108" s="955"/>
      <c r="D108" s="955"/>
      <c r="E108" s="955"/>
      <c r="F108" s="955"/>
      <c r="G108" s="955"/>
      <c r="H108" s="955"/>
      <c r="I108" s="955"/>
      <c r="J108" s="955"/>
      <c r="K108" s="955"/>
      <c r="L108" s="955"/>
      <c r="M108" s="955"/>
      <c r="N108" s="955"/>
      <c r="O108" s="955"/>
      <c r="P108" s="955"/>
      <c r="Q108" s="955"/>
      <c r="R108" s="955"/>
      <c r="S108" s="955"/>
      <c r="T108" s="955"/>
      <c r="U108" s="955"/>
      <c r="V108" s="955"/>
      <c r="W108" s="955"/>
      <c r="X108" s="955"/>
      <c r="Y108" s="955"/>
      <c r="Z108" s="955"/>
      <c r="AA108" s="955"/>
      <c r="AB108" s="955"/>
      <c r="AC108" s="955"/>
      <c r="AD108" s="955"/>
      <c r="AE108" s="955"/>
      <c r="AF108" s="955"/>
      <c r="AG108" s="955"/>
      <c r="AH108" s="955"/>
      <c r="AI108" s="955"/>
      <c r="AJ108" s="955"/>
      <c r="AK108" s="955"/>
      <c r="AL108" s="955"/>
      <c r="AM108" s="955"/>
      <c r="AN108" s="955"/>
      <c r="AO108" s="955"/>
      <c r="AP108" s="955"/>
      <c r="AQ108" s="955"/>
      <c r="AR108" s="955"/>
      <c r="AS108" s="955"/>
      <c r="AT108" s="956"/>
      <c r="AU108" s="954" t="s">
        <v>425</v>
      </c>
      <c r="AV108" s="955"/>
      <c r="AW108" s="955"/>
      <c r="AX108" s="955"/>
      <c r="AY108" s="955"/>
      <c r="AZ108" s="955"/>
      <c r="BA108" s="955"/>
      <c r="BB108" s="955"/>
      <c r="BC108" s="955"/>
      <c r="BD108" s="955"/>
      <c r="BE108" s="955"/>
      <c r="BF108" s="955"/>
      <c r="BG108" s="955"/>
      <c r="BH108" s="955"/>
      <c r="BI108" s="955"/>
      <c r="BJ108" s="955"/>
      <c r="BK108" s="955"/>
      <c r="BL108" s="955"/>
      <c r="BM108" s="955"/>
      <c r="BN108" s="955"/>
      <c r="BO108" s="955"/>
      <c r="BP108" s="955"/>
      <c r="BQ108" s="955"/>
      <c r="BR108" s="955"/>
      <c r="BS108" s="955"/>
      <c r="BT108" s="955"/>
      <c r="BU108" s="955"/>
      <c r="BV108" s="955"/>
      <c r="BW108" s="955"/>
      <c r="BX108" s="955"/>
      <c r="BY108" s="955"/>
      <c r="BZ108" s="955"/>
      <c r="CA108" s="955"/>
      <c r="CB108" s="955"/>
      <c r="CC108" s="955"/>
      <c r="CD108" s="955"/>
      <c r="CE108" s="955"/>
      <c r="CF108" s="955"/>
      <c r="CG108" s="955"/>
      <c r="CH108" s="955"/>
      <c r="CI108" s="955"/>
      <c r="CJ108" s="955"/>
      <c r="CK108" s="955"/>
      <c r="CL108" s="955"/>
      <c r="CM108" s="955"/>
      <c r="CN108" s="955"/>
      <c r="CO108" s="955"/>
      <c r="CP108" s="955"/>
      <c r="CQ108" s="955"/>
      <c r="CR108" s="955"/>
      <c r="CS108" s="955"/>
      <c r="CT108" s="955"/>
      <c r="CU108" s="955"/>
      <c r="CV108" s="955"/>
      <c r="CW108" s="955"/>
      <c r="CX108" s="955"/>
      <c r="CY108" s="955"/>
      <c r="CZ108" s="955"/>
      <c r="DA108" s="955"/>
      <c r="DB108" s="955"/>
      <c r="DC108" s="955"/>
      <c r="DD108" s="955"/>
      <c r="DE108" s="955"/>
      <c r="DF108" s="955"/>
      <c r="DG108" s="955"/>
      <c r="DH108" s="955"/>
      <c r="DI108" s="955"/>
      <c r="DJ108" s="955"/>
      <c r="DK108" s="955"/>
      <c r="DL108" s="955"/>
      <c r="DM108" s="955"/>
      <c r="DN108" s="955"/>
      <c r="DO108" s="955"/>
      <c r="DP108" s="955"/>
      <c r="DQ108" s="955"/>
      <c r="DR108" s="955"/>
      <c r="DS108" s="955"/>
      <c r="DT108" s="955"/>
      <c r="DU108" s="955"/>
      <c r="DV108" s="955"/>
      <c r="DW108" s="955"/>
      <c r="DX108" s="955"/>
      <c r="DY108" s="955"/>
      <c r="DZ108" s="956"/>
    </row>
    <row r="109" spans="1:131" s="221" customFormat="1" ht="26.25" customHeight="1" x14ac:dyDescent="0.15">
      <c r="A109" s="949" t="s">
        <v>426</v>
      </c>
      <c r="B109" s="930"/>
      <c r="C109" s="930"/>
      <c r="D109" s="930"/>
      <c r="E109" s="930"/>
      <c r="F109" s="930"/>
      <c r="G109" s="930"/>
      <c r="H109" s="930"/>
      <c r="I109" s="930"/>
      <c r="J109" s="930"/>
      <c r="K109" s="930"/>
      <c r="L109" s="930"/>
      <c r="M109" s="930"/>
      <c r="N109" s="930"/>
      <c r="O109" s="930"/>
      <c r="P109" s="930"/>
      <c r="Q109" s="930"/>
      <c r="R109" s="930"/>
      <c r="S109" s="930"/>
      <c r="T109" s="930"/>
      <c r="U109" s="930"/>
      <c r="V109" s="930"/>
      <c r="W109" s="930"/>
      <c r="X109" s="930"/>
      <c r="Y109" s="930"/>
      <c r="Z109" s="931"/>
      <c r="AA109" s="929" t="s">
        <v>427</v>
      </c>
      <c r="AB109" s="930"/>
      <c r="AC109" s="930"/>
      <c r="AD109" s="930"/>
      <c r="AE109" s="931"/>
      <c r="AF109" s="929" t="s">
        <v>428</v>
      </c>
      <c r="AG109" s="930"/>
      <c r="AH109" s="930"/>
      <c r="AI109" s="930"/>
      <c r="AJ109" s="931"/>
      <c r="AK109" s="929" t="s">
        <v>303</v>
      </c>
      <c r="AL109" s="930"/>
      <c r="AM109" s="930"/>
      <c r="AN109" s="930"/>
      <c r="AO109" s="931"/>
      <c r="AP109" s="929" t="s">
        <v>429</v>
      </c>
      <c r="AQ109" s="930"/>
      <c r="AR109" s="930"/>
      <c r="AS109" s="930"/>
      <c r="AT109" s="932"/>
      <c r="AU109" s="949" t="s">
        <v>426</v>
      </c>
      <c r="AV109" s="930"/>
      <c r="AW109" s="930"/>
      <c r="AX109" s="930"/>
      <c r="AY109" s="930"/>
      <c r="AZ109" s="930"/>
      <c r="BA109" s="930"/>
      <c r="BB109" s="930"/>
      <c r="BC109" s="930"/>
      <c r="BD109" s="930"/>
      <c r="BE109" s="930"/>
      <c r="BF109" s="930"/>
      <c r="BG109" s="930"/>
      <c r="BH109" s="930"/>
      <c r="BI109" s="930"/>
      <c r="BJ109" s="930"/>
      <c r="BK109" s="930"/>
      <c r="BL109" s="930"/>
      <c r="BM109" s="930"/>
      <c r="BN109" s="930"/>
      <c r="BO109" s="930"/>
      <c r="BP109" s="931"/>
      <c r="BQ109" s="929" t="s">
        <v>427</v>
      </c>
      <c r="BR109" s="930"/>
      <c r="BS109" s="930"/>
      <c r="BT109" s="930"/>
      <c r="BU109" s="931"/>
      <c r="BV109" s="929" t="s">
        <v>428</v>
      </c>
      <c r="BW109" s="930"/>
      <c r="BX109" s="930"/>
      <c r="BY109" s="930"/>
      <c r="BZ109" s="931"/>
      <c r="CA109" s="929" t="s">
        <v>303</v>
      </c>
      <c r="CB109" s="930"/>
      <c r="CC109" s="930"/>
      <c r="CD109" s="930"/>
      <c r="CE109" s="931"/>
      <c r="CF109" s="950" t="s">
        <v>429</v>
      </c>
      <c r="CG109" s="950"/>
      <c r="CH109" s="950"/>
      <c r="CI109" s="950"/>
      <c r="CJ109" s="950"/>
      <c r="CK109" s="929" t="s">
        <v>430</v>
      </c>
      <c r="CL109" s="930"/>
      <c r="CM109" s="930"/>
      <c r="CN109" s="930"/>
      <c r="CO109" s="930"/>
      <c r="CP109" s="930"/>
      <c r="CQ109" s="930"/>
      <c r="CR109" s="930"/>
      <c r="CS109" s="930"/>
      <c r="CT109" s="930"/>
      <c r="CU109" s="930"/>
      <c r="CV109" s="930"/>
      <c r="CW109" s="930"/>
      <c r="CX109" s="930"/>
      <c r="CY109" s="930"/>
      <c r="CZ109" s="930"/>
      <c r="DA109" s="930"/>
      <c r="DB109" s="930"/>
      <c r="DC109" s="930"/>
      <c r="DD109" s="930"/>
      <c r="DE109" s="930"/>
      <c r="DF109" s="931"/>
      <c r="DG109" s="929" t="s">
        <v>427</v>
      </c>
      <c r="DH109" s="930"/>
      <c r="DI109" s="930"/>
      <c r="DJ109" s="930"/>
      <c r="DK109" s="931"/>
      <c r="DL109" s="929" t="s">
        <v>428</v>
      </c>
      <c r="DM109" s="930"/>
      <c r="DN109" s="930"/>
      <c r="DO109" s="930"/>
      <c r="DP109" s="931"/>
      <c r="DQ109" s="929" t="s">
        <v>303</v>
      </c>
      <c r="DR109" s="930"/>
      <c r="DS109" s="930"/>
      <c r="DT109" s="930"/>
      <c r="DU109" s="931"/>
      <c r="DV109" s="929" t="s">
        <v>429</v>
      </c>
      <c r="DW109" s="930"/>
      <c r="DX109" s="930"/>
      <c r="DY109" s="930"/>
      <c r="DZ109" s="932"/>
    </row>
    <row r="110" spans="1:131" s="221" customFormat="1" ht="26.25" customHeight="1" x14ac:dyDescent="0.15">
      <c r="A110" s="933" t="s">
        <v>431</v>
      </c>
      <c r="B110" s="934"/>
      <c r="C110" s="934"/>
      <c r="D110" s="934"/>
      <c r="E110" s="934"/>
      <c r="F110" s="934"/>
      <c r="G110" s="934"/>
      <c r="H110" s="934"/>
      <c r="I110" s="934"/>
      <c r="J110" s="934"/>
      <c r="K110" s="934"/>
      <c r="L110" s="934"/>
      <c r="M110" s="934"/>
      <c r="N110" s="934"/>
      <c r="O110" s="934"/>
      <c r="P110" s="934"/>
      <c r="Q110" s="934"/>
      <c r="R110" s="934"/>
      <c r="S110" s="934"/>
      <c r="T110" s="934"/>
      <c r="U110" s="934"/>
      <c r="V110" s="934"/>
      <c r="W110" s="934"/>
      <c r="X110" s="934"/>
      <c r="Y110" s="934"/>
      <c r="Z110" s="935"/>
      <c r="AA110" s="936">
        <v>312598</v>
      </c>
      <c r="AB110" s="937"/>
      <c r="AC110" s="937"/>
      <c r="AD110" s="937"/>
      <c r="AE110" s="938"/>
      <c r="AF110" s="939">
        <v>276147</v>
      </c>
      <c r="AG110" s="937"/>
      <c r="AH110" s="937"/>
      <c r="AI110" s="937"/>
      <c r="AJ110" s="938"/>
      <c r="AK110" s="939">
        <v>258258</v>
      </c>
      <c r="AL110" s="937"/>
      <c r="AM110" s="937"/>
      <c r="AN110" s="937"/>
      <c r="AO110" s="938"/>
      <c r="AP110" s="940">
        <v>10.3</v>
      </c>
      <c r="AQ110" s="941"/>
      <c r="AR110" s="941"/>
      <c r="AS110" s="941"/>
      <c r="AT110" s="942"/>
      <c r="AU110" s="943" t="s">
        <v>73</v>
      </c>
      <c r="AV110" s="944"/>
      <c r="AW110" s="944"/>
      <c r="AX110" s="944"/>
      <c r="AY110" s="944"/>
      <c r="AZ110" s="966" t="s">
        <v>432</v>
      </c>
      <c r="BA110" s="934"/>
      <c r="BB110" s="934"/>
      <c r="BC110" s="934"/>
      <c r="BD110" s="934"/>
      <c r="BE110" s="934"/>
      <c r="BF110" s="934"/>
      <c r="BG110" s="934"/>
      <c r="BH110" s="934"/>
      <c r="BI110" s="934"/>
      <c r="BJ110" s="934"/>
      <c r="BK110" s="934"/>
      <c r="BL110" s="934"/>
      <c r="BM110" s="934"/>
      <c r="BN110" s="934"/>
      <c r="BO110" s="934"/>
      <c r="BP110" s="935"/>
      <c r="BQ110" s="967">
        <v>1785156</v>
      </c>
      <c r="BR110" s="968"/>
      <c r="BS110" s="968"/>
      <c r="BT110" s="968"/>
      <c r="BU110" s="968"/>
      <c r="BV110" s="968">
        <v>1973153</v>
      </c>
      <c r="BW110" s="968"/>
      <c r="BX110" s="968"/>
      <c r="BY110" s="968"/>
      <c r="BZ110" s="968"/>
      <c r="CA110" s="968">
        <v>2507487</v>
      </c>
      <c r="CB110" s="968"/>
      <c r="CC110" s="968"/>
      <c r="CD110" s="968"/>
      <c r="CE110" s="968"/>
      <c r="CF110" s="981">
        <v>100.4</v>
      </c>
      <c r="CG110" s="982"/>
      <c r="CH110" s="982"/>
      <c r="CI110" s="982"/>
      <c r="CJ110" s="982"/>
      <c r="CK110" s="983" t="s">
        <v>433</v>
      </c>
      <c r="CL110" s="984"/>
      <c r="CM110" s="966" t="s">
        <v>434</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67" t="s">
        <v>128</v>
      </c>
      <c r="DH110" s="968"/>
      <c r="DI110" s="968"/>
      <c r="DJ110" s="968"/>
      <c r="DK110" s="968"/>
      <c r="DL110" s="968" t="s">
        <v>128</v>
      </c>
      <c r="DM110" s="968"/>
      <c r="DN110" s="968"/>
      <c r="DO110" s="968"/>
      <c r="DP110" s="968"/>
      <c r="DQ110" s="968" t="s">
        <v>128</v>
      </c>
      <c r="DR110" s="968"/>
      <c r="DS110" s="968"/>
      <c r="DT110" s="968"/>
      <c r="DU110" s="968"/>
      <c r="DV110" s="969" t="s">
        <v>128</v>
      </c>
      <c r="DW110" s="969"/>
      <c r="DX110" s="969"/>
      <c r="DY110" s="969"/>
      <c r="DZ110" s="970"/>
    </row>
    <row r="111" spans="1:131" s="221" customFormat="1" ht="26.25" customHeight="1" x14ac:dyDescent="0.15">
      <c r="A111" s="971" t="s">
        <v>435</v>
      </c>
      <c r="B111" s="972"/>
      <c r="C111" s="972"/>
      <c r="D111" s="972"/>
      <c r="E111" s="972"/>
      <c r="F111" s="972"/>
      <c r="G111" s="972"/>
      <c r="H111" s="972"/>
      <c r="I111" s="972"/>
      <c r="J111" s="972"/>
      <c r="K111" s="972"/>
      <c r="L111" s="972"/>
      <c r="M111" s="972"/>
      <c r="N111" s="972"/>
      <c r="O111" s="972"/>
      <c r="P111" s="972"/>
      <c r="Q111" s="972"/>
      <c r="R111" s="972"/>
      <c r="S111" s="972"/>
      <c r="T111" s="972"/>
      <c r="U111" s="972"/>
      <c r="V111" s="972"/>
      <c r="W111" s="972"/>
      <c r="X111" s="972"/>
      <c r="Y111" s="972"/>
      <c r="Z111" s="973"/>
      <c r="AA111" s="974" t="s">
        <v>128</v>
      </c>
      <c r="AB111" s="975"/>
      <c r="AC111" s="975"/>
      <c r="AD111" s="975"/>
      <c r="AE111" s="976"/>
      <c r="AF111" s="977" t="s">
        <v>128</v>
      </c>
      <c r="AG111" s="975"/>
      <c r="AH111" s="975"/>
      <c r="AI111" s="975"/>
      <c r="AJ111" s="976"/>
      <c r="AK111" s="977" t="s">
        <v>128</v>
      </c>
      <c r="AL111" s="975"/>
      <c r="AM111" s="975"/>
      <c r="AN111" s="975"/>
      <c r="AO111" s="976"/>
      <c r="AP111" s="978" t="s">
        <v>128</v>
      </c>
      <c r="AQ111" s="979"/>
      <c r="AR111" s="979"/>
      <c r="AS111" s="979"/>
      <c r="AT111" s="980"/>
      <c r="AU111" s="945"/>
      <c r="AV111" s="946"/>
      <c r="AW111" s="946"/>
      <c r="AX111" s="946"/>
      <c r="AY111" s="946"/>
      <c r="AZ111" s="959" t="s">
        <v>436</v>
      </c>
      <c r="BA111" s="960"/>
      <c r="BB111" s="960"/>
      <c r="BC111" s="960"/>
      <c r="BD111" s="960"/>
      <c r="BE111" s="960"/>
      <c r="BF111" s="960"/>
      <c r="BG111" s="960"/>
      <c r="BH111" s="960"/>
      <c r="BI111" s="960"/>
      <c r="BJ111" s="960"/>
      <c r="BK111" s="960"/>
      <c r="BL111" s="960"/>
      <c r="BM111" s="960"/>
      <c r="BN111" s="960"/>
      <c r="BO111" s="960"/>
      <c r="BP111" s="961"/>
      <c r="BQ111" s="962">
        <v>208097</v>
      </c>
      <c r="BR111" s="963"/>
      <c r="BS111" s="963"/>
      <c r="BT111" s="963"/>
      <c r="BU111" s="963"/>
      <c r="BV111" s="963">
        <v>152933</v>
      </c>
      <c r="BW111" s="963"/>
      <c r="BX111" s="963"/>
      <c r="BY111" s="963"/>
      <c r="BZ111" s="963"/>
      <c r="CA111" s="963" t="s">
        <v>128</v>
      </c>
      <c r="CB111" s="963"/>
      <c r="CC111" s="963"/>
      <c r="CD111" s="963"/>
      <c r="CE111" s="963"/>
      <c r="CF111" s="957" t="s">
        <v>128</v>
      </c>
      <c r="CG111" s="958"/>
      <c r="CH111" s="958"/>
      <c r="CI111" s="958"/>
      <c r="CJ111" s="958"/>
      <c r="CK111" s="985"/>
      <c r="CL111" s="986"/>
      <c r="CM111" s="959" t="s">
        <v>437</v>
      </c>
      <c r="CN111" s="960"/>
      <c r="CO111" s="960"/>
      <c r="CP111" s="960"/>
      <c r="CQ111" s="960"/>
      <c r="CR111" s="960"/>
      <c r="CS111" s="960"/>
      <c r="CT111" s="960"/>
      <c r="CU111" s="960"/>
      <c r="CV111" s="960"/>
      <c r="CW111" s="960"/>
      <c r="CX111" s="960"/>
      <c r="CY111" s="960"/>
      <c r="CZ111" s="960"/>
      <c r="DA111" s="960"/>
      <c r="DB111" s="960"/>
      <c r="DC111" s="960"/>
      <c r="DD111" s="960"/>
      <c r="DE111" s="960"/>
      <c r="DF111" s="961"/>
      <c r="DG111" s="962" t="s">
        <v>128</v>
      </c>
      <c r="DH111" s="963"/>
      <c r="DI111" s="963"/>
      <c r="DJ111" s="963"/>
      <c r="DK111" s="963"/>
      <c r="DL111" s="963" t="s">
        <v>128</v>
      </c>
      <c r="DM111" s="963"/>
      <c r="DN111" s="963"/>
      <c r="DO111" s="963"/>
      <c r="DP111" s="963"/>
      <c r="DQ111" s="963" t="s">
        <v>128</v>
      </c>
      <c r="DR111" s="963"/>
      <c r="DS111" s="963"/>
      <c r="DT111" s="963"/>
      <c r="DU111" s="963"/>
      <c r="DV111" s="964" t="s">
        <v>128</v>
      </c>
      <c r="DW111" s="964"/>
      <c r="DX111" s="964"/>
      <c r="DY111" s="964"/>
      <c r="DZ111" s="965"/>
    </row>
    <row r="112" spans="1:131" s="221" customFormat="1" ht="26.25" customHeight="1" x14ac:dyDescent="0.15">
      <c r="A112" s="989" t="s">
        <v>438</v>
      </c>
      <c r="B112" s="990"/>
      <c r="C112" s="960" t="s">
        <v>439</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95" t="s">
        <v>128</v>
      </c>
      <c r="AB112" s="996"/>
      <c r="AC112" s="996"/>
      <c r="AD112" s="996"/>
      <c r="AE112" s="997"/>
      <c r="AF112" s="998" t="s">
        <v>128</v>
      </c>
      <c r="AG112" s="996"/>
      <c r="AH112" s="996"/>
      <c r="AI112" s="996"/>
      <c r="AJ112" s="997"/>
      <c r="AK112" s="998" t="s">
        <v>128</v>
      </c>
      <c r="AL112" s="996"/>
      <c r="AM112" s="996"/>
      <c r="AN112" s="996"/>
      <c r="AO112" s="997"/>
      <c r="AP112" s="999" t="s">
        <v>128</v>
      </c>
      <c r="AQ112" s="1000"/>
      <c r="AR112" s="1000"/>
      <c r="AS112" s="1000"/>
      <c r="AT112" s="1001"/>
      <c r="AU112" s="945"/>
      <c r="AV112" s="946"/>
      <c r="AW112" s="946"/>
      <c r="AX112" s="946"/>
      <c r="AY112" s="946"/>
      <c r="AZ112" s="959" t="s">
        <v>440</v>
      </c>
      <c r="BA112" s="960"/>
      <c r="BB112" s="960"/>
      <c r="BC112" s="960"/>
      <c r="BD112" s="960"/>
      <c r="BE112" s="960"/>
      <c r="BF112" s="960"/>
      <c r="BG112" s="960"/>
      <c r="BH112" s="960"/>
      <c r="BI112" s="960"/>
      <c r="BJ112" s="960"/>
      <c r="BK112" s="960"/>
      <c r="BL112" s="960"/>
      <c r="BM112" s="960"/>
      <c r="BN112" s="960"/>
      <c r="BO112" s="960"/>
      <c r="BP112" s="961"/>
      <c r="BQ112" s="962">
        <v>1495947</v>
      </c>
      <c r="BR112" s="963"/>
      <c r="BS112" s="963"/>
      <c r="BT112" s="963"/>
      <c r="BU112" s="963"/>
      <c r="BV112" s="963">
        <v>1386175</v>
      </c>
      <c r="BW112" s="963"/>
      <c r="BX112" s="963"/>
      <c r="BY112" s="963"/>
      <c r="BZ112" s="963"/>
      <c r="CA112" s="963">
        <v>1298254</v>
      </c>
      <c r="CB112" s="963"/>
      <c r="CC112" s="963"/>
      <c r="CD112" s="963"/>
      <c r="CE112" s="963"/>
      <c r="CF112" s="957">
        <v>52</v>
      </c>
      <c r="CG112" s="958"/>
      <c r="CH112" s="958"/>
      <c r="CI112" s="958"/>
      <c r="CJ112" s="958"/>
      <c r="CK112" s="985"/>
      <c r="CL112" s="986"/>
      <c r="CM112" s="959" t="s">
        <v>441</v>
      </c>
      <c r="CN112" s="960"/>
      <c r="CO112" s="960"/>
      <c r="CP112" s="960"/>
      <c r="CQ112" s="960"/>
      <c r="CR112" s="960"/>
      <c r="CS112" s="960"/>
      <c r="CT112" s="960"/>
      <c r="CU112" s="960"/>
      <c r="CV112" s="960"/>
      <c r="CW112" s="960"/>
      <c r="CX112" s="960"/>
      <c r="CY112" s="960"/>
      <c r="CZ112" s="960"/>
      <c r="DA112" s="960"/>
      <c r="DB112" s="960"/>
      <c r="DC112" s="960"/>
      <c r="DD112" s="960"/>
      <c r="DE112" s="960"/>
      <c r="DF112" s="961"/>
      <c r="DG112" s="962" t="s">
        <v>128</v>
      </c>
      <c r="DH112" s="963"/>
      <c r="DI112" s="963"/>
      <c r="DJ112" s="963"/>
      <c r="DK112" s="963"/>
      <c r="DL112" s="963" t="s">
        <v>128</v>
      </c>
      <c r="DM112" s="963"/>
      <c r="DN112" s="963"/>
      <c r="DO112" s="963"/>
      <c r="DP112" s="963"/>
      <c r="DQ112" s="963" t="s">
        <v>128</v>
      </c>
      <c r="DR112" s="963"/>
      <c r="DS112" s="963"/>
      <c r="DT112" s="963"/>
      <c r="DU112" s="963"/>
      <c r="DV112" s="964" t="s">
        <v>128</v>
      </c>
      <c r="DW112" s="964"/>
      <c r="DX112" s="964"/>
      <c r="DY112" s="964"/>
      <c r="DZ112" s="965"/>
    </row>
    <row r="113" spans="1:130" s="221" customFormat="1" ht="26.25" customHeight="1" x14ac:dyDescent="0.15">
      <c r="A113" s="991"/>
      <c r="B113" s="992"/>
      <c r="C113" s="960" t="s">
        <v>442</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74">
        <v>195197</v>
      </c>
      <c r="AB113" s="975"/>
      <c r="AC113" s="975"/>
      <c r="AD113" s="975"/>
      <c r="AE113" s="976"/>
      <c r="AF113" s="977">
        <v>196572</v>
      </c>
      <c r="AG113" s="975"/>
      <c r="AH113" s="975"/>
      <c r="AI113" s="975"/>
      <c r="AJ113" s="976"/>
      <c r="AK113" s="977">
        <v>207210</v>
      </c>
      <c r="AL113" s="975"/>
      <c r="AM113" s="975"/>
      <c r="AN113" s="975"/>
      <c r="AO113" s="976"/>
      <c r="AP113" s="978">
        <v>8.3000000000000007</v>
      </c>
      <c r="AQ113" s="979"/>
      <c r="AR113" s="979"/>
      <c r="AS113" s="979"/>
      <c r="AT113" s="980"/>
      <c r="AU113" s="945"/>
      <c r="AV113" s="946"/>
      <c r="AW113" s="946"/>
      <c r="AX113" s="946"/>
      <c r="AY113" s="946"/>
      <c r="AZ113" s="959" t="s">
        <v>443</v>
      </c>
      <c r="BA113" s="960"/>
      <c r="BB113" s="960"/>
      <c r="BC113" s="960"/>
      <c r="BD113" s="960"/>
      <c r="BE113" s="960"/>
      <c r="BF113" s="960"/>
      <c r="BG113" s="960"/>
      <c r="BH113" s="960"/>
      <c r="BI113" s="960"/>
      <c r="BJ113" s="960"/>
      <c r="BK113" s="960"/>
      <c r="BL113" s="960"/>
      <c r="BM113" s="960"/>
      <c r="BN113" s="960"/>
      <c r="BO113" s="960"/>
      <c r="BP113" s="961"/>
      <c r="BQ113" s="962">
        <v>102146</v>
      </c>
      <c r="BR113" s="963"/>
      <c r="BS113" s="963"/>
      <c r="BT113" s="963"/>
      <c r="BU113" s="963"/>
      <c r="BV113" s="963">
        <v>92229</v>
      </c>
      <c r="BW113" s="963"/>
      <c r="BX113" s="963"/>
      <c r="BY113" s="963"/>
      <c r="BZ113" s="963"/>
      <c r="CA113" s="963">
        <v>82550</v>
      </c>
      <c r="CB113" s="963"/>
      <c r="CC113" s="963"/>
      <c r="CD113" s="963"/>
      <c r="CE113" s="963"/>
      <c r="CF113" s="957">
        <v>3.3</v>
      </c>
      <c r="CG113" s="958"/>
      <c r="CH113" s="958"/>
      <c r="CI113" s="958"/>
      <c r="CJ113" s="958"/>
      <c r="CK113" s="985"/>
      <c r="CL113" s="986"/>
      <c r="CM113" s="959" t="s">
        <v>444</v>
      </c>
      <c r="CN113" s="960"/>
      <c r="CO113" s="960"/>
      <c r="CP113" s="960"/>
      <c r="CQ113" s="960"/>
      <c r="CR113" s="960"/>
      <c r="CS113" s="960"/>
      <c r="CT113" s="960"/>
      <c r="CU113" s="960"/>
      <c r="CV113" s="960"/>
      <c r="CW113" s="960"/>
      <c r="CX113" s="960"/>
      <c r="CY113" s="960"/>
      <c r="CZ113" s="960"/>
      <c r="DA113" s="960"/>
      <c r="DB113" s="960"/>
      <c r="DC113" s="960"/>
      <c r="DD113" s="960"/>
      <c r="DE113" s="960"/>
      <c r="DF113" s="961"/>
      <c r="DG113" s="995" t="s">
        <v>128</v>
      </c>
      <c r="DH113" s="996"/>
      <c r="DI113" s="996"/>
      <c r="DJ113" s="996"/>
      <c r="DK113" s="997"/>
      <c r="DL113" s="998" t="s">
        <v>128</v>
      </c>
      <c r="DM113" s="996"/>
      <c r="DN113" s="996"/>
      <c r="DO113" s="996"/>
      <c r="DP113" s="997"/>
      <c r="DQ113" s="998" t="s">
        <v>128</v>
      </c>
      <c r="DR113" s="996"/>
      <c r="DS113" s="996"/>
      <c r="DT113" s="996"/>
      <c r="DU113" s="997"/>
      <c r="DV113" s="999" t="s">
        <v>128</v>
      </c>
      <c r="DW113" s="1000"/>
      <c r="DX113" s="1000"/>
      <c r="DY113" s="1000"/>
      <c r="DZ113" s="1001"/>
    </row>
    <row r="114" spans="1:130" s="221" customFormat="1" ht="26.25" customHeight="1" x14ac:dyDescent="0.15">
      <c r="A114" s="991"/>
      <c r="B114" s="992"/>
      <c r="C114" s="960" t="s">
        <v>445</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95">
        <v>2477</v>
      </c>
      <c r="AB114" s="996"/>
      <c r="AC114" s="996"/>
      <c r="AD114" s="996"/>
      <c r="AE114" s="997"/>
      <c r="AF114" s="998">
        <v>7834</v>
      </c>
      <c r="AG114" s="996"/>
      <c r="AH114" s="996"/>
      <c r="AI114" s="996"/>
      <c r="AJ114" s="997"/>
      <c r="AK114" s="998">
        <v>9633</v>
      </c>
      <c r="AL114" s="996"/>
      <c r="AM114" s="996"/>
      <c r="AN114" s="996"/>
      <c r="AO114" s="997"/>
      <c r="AP114" s="999">
        <v>0.4</v>
      </c>
      <c r="AQ114" s="1000"/>
      <c r="AR114" s="1000"/>
      <c r="AS114" s="1000"/>
      <c r="AT114" s="1001"/>
      <c r="AU114" s="945"/>
      <c r="AV114" s="946"/>
      <c r="AW114" s="946"/>
      <c r="AX114" s="946"/>
      <c r="AY114" s="946"/>
      <c r="AZ114" s="959" t="s">
        <v>446</v>
      </c>
      <c r="BA114" s="960"/>
      <c r="BB114" s="960"/>
      <c r="BC114" s="960"/>
      <c r="BD114" s="960"/>
      <c r="BE114" s="960"/>
      <c r="BF114" s="960"/>
      <c r="BG114" s="960"/>
      <c r="BH114" s="960"/>
      <c r="BI114" s="960"/>
      <c r="BJ114" s="960"/>
      <c r="BK114" s="960"/>
      <c r="BL114" s="960"/>
      <c r="BM114" s="960"/>
      <c r="BN114" s="960"/>
      <c r="BO114" s="960"/>
      <c r="BP114" s="961"/>
      <c r="BQ114" s="962">
        <v>868808</v>
      </c>
      <c r="BR114" s="963"/>
      <c r="BS114" s="963"/>
      <c r="BT114" s="963"/>
      <c r="BU114" s="963"/>
      <c r="BV114" s="963">
        <v>880983</v>
      </c>
      <c r="BW114" s="963"/>
      <c r="BX114" s="963"/>
      <c r="BY114" s="963"/>
      <c r="BZ114" s="963"/>
      <c r="CA114" s="963">
        <v>867409</v>
      </c>
      <c r="CB114" s="963"/>
      <c r="CC114" s="963"/>
      <c r="CD114" s="963"/>
      <c r="CE114" s="963"/>
      <c r="CF114" s="957">
        <v>34.700000000000003</v>
      </c>
      <c r="CG114" s="958"/>
      <c r="CH114" s="958"/>
      <c r="CI114" s="958"/>
      <c r="CJ114" s="958"/>
      <c r="CK114" s="985"/>
      <c r="CL114" s="986"/>
      <c r="CM114" s="959" t="s">
        <v>447</v>
      </c>
      <c r="CN114" s="960"/>
      <c r="CO114" s="960"/>
      <c r="CP114" s="960"/>
      <c r="CQ114" s="960"/>
      <c r="CR114" s="960"/>
      <c r="CS114" s="960"/>
      <c r="CT114" s="960"/>
      <c r="CU114" s="960"/>
      <c r="CV114" s="960"/>
      <c r="CW114" s="960"/>
      <c r="CX114" s="960"/>
      <c r="CY114" s="960"/>
      <c r="CZ114" s="960"/>
      <c r="DA114" s="960"/>
      <c r="DB114" s="960"/>
      <c r="DC114" s="960"/>
      <c r="DD114" s="960"/>
      <c r="DE114" s="960"/>
      <c r="DF114" s="961"/>
      <c r="DG114" s="995" t="s">
        <v>128</v>
      </c>
      <c r="DH114" s="996"/>
      <c r="DI114" s="996"/>
      <c r="DJ114" s="996"/>
      <c r="DK114" s="997"/>
      <c r="DL114" s="998" t="s">
        <v>128</v>
      </c>
      <c r="DM114" s="996"/>
      <c r="DN114" s="996"/>
      <c r="DO114" s="996"/>
      <c r="DP114" s="997"/>
      <c r="DQ114" s="998" t="s">
        <v>128</v>
      </c>
      <c r="DR114" s="996"/>
      <c r="DS114" s="996"/>
      <c r="DT114" s="996"/>
      <c r="DU114" s="997"/>
      <c r="DV114" s="999" t="s">
        <v>128</v>
      </c>
      <c r="DW114" s="1000"/>
      <c r="DX114" s="1000"/>
      <c r="DY114" s="1000"/>
      <c r="DZ114" s="1001"/>
    </row>
    <row r="115" spans="1:130" s="221" customFormat="1" ht="26.25" customHeight="1" x14ac:dyDescent="0.15">
      <c r="A115" s="991"/>
      <c r="B115" s="992"/>
      <c r="C115" s="960" t="s">
        <v>448</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74" t="s">
        <v>128</v>
      </c>
      <c r="AB115" s="975"/>
      <c r="AC115" s="975"/>
      <c r="AD115" s="975"/>
      <c r="AE115" s="976"/>
      <c r="AF115" s="977" t="s">
        <v>128</v>
      </c>
      <c r="AG115" s="975"/>
      <c r="AH115" s="975"/>
      <c r="AI115" s="975"/>
      <c r="AJ115" s="976"/>
      <c r="AK115" s="977" t="s">
        <v>128</v>
      </c>
      <c r="AL115" s="975"/>
      <c r="AM115" s="975"/>
      <c r="AN115" s="975"/>
      <c r="AO115" s="976"/>
      <c r="AP115" s="978" t="s">
        <v>128</v>
      </c>
      <c r="AQ115" s="979"/>
      <c r="AR115" s="979"/>
      <c r="AS115" s="979"/>
      <c r="AT115" s="980"/>
      <c r="AU115" s="945"/>
      <c r="AV115" s="946"/>
      <c r="AW115" s="946"/>
      <c r="AX115" s="946"/>
      <c r="AY115" s="946"/>
      <c r="AZ115" s="959" t="s">
        <v>449</v>
      </c>
      <c r="BA115" s="960"/>
      <c r="BB115" s="960"/>
      <c r="BC115" s="960"/>
      <c r="BD115" s="960"/>
      <c r="BE115" s="960"/>
      <c r="BF115" s="960"/>
      <c r="BG115" s="960"/>
      <c r="BH115" s="960"/>
      <c r="BI115" s="960"/>
      <c r="BJ115" s="960"/>
      <c r="BK115" s="960"/>
      <c r="BL115" s="960"/>
      <c r="BM115" s="960"/>
      <c r="BN115" s="960"/>
      <c r="BO115" s="960"/>
      <c r="BP115" s="961"/>
      <c r="BQ115" s="962" t="s">
        <v>128</v>
      </c>
      <c r="BR115" s="963"/>
      <c r="BS115" s="963"/>
      <c r="BT115" s="963"/>
      <c r="BU115" s="963"/>
      <c r="BV115" s="963" t="s">
        <v>128</v>
      </c>
      <c r="BW115" s="963"/>
      <c r="BX115" s="963"/>
      <c r="BY115" s="963"/>
      <c r="BZ115" s="963"/>
      <c r="CA115" s="963" t="s">
        <v>450</v>
      </c>
      <c r="CB115" s="963"/>
      <c r="CC115" s="963"/>
      <c r="CD115" s="963"/>
      <c r="CE115" s="963"/>
      <c r="CF115" s="957" t="s">
        <v>128</v>
      </c>
      <c r="CG115" s="958"/>
      <c r="CH115" s="958"/>
      <c r="CI115" s="958"/>
      <c r="CJ115" s="958"/>
      <c r="CK115" s="985"/>
      <c r="CL115" s="986"/>
      <c r="CM115" s="959" t="s">
        <v>451</v>
      </c>
      <c r="CN115" s="960"/>
      <c r="CO115" s="960"/>
      <c r="CP115" s="960"/>
      <c r="CQ115" s="960"/>
      <c r="CR115" s="960"/>
      <c r="CS115" s="960"/>
      <c r="CT115" s="960"/>
      <c r="CU115" s="960"/>
      <c r="CV115" s="960"/>
      <c r="CW115" s="960"/>
      <c r="CX115" s="960"/>
      <c r="CY115" s="960"/>
      <c r="CZ115" s="960"/>
      <c r="DA115" s="960"/>
      <c r="DB115" s="960"/>
      <c r="DC115" s="960"/>
      <c r="DD115" s="960"/>
      <c r="DE115" s="960"/>
      <c r="DF115" s="961"/>
      <c r="DG115" s="995" t="s">
        <v>128</v>
      </c>
      <c r="DH115" s="996"/>
      <c r="DI115" s="996"/>
      <c r="DJ115" s="996"/>
      <c r="DK115" s="997"/>
      <c r="DL115" s="998" t="s">
        <v>128</v>
      </c>
      <c r="DM115" s="996"/>
      <c r="DN115" s="996"/>
      <c r="DO115" s="996"/>
      <c r="DP115" s="997"/>
      <c r="DQ115" s="998" t="s">
        <v>128</v>
      </c>
      <c r="DR115" s="996"/>
      <c r="DS115" s="996"/>
      <c r="DT115" s="996"/>
      <c r="DU115" s="997"/>
      <c r="DV115" s="999" t="s">
        <v>128</v>
      </c>
      <c r="DW115" s="1000"/>
      <c r="DX115" s="1000"/>
      <c r="DY115" s="1000"/>
      <c r="DZ115" s="1001"/>
    </row>
    <row r="116" spans="1:130" s="221" customFormat="1" ht="26.25" customHeight="1" x14ac:dyDescent="0.15">
      <c r="A116" s="993"/>
      <c r="B116" s="994"/>
      <c r="C116" s="1002" t="s">
        <v>452</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95" t="s">
        <v>128</v>
      </c>
      <c r="AB116" s="996"/>
      <c r="AC116" s="996"/>
      <c r="AD116" s="996"/>
      <c r="AE116" s="997"/>
      <c r="AF116" s="998" t="s">
        <v>128</v>
      </c>
      <c r="AG116" s="996"/>
      <c r="AH116" s="996"/>
      <c r="AI116" s="996"/>
      <c r="AJ116" s="997"/>
      <c r="AK116" s="998" t="s">
        <v>128</v>
      </c>
      <c r="AL116" s="996"/>
      <c r="AM116" s="996"/>
      <c r="AN116" s="996"/>
      <c r="AO116" s="997"/>
      <c r="AP116" s="999" t="s">
        <v>450</v>
      </c>
      <c r="AQ116" s="1000"/>
      <c r="AR116" s="1000"/>
      <c r="AS116" s="1000"/>
      <c r="AT116" s="1001"/>
      <c r="AU116" s="945"/>
      <c r="AV116" s="946"/>
      <c r="AW116" s="946"/>
      <c r="AX116" s="946"/>
      <c r="AY116" s="946"/>
      <c r="AZ116" s="1004" t="s">
        <v>453</v>
      </c>
      <c r="BA116" s="1005"/>
      <c r="BB116" s="1005"/>
      <c r="BC116" s="1005"/>
      <c r="BD116" s="1005"/>
      <c r="BE116" s="1005"/>
      <c r="BF116" s="1005"/>
      <c r="BG116" s="1005"/>
      <c r="BH116" s="1005"/>
      <c r="BI116" s="1005"/>
      <c r="BJ116" s="1005"/>
      <c r="BK116" s="1005"/>
      <c r="BL116" s="1005"/>
      <c r="BM116" s="1005"/>
      <c r="BN116" s="1005"/>
      <c r="BO116" s="1005"/>
      <c r="BP116" s="1006"/>
      <c r="BQ116" s="962" t="s">
        <v>128</v>
      </c>
      <c r="BR116" s="963"/>
      <c r="BS116" s="963"/>
      <c r="BT116" s="963"/>
      <c r="BU116" s="963"/>
      <c r="BV116" s="963" t="s">
        <v>128</v>
      </c>
      <c r="BW116" s="963"/>
      <c r="BX116" s="963"/>
      <c r="BY116" s="963"/>
      <c r="BZ116" s="963"/>
      <c r="CA116" s="963" t="s">
        <v>128</v>
      </c>
      <c r="CB116" s="963"/>
      <c r="CC116" s="963"/>
      <c r="CD116" s="963"/>
      <c r="CE116" s="963"/>
      <c r="CF116" s="957" t="s">
        <v>128</v>
      </c>
      <c r="CG116" s="958"/>
      <c r="CH116" s="958"/>
      <c r="CI116" s="958"/>
      <c r="CJ116" s="958"/>
      <c r="CK116" s="985"/>
      <c r="CL116" s="986"/>
      <c r="CM116" s="959" t="s">
        <v>454</v>
      </c>
      <c r="CN116" s="960"/>
      <c r="CO116" s="960"/>
      <c r="CP116" s="960"/>
      <c r="CQ116" s="960"/>
      <c r="CR116" s="960"/>
      <c r="CS116" s="960"/>
      <c r="CT116" s="960"/>
      <c r="CU116" s="960"/>
      <c r="CV116" s="960"/>
      <c r="CW116" s="960"/>
      <c r="CX116" s="960"/>
      <c r="CY116" s="960"/>
      <c r="CZ116" s="960"/>
      <c r="DA116" s="960"/>
      <c r="DB116" s="960"/>
      <c r="DC116" s="960"/>
      <c r="DD116" s="960"/>
      <c r="DE116" s="960"/>
      <c r="DF116" s="961"/>
      <c r="DG116" s="995">
        <v>208097</v>
      </c>
      <c r="DH116" s="996"/>
      <c r="DI116" s="996"/>
      <c r="DJ116" s="996"/>
      <c r="DK116" s="997"/>
      <c r="DL116" s="998">
        <v>152933</v>
      </c>
      <c r="DM116" s="996"/>
      <c r="DN116" s="996"/>
      <c r="DO116" s="996"/>
      <c r="DP116" s="997"/>
      <c r="DQ116" s="998" t="s">
        <v>128</v>
      </c>
      <c r="DR116" s="996"/>
      <c r="DS116" s="996"/>
      <c r="DT116" s="996"/>
      <c r="DU116" s="997"/>
      <c r="DV116" s="999" t="s">
        <v>128</v>
      </c>
      <c r="DW116" s="1000"/>
      <c r="DX116" s="1000"/>
      <c r="DY116" s="1000"/>
      <c r="DZ116" s="1001"/>
    </row>
    <row r="117" spans="1:130" s="221" customFormat="1" ht="26.25" customHeight="1" x14ac:dyDescent="0.15">
      <c r="A117" s="949" t="s">
        <v>185</v>
      </c>
      <c r="B117" s="930"/>
      <c r="C117" s="930"/>
      <c r="D117" s="930"/>
      <c r="E117" s="930"/>
      <c r="F117" s="930"/>
      <c r="G117" s="930"/>
      <c r="H117" s="930"/>
      <c r="I117" s="930"/>
      <c r="J117" s="930"/>
      <c r="K117" s="930"/>
      <c r="L117" s="930"/>
      <c r="M117" s="930"/>
      <c r="N117" s="930"/>
      <c r="O117" s="930"/>
      <c r="P117" s="930"/>
      <c r="Q117" s="930"/>
      <c r="R117" s="930"/>
      <c r="S117" s="930"/>
      <c r="T117" s="930"/>
      <c r="U117" s="930"/>
      <c r="V117" s="930"/>
      <c r="W117" s="930"/>
      <c r="X117" s="930"/>
      <c r="Y117" s="1014" t="s">
        <v>455</v>
      </c>
      <c r="Z117" s="931"/>
      <c r="AA117" s="1015">
        <v>510272</v>
      </c>
      <c r="AB117" s="1016"/>
      <c r="AC117" s="1016"/>
      <c r="AD117" s="1016"/>
      <c r="AE117" s="1017"/>
      <c r="AF117" s="1018">
        <v>480553</v>
      </c>
      <c r="AG117" s="1016"/>
      <c r="AH117" s="1016"/>
      <c r="AI117" s="1016"/>
      <c r="AJ117" s="1017"/>
      <c r="AK117" s="1018">
        <v>475101</v>
      </c>
      <c r="AL117" s="1016"/>
      <c r="AM117" s="1016"/>
      <c r="AN117" s="1016"/>
      <c r="AO117" s="1017"/>
      <c r="AP117" s="1019"/>
      <c r="AQ117" s="1020"/>
      <c r="AR117" s="1020"/>
      <c r="AS117" s="1020"/>
      <c r="AT117" s="1021"/>
      <c r="AU117" s="945"/>
      <c r="AV117" s="946"/>
      <c r="AW117" s="946"/>
      <c r="AX117" s="946"/>
      <c r="AY117" s="946"/>
      <c r="AZ117" s="1011" t="s">
        <v>456</v>
      </c>
      <c r="BA117" s="1012"/>
      <c r="BB117" s="1012"/>
      <c r="BC117" s="1012"/>
      <c r="BD117" s="1012"/>
      <c r="BE117" s="1012"/>
      <c r="BF117" s="1012"/>
      <c r="BG117" s="1012"/>
      <c r="BH117" s="1012"/>
      <c r="BI117" s="1012"/>
      <c r="BJ117" s="1012"/>
      <c r="BK117" s="1012"/>
      <c r="BL117" s="1012"/>
      <c r="BM117" s="1012"/>
      <c r="BN117" s="1012"/>
      <c r="BO117" s="1012"/>
      <c r="BP117" s="1013"/>
      <c r="BQ117" s="962" t="s">
        <v>128</v>
      </c>
      <c r="BR117" s="963"/>
      <c r="BS117" s="963"/>
      <c r="BT117" s="963"/>
      <c r="BU117" s="963"/>
      <c r="BV117" s="963" t="s">
        <v>128</v>
      </c>
      <c r="BW117" s="963"/>
      <c r="BX117" s="963"/>
      <c r="BY117" s="963"/>
      <c r="BZ117" s="963"/>
      <c r="CA117" s="963" t="s">
        <v>128</v>
      </c>
      <c r="CB117" s="963"/>
      <c r="CC117" s="963"/>
      <c r="CD117" s="963"/>
      <c r="CE117" s="963"/>
      <c r="CF117" s="957" t="s">
        <v>128</v>
      </c>
      <c r="CG117" s="958"/>
      <c r="CH117" s="958"/>
      <c r="CI117" s="958"/>
      <c r="CJ117" s="958"/>
      <c r="CK117" s="985"/>
      <c r="CL117" s="986"/>
      <c r="CM117" s="959" t="s">
        <v>457</v>
      </c>
      <c r="CN117" s="960"/>
      <c r="CO117" s="960"/>
      <c r="CP117" s="960"/>
      <c r="CQ117" s="960"/>
      <c r="CR117" s="960"/>
      <c r="CS117" s="960"/>
      <c r="CT117" s="960"/>
      <c r="CU117" s="960"/>
      <c r="CV117" s="960"/>
      <c r="CW117" s="960"/>
      <c r="CX117" s="960"/>
      <c r="CY117" s="960"/>
      <c r="CZ117" s="960"/>
      <c r="DA117" s="960"/>
      <c r="DB117" s="960"/>
      <c r="DC117" s="960"/>
      <c r="DD117" s="960"/>
      <c r="DE117" s="960"/>
      <c r="DF117" s="961"/>
      <c r="DG117" s="995" t="s">
        <v>128</v>
      </c>
      <c r="DH117" s="996"/>
      <c r="DI117" s="996"/>
      <c r="DJ117" s="996"/>
      <c r="DK117" s="997"/>
      <c r="DL117" s="998" t="s">
        <v>128</v>
      </c>
      <c r="DM117" s="996"/>
      <c r="DN117" s="996"/>
      <c r="DO117" s="996"/>
      <c r="DP117" s="997"/>
      <c r="DQ117" s="998" t="s">
        <v>128</v>
      </c>
      <c r="DR117" s="996"/>
      <c r="DS117" s="996"/>
      <c r="DT117" s="996"/>
      <c r="DU117" s="997"/>
      <c r="DV117" s="999" t="s">
        <v>128</v>
      </c>
      <c r="DW117" s="1000"/>
      <c r="DX117" s="1000"/>
      <c r="DY117" s="1000"/>
      <c r="DZ117" s="1001"/>
    </row>
    <row r="118" spans="1:130" s="221" customFormat="1" ht="26.25" customHeight="1" x14ac:dyDescent="0.15">
      <c r="A118" s="949" t="s">
        <v>430</v>
      </c>
      <c r="B118" s="930"/>
      <c r="C118" s="930"/>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1"/>
      <c r="AA118" s="929" t="s">
        <v>427</v>
      </c>
      <c r="AB118" s="930"/>
      <c r="AC118" s="930"/>
      <c r="AD118" s="930"/>
      <c r="AE118" s="931"/>
      <c r="AF118" s="929" t="s">
        <v>428</v>
      </c>
      <c r="AG118" s="930"/>
      <c r="AH118" s="930"/>
      <c r="AI118" s="930"/>
      <c r="AJ118" s="931"/>
      <c r="AK118" s="929" t="s">
        <v>303</v>
      </c>
      <c r="AL118" s="930"/>
      <c r="AM118" s="930"/>
      <c r="AN118" s="930"/>
      <c r="AO118" s="931"/>
      <c r="AP118" s="1007" t="s">
        <v>429</v>
      </c>
      <c r="AQ118" s="1008"/>
      <c r="AR118" s="1008"/>
      <c r="AS118" s="1008"/>
      <c r="AT118" s="1009"/>
      <c r="AU118" s="945"/>
      <c r="AV118" s="946"/>
      <c r="AW118" s="946"/>
      <c r="AX118" s="946"/>
      <c r="AY118" s="946"/>
      <c r="AZ118" s="1010" t="s">
        <v>458</v>
      </c>
      <c r="BA118" s="1002"/>
      <c r="BB118" s="1002"/>
      <c r="BC118" s="1002"/>
      <c r="BD118" s="1002"/>
      <c r="BE118" s="1002"/>
      <c r="BF118" s="1002"/>
      <c r="BG118" s="1002"/>
      <c r="BH118" s="1002"/>
      <c r="BI118" s="1002"/>
      <c r="BJ118" s="1002"/>
      <c r="BK118" s="1002"/>
      <c r="BL118" s="1002"/>
      <c r="BM118" s="1002"/>
      <c r="BN118" s="1002"/>
      <c r="BO118" s="1002"/>
      <c r="BP118" s="1003"/>
      <c r="BQ118" s="1036" t="s">
        <v>128</v>
      </c>
      <c r="BR118" s="1037"/>
      <c r="BS118" s="1037"/>
      <c r="BT118" s="1037"/>
      <c r="BU118" s="1037"/>
      <c r="BV118" s="1037" t="s">
        <v>128</v>
      </c>
      <c r="BW118" s="1037"/>
      <c r="BX118" s="1037"/>
      <c r="BY118" s="1037"/>
      <c r="BZ118" s="1037"/>
      <c r="CA118" s="1037" t="s">
        <v>128</v>
      </c>
      <c r="CB118" s="1037"/>
      <c r="CC118" s="1037"/>
      <c r="CD118" s="1037"/>
      <c r="CE118" s="1037"/>
      <c r="CF118" s="957" t="s">
        <v>128</v>
      </c>
      <c r="CG118" s="958"/>
      <c r="CH118" s="958"/>
      <c r="CI118" s="958"/>
      <c r="CJ118" s="958"/>
      <c r="CK118" s="985"/>
      <c r="CL118" s="986"/>
      <c r="CM118" s="959" t="s">
        <v>459</v>
      </c>
      <c r="CN118" s="960"/>
      <c r="CO118" s="960"/>
      <c r="CP118" s="960"/>
      <c r="CQ118" s="960"/>
      <c r="CR118" s="960"/>
      <c r="CS118" s="960"/>
      <c r="CT118" s="960"/>
      <c r="CU118" s="960"/>
      <c r="CV118" s="960"/>
      <c r="CW118" s="960"/>
      <c r="CX118" s="960"/>
      <c r="CY118" s="960"/>
      <c r="CZ118" s="960"/>
      <c r="DA118" s="960"/>
      <c r="DB118" s="960"/>
      <c r="DC118" s="960"/>
      <c r="DD118" s="960"/>
      <c r="DE118" s="960"/>
      <c r="DF118" s="961"/>
      <c r="DG118" s="995" t="s">
        <v>128</v>
      </c>
      <c r="DH118" s="996"/>
      <c r="DI118" s="996"/>
      <c r="DJ118" s="996"/>
      <c r="DK118" s="997"/>
      <c r="DL118" s="998" t="s">
        <v>128</v>
      </c>
      <c r="DM118" s="996"/>
      <c r="DN118" s="996"/>
      <c r="DO118" s="996"/>
      <c r="DP118" s="997"/>
      <c r="DQ118" s="998" t="s">
        <v>128</v>
      </c>
      <c r="DR118" s="996"/>
      <c r="DS118" s="996"/>
      <c r="DT118" s="996"/>
      <c r="DU118" s="997"/>
      <c r="DV118" s="999" t="s">
        <v>128</v>
      </c>
      <c r="DW118" s="1000"/>
      <c r="DX118" s="1000"/>
      <c r="DY118" s="1000"/>
      <c r="DZ118" s="1001"/>
    </row>
    <row r="119" spans="1:130" s="221" customFormat="1" ht="26.25" customHeight="1" x14ac:dyDescent="0.15">
      <c r="A119" s="1093" t="s">
        <v>433</v>
      </c>
      <c r="B119" s="984"/>
      <c r="C119" s="966" t="s">
        <v>434</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36" t="s">
        <v>128</v>
      </c>
      <c r="AB119" s="937"/>
      <c r="AC119" s="937"/>
      <c r="AD119" s="937"/>
      <c r="AE119" s="938"/>
      <c r="AF119" s="939" t="s">
        <v>128</v>
      </c>
      <c r="AG119" s="937"/>
      <c r="AH119" s="937"/>
      <c r="AI119" s="937"/>
      <c r="AJ119" s="938"/>
      <c r="AK119" s="939" t="s">
        <v>128</v>
      </c>
      <c r="AL119" s="937"/>
      <c r="AM119" s="937"/>
      <c r="AN119" s="937"/>
      <c r="AO119" s="938"/>
      <c r="AP119" s="940" t="s">
        <v>128</v>
      </c>
      <c r="AQ119" s="941"/>
      <c r="AR119" s="941"/>
      <c r="AS119" s="941"/>
      <c r="AT119" s="942"/>
      <c r="AU119" s="947"/>
      <c r="AV119" s="948"/>
      <c r="AW119" s="948"/>
      <c r="AX119" s="948"/>
      <c r="AY119" s="948"/>
      <c r="AZ119" s="242" t="s">
        <v>185</v>
      </c>
      <c r="BA119" s="242"/>
      <c r="BB119" s="242"/>
      <c r="BC119" s="242"/>
      <c r="BD119" s="242"/>
      <c r="BE119" s="242"/>
      <c r="BF119" s="242"/>
      <c r="BG119" s="242"/>
      <c r="BH119" s="242"/>
      <c r="BI119" s="242"/>
      <c r="BJ119" s="242"/>
      <c r="BK119" s="242"/>
      <c r="BL119" s="242"/>
      <c r="BM119" s="242"/>
      <c r="BN119" s="242"/>
      <c r="BO119" s="1014" t="s">
        <v>460</v>
      </c>
      <c r="BP119" s="1042"/>
      <c r="BQ119" s="1036">
        <v>4460154</v>
      </c>
      <c r="BR119" s="1037"/>
      <c r="BS119" s="1037"/>
      <c r="BT119" s="1037"/>
      <c r="BU119" s="1037"/>
      <c r="BV119" s="1037">
        <v>4485473</v>
      </c>
      <c r="BW119" s="1037"/>
      <c r="BX119" s="1037"/>
      <c r="BY119" s="1037"/>
      <c r="BZ119" s="1037"/>
      <c r="CA119" s="1037">
        <v>4755700</v>
      </c>
      <c r="CB119" s="1037"/>
      <c r="CC119" s="1037"/>
      <c r="CD119" s="1037"/>
      <c r="CE119" s="1037"/>
      <c r="CF119" s="1038"/>
      <c r="CG119" s="1039"/>
      <c r="CH119" s="1039"/>
      <c r="CI119" s="1039"/>
      <c r="CJ119" s="1040"/>
      <c r="CK119" s="987"/>
      <c r="CL119" s="988"/>
      <c r="CM119" s="1010" t="s">
        <v>461</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1041" t="s">
        <v>128</v>
      </c>
      <c r="DH119" s="1023"/>
      <c r="DI119" s="1023"/>
      <c r="DJ119" s="1023"/>
      <c r="DK119" s="1024"/>
      <c r="DL119" s="1022" t="s">
        <v>128</v>
      </c>
      <c r="DM119" s="1023"/>
      <c r="DN119" s="1023"/>
      <c r="DO119" s="1023"/>
      <c r="DP119" s="1024"/>
      <c r="DQ119" s="1022" t="s">
        <v>128</v>
      </c>
      <c r="DR119" s="1023"/>
      <c r="DS119" s="1023"/>
      <c r="DT119" s="1023"/>
      <c r="DU119" s="1024"/>
      <c r="DV119" s="1025" t="s">
        <v>128</v>
      </c>
      <c r="DW119" s="1026"/>
      <c r="DX119" s="1026"/>
      <c r="DY119" s="1026"/>
      <c r="DZ119" s="1027"/>
    </row>
    <row r="120" spans="1:130" s="221" customFormat="1" ht="26.25" customHeight="1" x14ac:dyDescent="0.15">
      <c r="A120" s="1094"/>
      <c r="B120" s="986"/>
      <c r="C120" s="959" t="s">
        <v>437</v>
      </c>
      <c r="D120" s="960"/>
      <c r="E120" s="960"/>
      <c r="F120" s="960"/>
      <c r="G120" s="960"/>
      <c r="H120" s="960"/>
      <c r="I120" s="960"/>
      <c r="J120" s="960"/>
      <c r="K120" s="960"/>
      <c r="L120" s="960"/>
      <c r="M120" s="960"/>
      <c r="N120" s="960"/>
      <c r="O120" s="960"/>
      <c r="P120" s="960"/>
      <c r="Q120" s="960"/>
      <c r="R120" s="960"/>
      <c r="S120" s="960"/>
      <c r="T120" s="960"/>
      <c r="U120" s="960"/>
      <c r="V120" s="960"/>
      <c r="W120" s="960"/>
      <c r="X120" s="960"/>
      <c r="Y120" s="960"/>
      <c r="Z120" s="961"/>
      <c r="AA120" s="995" t="s">
        <v>128</v>
      </c>
      <c r="AB120" s="996"/>
      <c r="AC120" s="996"/>
      <c r="AD120" s="996"/>
      <c r="AE120" s="997"/>
      <c r="AF120" s="998" t="s">
        <v>128</v>
      </c>
      <c r="AG120" s="996"/>
      <c r="AH120" s="996"/>
      <c r="AI120" s="996"/>
      <c r="AJ120" s="997"/>
      <c r="AK120" s="998" t="s">
        <v>128</v>
      </c>
      <c r="AL120" s="996"/>
      <c r="AM120" s="996"/>
      <c r="AN120" s="996"/>
      <c r="AO120" s="997"/>
      <c r="AP120" s="999" t="s">
        <v>128</v>
      </c>
      <c r="AQ120" s="1000"/>
      <c r="AR120" s="1000"/>
      <c r="AS120" s="1000"/>
      <c r="AT120" s="1001"/>
      <c r="AU120" s="1028" t="s">
        <v>462</v>
      </c>
      <c r="AV120" s="1029"/>
      <c r="AW120" s="1029"/>
      <c r="AX120" s="1029"/>
      <c r="AY120" s="1030"/>
      <c r="AZ120" s="966" t="s">
        <v>463</v>
      </c>
      <c r="BA120" s="934"/>
      <c r="BB120" s="934"/>
      <c r="BC120" s="934"/>
      <c r="BD120" s="934"/>
      <c r="BE120" s="934"/>
      <c r="BF120" s="934"/>
      <c r="BG120" s="934"/>
      <c r="BH120" s="934"/>
      <c r="BI120" s="934"/>
      <c r="BJ120" s="934"/>
      <c r="BK120" s="934"/>
      <c r="BL120" s="934"/>
      <c r="BM120" s="934"/>
      <c r="BN120" s="934"/>
      <c r="BO120" s="934"/>
      <c r="BP120" s="935"/>
      <c r="BQ120" s="967">
        <v>4349194</v>
      </c>
      <c r="BR120" s="968"/>
      <c r="BS120" s="968"/>
      <c r="BT120" s="968"/>
      <c r="BU120" s="968"/>
      <c r="BV120" s="968">
        <v>4679849</v>
      </c>
      <c r="BW120" s="968"/>
      <c r="BX120" s="968"/>
      <c r="BY120" s="968"/>
      <c r="BZ120" s="968"/>
      <c r="CA120" s="968">
        <v>5063843</v>
      </c>
      <c r="CB120" s="968"/>
      <c r="CC120" s="968"/>
      <c r="CD120" s="968"/>
      <c r="CE120" s="968"/>
      <c r="CF120" s="981">
        <v>202.7</v>
      </c>
      <c r="CG120" s="982"/>
      <c r="CH120" s="982"/>
      <c r="CI120" s="982"/>
      <c r="CJ120" s="982"/>
      <c r="CK120" s="1043" t="s">
        <v>464</v>
      </c>
      <c r="CL120" s="1044"/>
      <c r="CM120" s="1044"/>
      <c r="CN120" s="1044"/>
      <c r="CO120" s="1045"/>
      <c r="CP120" s="1051" t="s">
        <v>465</v>
      </c>
      <c r="CQ120" s="1052"/>
      <c r="CR120" s="1052"/>
      <c r="CS120" s="1052"/>
      <c r="CT120" s="1052"/>
      <c r="CU120" s="1052"/>
      <c r="CV120" s="1052"/>
      <c r="CW120" s="1052"/>
      <c r="CX120" s="1052"/>
      <c r="CY120" s="1052"/>
      <c r="CZ120" s="1052"/>
      <c r="DA120" s="1052"/>
      <c r="DB120" s="1052"/>
      <c r="DC120" s="1052"/>
      <c r="DD120" s="1052"/>
      <c r="DE120" s="1052"/>
      <c r="DF120" s="1053"/>
      <c r="DG120" s="967">
        <v>821292</v>
      </c>
      <c r="DH120" s="968"/>
      <c r="DI120" s="968"/>
      <c r="DJ120" s="968"/>
      <c r="DK120" s="968"/>
      <c r="DL120" s="968">
        <v>763397</v>
      </c>
      <c r="DM120" s="968"/>
      <c r="DN120" s="968"/>
      <c r="DO120" s="968"/>
      <c r="DP120" s="968"/>
      <c r="DQ120" s="968">
        <v>658998</v>
      </c>
      <c r="DR120" s="968"/>
      <c r="DS120" s="968"/>
      <c r="DT120" s="968"/>
      <c r="DU120" s="968"/>
      <c r="DV120" s="969">
        <v>26.4</v>
      </c>
      <c r="DW120" s="969"/>
      <c r="DX120" s="969"/>
      <c r="DY120" s="969"/>
      <c r="DZ120" s="970"/>
    </row>
    <row r="121" spans="1:130" s="221" customFormat="1" ht="26.25" customHeight="1" x14ac:dyDescent="0.15">
      <c r="A121" s="1094"/>
      <c r="B121" s="986"/>
      <c r="C121" s="1011" t="s">
        <v>466</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95" t="s">
        <v>128</v>
      </c>
      <c r="AB121" s="996"/>
      <c r="AC121" s="996"/>
      <c r="AD121" s="996"/>
      <c r="AE121" s="997"/>
      <c r="AF121" s="998" t="s">
        <v>128</v>
      </c>
      <c r="AG121" s="996"/>
      <c r="AH121" s="996"/>
      <c r="AI121" s="996"/>
      <c r="AJ121" s="997"/>
      <c r="AK121" s="998" t="s">
        <v>128</v>
      </c>
      <c r="AL121" s="996"/>
      <c r="AM121" s="996"/>
      <c r="AN121" s="996"/>
      <c r="AO121" s="997"/>
      <c r="AP121" s="999" t="s">
        <v>128</v>
      </c>
      <c r="AQ121" s="1000"/>
      <c r="AR121" s="1000"/>
      <c r="AS121" s="1000"/>
      <c r="AT121" s="1001"/>
      <c r="AU121" s="1031"/>
      <c r="AV121" s="1032"/>
      <c r="AW121" s="1032"/>
      <c r="AX121" s="1032"/>
      <c r="AY121" s="1033"/>
      <c r="AZ121" s="959" t="s">
        <v>467</v>
      </c>
      <c r="BA121" s="960"/>
      <c r="BB121" s="960"/>
      <c r="BC121" s="960"/>
      <c r="BD121" s="960"/>
      <c r="BE121" s="960"/>
      <c r="BF121" s="960"/>
      <c r="BG121" s="960"/>
      <c r="BH121" s="960"/>
      <c r="BI121" s="960"/>
      <c r="BJ121" s="960"/>
      <c r="BK121" s="960"/>
      <c r="BL121" s="960"/>
      <c r="BM121" s="960"/>
      <c r="BN121" s="960"/>
      <c r="BO121" s="960"/>
      <c r="BP121" s="961"/>
      <c r="BQ121" s="962" t="s">
        <v>128</v>
      </c>
      <c r="BR121" s="963"/>
      <c r="BS121" s="963"/>
      <c r="BT121" s="963"/>
      <c r="BU121" s="963"/>
      <c r="BV121" s="963" t="s">
        <v>128</v>
      </c>
      <c r="BW121" s="963"/>
      <c r="BX121" s="963"/>
      <c r="BY121" s="963"/>
      <c r="BZ121" s="963"/>
      <c r="CA121" s="963" t="s">
        <v>128</v>
      </c>
      <c r="CB121" s="963"/>
      <c r="CC121" s="963"/>
      <c r="CD121" s="963"/>
      <c r="CE121" s="963"/>
      <c r="CF121" s="957" t="s">
        <v>128</v>
      </c>
      <c r="CG121" s="958"/>
      <c r="CH121" s="958"/>
      <c r="CI121" s="958"/>
      <c r="CJ121" s="958"/>
      <c r="CK121" s="1046"/>
      <c r="CL121" s="1047"/>
      <c r="CM121" s="1047"/>
      <c r="CN121" s="1047"/>
      <c r="CO121" s="1048"/>
      <c r="CP121" s="1056" t="s">
        <v>468</v>
      </c>
      <c r="CQ121" s="1057"/>
      <c r="CR121" s="1057"/>
      <c r="CS121" s="1057"/>
      <c r="CT121" s="1057"/>
      <c r="CU121" s="1057"/>
      <c r="CV121" s="1057"/>
      <c r="CW121" s="1057"/>
      <c r="CX121" s="1057"/>
      <c r="CY121" s="1057"/>
      <c r="CZ121" s="1057"/>
      <c r="DA121" s="1057"/>
      <c r="DB121" s="1057"/>
      <c r="DC121" s="1057"/>
      <c r="DD121" s="1057"/>
      <c r="DE121" s="1057"/>
      <c r="DF121" s="1058"/>
      <c r="DG121" s="962">
        <v>674655</v>
      </c>
      <c r="DH121" s="963"/>
      <c r="DI121" s="963"/>
      <c r="DJ121" s="963"/>
      <c r="DK121" s="963"/>
      <c r="DL121" s="963">
        <v>645140</v>
      </c>
      <c r="DM121" s="963"/>
      <c r="DN121" s="963"/>
      <c r="DO121" s="963"/>
      <c r="DP121" s="963"/>
      <c r="DQ121" s="963">
        <v>639256</v>
      </c>
      <c r="DR121" s="963"/>
      <c r="DS121" s="963"/>
      <c r="DT121" s="963"/>
      <c r="DU121" s="963"/>
      <c r="DV121" s="964">
        <v>25.6</v>
      </c>
      <c r="DW121" s="964"/>
      <c r="DX121" s="964"/>
      <c r="DY121" s="964"/>
      <c r="DZ121" s="965"/>
    </row>
    <row r="122" spans="1:130" s="221" customFormat="1" ht="26.25" customHeight="1" x14ac:dyDescent="0.15">
      <c r="A122" s="1094"/>
      <c r="B122" s="986"/>
      <c r="C122" s="959" t="s">
        <v>447</v>
      </c>
      <c r="D122" s="960"/>
      <c r="E122" s="960"/>
      <c r="F122" s="960"/>
      <c r="G122" s="960"/>
      <c r="H122" s="960"/>
      <c r="I122" s="960"/>
      <c r="J122" s="960"/>
      <c r="K122" s="960"/>
      <c r="L122" s="960"/>
      <c r="M122" s="960"/>
      <c r="N122" s="960"/>
      <c r="O122" s="960"/>
      <c r="P122" s="960"/>
      <c r="Q122" s="960"/>
      <c r="R122" s="960"/>
      <c r="S122" s="960"/>
      <c r="T122" s="960"/>
      <c r="U122" s="960"/>
      <c r="V122" s="960"/>
      <c r="W122" s="960"/>
      <c r="X122" s="960"/>
      <c r="Y122" s="960"/>
      <c r="Z122" s="961"/>
      <c r="AA122" s="995" t="s">
        <v>128</v>
      </c>
      <c r="AB122" s="996"/>
      <c r="AC122" s="996"/>
      <c r="AD122" s="996"/>
      <c r="AE122" s="997"/>
      <c r="AF122" s="998" t="s">
        <v>128</v>
      </c>
      <c r="AG122" s="996"/>
      <c r="AH122" s="996"/>
      <c r="AI122" s="996"/>
      <c r="AJ122" s="997"/>
      <c r="AK122" s="998" t="s">
        <v>128</v>
      </c>
      <c r="AL122" s="996"/>
      <c r="AM122" s="996"/>
      <c r="AN122" s="996"/>
      <c r="AO122" s="997"/>
      <c r="AP122" s="999" t="s">
        <v>128</v>
      </c>
      <c r="AQ122" s="1000"/>
      <c r="AR122" s="1000"/>
      <c r="AS122" s="1000"/>
      <c r="AT122" s="1001"/>
      <c r="AU122" s="1031"/>
      <c r="AV122" s="1032"/>
      <c r="AW122" s="1032"/>
      <c r="AX122" s="1032"/>
      <c r="AY122" s="1033"/>
      <c r="AZ122" s="1010" t="s">
        <v>469</v>
      </c>
      <c r="BA122" s="1002"/>
      <c r="BB122" s="1002"/>
      <c r="BC122" s="1002"/>
      <c r="BD122" s="1002"/>
      <c r="BE122" s="1002"/>
      <c r="BF122" s="1002"/>
      <c r="BG122" s="1002"/>
      <c r="BH122" s="1002"/>
      <c r="BI122" s="1002"/>
      <c r="BJ122" s="1002"/>
      <c r="BK122" s="1002"/>
      <c r="BL122" s="1002"/>
      <c r="BM122" s="1002"/>
      <c r="BN122" s="1002"/>
      <c r="BO122" s="1002"/>
      <c r="BP122" s="1003"/>
      <c r="BQ122" s="1036">
        <v>3699355</v>
      </c>
      <c r="BR122" s="1037"/>
      <c r="BS122" s="1037"/>
      <c r="BT122" s="1037"/>
      <c r="BU122" s="1037"/>
      <c r="BV122" s="1037">
        <v>3808982</v>
      </c>
      <c r="BW122" s="1037"/>
      <c r="BX122" s="1037"/>
      <c r="BY122" s="1037"/>
      <c r="BZ122" s="1037"/>
      <c r="CA122" s="1037">
        <v>3916826</v>
      </c>
      <c r="CB122" s="1037"/>
      <c r="CC122" s="1037"/>
      <c r="CD122" s="1037"/>
      <c r="CE122" s="1037"/>
      <c r="CF122" s="1054">
        <v>156.80000000000001</v>
      </c>
      <c r="CG122" s="1055"/>
      <c r="CH122" s="1055"/>
      <c r="CI122" s="1055"/>
      <c r="CJ122" s="1055"/>
      <c r="CK122" s="1046"/>
      <c r="CL122" s="1047"/>
      <c r="CM122" s="1047"/>
      <c r="CN122" s="1047"/>
      <c r="CO122" s="1048"/>
      <c r="CP122" s="1056" t="s">
        <v>402</v>
      </c>
      <c r="CQ122" s="1057"/>
      <c r="CR122" s="1057"/>
      <c r="CS122" s="1057"/>
      <c r="CT122" s="1057"/>
      <c r="CU122" s="1057"/>
      <c r="CV122" s="1057"/>
      <c r="CW122" s="1057"/>
      <c r="CX122" s="1057"/>
      <c r="CY122" s="1057"/>
      <c r="CZ122" s="1057"/>
      <c r="DA122" s="1057"/>
      <c r="DB122" s="1057"/>
      <c r="DC122" s="1057"/>
      <c r="DD122" s="1057"/>
      <c r="DE122" s="1057"/>
      <c r="DF122" s="1058"/>
      <c r="DG122" s="962" t="s">
        <v>128</v>
      </c>
      <c r="DH122" s="963"/>
      <c r="DI122" s="963"/>
      <c r="DJ122" s="963"/>
      <c r="DK122" s="963"/>
      <c r="DL122" s="963" t="s">
        <v>128</v>
      </c>
      <c r="DM122" s="963"/>
      <c r="DN122" s="963"/>
      <c r="DO122" s="963"/>
      <c r="DP122" s="963"/>
      <c r="DQ122" s="963" t="s">
        <v>128</v>
      </c>
      <c r="DR122" s="963"/>
      <c r="DS122" s="963"/>
      <c r="DT122" s="963"/>
      <c r="DU122" s="963"/>
      <c r="DV122" s="964" t="s">
        <v>128</v>
      </c>
      <c r="DW122" s="964"/>
      <c r="DX122" s="964"/>
      <c r="DY122" s="964"/>
      <c r="DZ122" s="965"/>
    </row>
    <row r="123" spans="1:130" s="221" customFormat="1" ht="26.25" customHeight="1" x14ac:dyDescent="0.15">
      <c r="A123" s="1094"/>
      <c r="B123" s="986"/>
      <c r="C123" s="959" t="s">
        <v>454</v>
      </c>
      <c r="D123" s="960"/>
      <c r="E123" s="960"/>
      <c r="F123" s="960"/>
      <c r="G123" s="960"/>
      <c r="H123" s="960"/>
      <c r="I123" s="960"/>
      <c r="J123" s="960"/>
      <c r="K123" s="960"/>
      <c r="L123" s="960"/>
      <c r="M123" s="960"/>
      <c r="N123" s="960"/>
      <c r="O123" s="960"/>
      <c r="P123" s="960"/>
      <c r="Q123" s="960"/>
      <c r="R123" s="960"/>
      <c r="S123" s="960"/>
      <c r="T123" s="960"/>
      <c r="U123" s="960"/>
      <c r="V123" s="960"/>
      <c r="W123" s="960"/>
      <c r="X123" s="960"/>
      <c r="Y123" s="960"/>
      <c r="Z123" s="961"/>
      <c r="AA123" s="995" t="s">
        <v>128</v>
      </c>
      <c r="AB123" s="996"/>
      <c r="AC123" s="996"/>
      <c r="AD123" s="996"/>
      <c r="AE123" s="997"/>
      <c r="AF123" s="998" t="s">
        <v>128</v>
      </c>
      <c r="AG123" s="996"/>
      <c r="AH123" s="996"/>
      <c r="AI123" s="996"/>
      <c r="AJ123" s="997"/>
      <c r="AK123" s="998" t="s">
        <v>128</v>
      </c>
      <c r="AL123" s="996"/>
      <c r="AM123" s="996"/>
      <c r="AN123" s="996"/>
      <c r="AO123" s="997"/>
      <c r="AP123" s="999" t="s">
        <v>128</v>
      </c>
      <c r="AQ123" s="1000"/>
      <c r="AR123" s="1000"/>
      <c r="AS123" s="1000"/>
      <c r="AT123" s="1001"/>
      <c r="AU123" s="1034"/>
      <c r="AV123" s="1035"/>
      <c r="AW123" s="1035"/>
      <c r="AX123" s="1035"/>
      <c r="AY123" s="1035"/>
      <c r="AZ123" s="242" t="s">
        <v>185</v>
      </c>
      <c r="BA123" s="242"/>
      <c r="BB123" s="242"/>
      <c r="BC123" s="242"/>
      <c r="BD123" s="242"/>
      <c r="BE123" s="242"/>
      <c r="BF123" s="242"/>
      <c r="BG123" s="242"/>
      <c r="BH123" s="242"/>
      <c r="BI123" s="242"/>
      <c r="BJ123" s="242"/>
      <c r="BK123" s="242"/>
      <c r="BL123" s="242"/>
      <c r="BM123" s="242"/>
      <c r="BN123" s="242"/>
      <c r="BO123" s="1014" t="s">
        <v>470</v>
      </c>
      <c r="BP123" s="1042"/>
      <c r="BQ123" s="1100">
        <v>8048549</v>
      </c>
      <c r="BR123" s="1101"/>
      <c r="BS123" s="1101"/>
      <c r="BT123" s="1101"/>
      <c r="BU123" s="1101"/>
      <c r="BV123" s="1101">
        <v>8488831</v>
      </c>
      <c r="BW123" s="1101"/>
      <c r="BX123" s="1101"/>
      <c r="BY123" s="1101"/>
      <c r="BZ123" s="1101"/>
      <c r="CA123" s="1101">
        <v>8980669</v>
      </c>
      <c r="CB123" s="1101"/>
      <c r="CC123" s="1101"/>
      <c r="CD123" s="1101"/>
      <c r="CE123" s="1101"/>
      <c r="CF123" s="1038"/>
      <c r="CG123" s="1039"/>
      <c r="CH123" s="1039"/>
      <c r="CI123" s="1039"/>
      <c r="CJ123" s="1040"/>
      <c r="CK123" s="1046"/>
      <c r="CL123" s="1047"/>
      <c r="CM123" s="1047"/>
      <c r="CN123" s="1047"/>
      <c r="CO123" s="1048"/>
      <c r="CP123" s="1056" t="s">
        <v>403</v>
      </c>
      <c r="CQ123" s="1057"/>
      <c r="CR123" s="1057"/>
      <c r="CS123" s="1057"/>
      <c r="CT123" s="1057"/>
      <c r="CU123" s="1057"/>
      <c r="CV123" s="1057"/>
      <c r="CW123" s="1057"/>
      <c r="CX123" s="1057"/>
      <c r="CY123" s="1057"/>
      <c r="CZ123" s="1057"/>
      <c r="DA123" s="1057"/>
      <c r="DB123" s="1057"/>
      <c r="DC123" s="1057"/>
      <c r="DD123" s="1057"/>
      <c r="DE123" s="1057"/>
      <c r="DF123" s="1058"/>
      <c r="DG123" s="995" t="s">
        <v>128</v>
      </c>
      <c r="DH123" s="996"/>
      <c r="DI123" s="996"/>
      <c r="DJ123" s="996"/>
      <c r="DK123" s="997"/>
      <c r="DL123" s="998" t="s">
        <v>128</v>
      </c>
      <c r="DM123" s="996"/>
      <c r="DN123" s="996"/>
      <c r="DO123" s="996"/>
      <c r="DP123" s="997"/>
      <c r="DQ123" s="998" t="s">
        <v>128</v>
      </c>
      <c r="DR123" s="996"/>
      <c r="DS123" s="996"/>
      <c r="DT123" s="996"/>
      <c r="DU123" s="997"/>
      <c r="DV123" s="999" t="s">
        <v>128</v>
      </c>
      <c r="DW123" s="1000"/>
      <c r="DX123" s="1000"/>
      <c r="DY123" s="1000"/>
      <c r="DZ123" s="1001"/>
    </row>
    <row r="124" spans="1:130" s="221" customFormat="1" ht="26.25" customHeight="1" thickBot="1" x14ac:dyDescent="0.2">
      <c r="A124" s="1094"/>
      <c r="B124" s="986"/>
      <c r="C124" s="959" t="s">
        <v>457</v>
      </c>
      <c r="D124" s="960"/>
      <c r="E124" s="960"/>
      <c r="F124" s="960"/>
      <c r="G124" s="960"/>
      <c r="H124" s="960"/>
      <c r="I124" s="960"/>
      <c r="J124" s="960"/>
      <c r="K124" s="960"/>
      <c r="L124" s="960"/>
      <c r="M124" s="960"/>
      <c r="N124" s="960"/>
      <c r="O124" s="960"/>
      <c r="P124" s="960"/>
      <c r="Q124" s="960"/>
      <c r="R124" s="960"/>
      <c r="S124" s="960"/>
      <c r="T124" s="960"/>
      <c r="U124" s="960"/>
      <c r="V124" s="960"/>
      <c r="W124" s="960"/>
      <c r="X124" s="960"/>
      <c r="Y124" s="960"/>
      <c r="Z124" s="961"/>
      <c r="AA124" s="995" t="s">
        <v>128</v>
      </c>
      <c r="AB124" s="996"/>
      <c r="AC124" s="996"/>
      <c r="AD124" s="996"/>
      <c r="AE124" s="997"/>
      <c r="AF124" s="998" t="s">
        <v>128</v>
      </c>
      <c r="AG124" s="996"/>
      <c r="AH124" s="996"/>
      <c r="AI124" s="996"/>
      <c r="AJ124" s="997"/>
      <c r="AK124" s="998" t="s">
        <v>128</v>
      </c>
      <c r="AL124" s="996"/>
      <c r="AM124" s="996"/>
      <c r="AN124" s="996"/>
      <c r="AO124" s="997"/>
      <c r="AP124" s="999" t="s">
        <v>128</v>
      </c>
      <c r="AQ124" s="1000"/>
      <c r="AR124" s="1000"/>
      <c r="AS124" s="1000"/>
      <c r="AT124" s="1001"/>
      <c r="AU124" s="1096" t="s">
        <v>471</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t="s">
        <v>128</v>
      </c>
      <c r="BR124" s="1064"/>
      <c r="BS124" s="1064"/>
      <c r="BT124" s="1064"/>
      <c r="BU124" s="1064"/>
      <c r="BV124" s="1064" t="s">
        <v>128</v>
      </c>
      <c r="BW124" s="1064"/>
      <c r="BX124" s="1064"/>
      <c r="BY124" s="1064"/>
      <c r="BZ124" s="1064"/>
      <c r="CA124" s="1064" t="s">
        <v>128</v>
      </c>
      <c r="CB124" s="1064"/>
      <c r="CC124" s="1064"/>
      <c r="CD124" s="1064"/>
      <c r="CE124" s="1064"/>
      <c r="CF124" s="1065"/>
      <c r="CG124" s="1066"/>
      <c r="CH124" s="1066"/>
      <c r="CI124" s="1066"/>
      <c r="CJ124" s="1067"/>
      <c r="CK124" s="1049"/>
      <c r="CL124" s="1049"/>
      <c r="CM124" s="1049"/>
      <c r="CN124" s="1049"/>
      <c r="CO124" s="1050"/>
      <c r="CP124" s="1056" t="s">
        <v>472</v>
      </c>
      <c r="CQ124" s="1057"/>
      <c r="CR124" s="1057"/>
      <c r="CS124" s="1057"/>
      <c r="CT124" s="1057"/>
      <c r="CU124" s="1057"/>
      <c r="CV124" s="1057"/>
      <c r="CW124" s="1057"/>
      <c r="CX124" s="1057"/>
      <c r="CY124" s="1057"/>
      <c r="CZ124" s="1057"/>
      <c r="DA124" s="1057"/>
      <c r="DB124" s="1057"/>
      <c r="DC124" s="1057"/>
      <c r="DD124" s="1057"/>
      <c r="DE124" s="1057"/>
      <c r="DF124" s="1058"/>
      <c r="DG124" s="1041" t="s">
        <v>128</v>
      </c>
      <c r="DH124" s="1023"/>
      <c r="DI124" s="1023"/>
      <c r="DJ124" s="1023"/>
      <c r="DK124" s="1024"/>
      <c r="DL124" s="1022" t="s">
        <v>128</v>
      </c>
      <c r="DM124" s="1023"/>
      <c r="DN124" s="1023"/>
      <c r="DO124" s="1023"/>
      <c r="DP124" s="1024"/>
      <c r="DQ124" s="1022" t="s">
        <v>128</v>
      </c>
      <c r="DR124" s="1023"/>
      <c r="DS124" s="1023"/>
      <c r="DT124" s="1023"/>
      <c r="DU124" s="1024"/>
      <c r="DV124" s="1025" t="s">
        <v>128</v>
      </c>
      <c r="DW124" s="1026"/>
      <c r="DX124" s="1026"/>
      <c r="DY124" s="1026"/>
      <c r="DZ124" s="1027"/>
    </row>
    <row r="125" spans="1:130" s="221" customFormat="1" ht="26.25" customHeight="1" x14ac:dyDescent="0.15">
      <c r="A125" s="1094"/>
      <c r="B125" s="986"/>
      <c r="C125" s="959" t="s">
        <v>459</v>
      </c>
      <c r="D125" s="960"/>
      <c r="E125" s="960"/>
      <c r="F125" s="960"/>
      <c r="G125" s="960"/>
      <c r="H125" s="960"/>
      <c r="I125" s="960"/>
      <c r="J125" s="960"/>
      <c r="K125" s="960"/>
      <c r="L125" s="960"/>
      <c r="M125" s="960"/>
      <c r="N125" s="960"/>
      <c r="O125" s="960"/>
      <c r="P125" s="960"/>
      <c r="Q125" s="960"/>
      <c r="R125" s="960"/>
      <c r="S125" s="960"/>
      <c r="T125" s="960"/>
      <c r="U125" s="960"/>
      <c r="V125" s="960"/>
      <c r="W125" s="960"/>
      <c r="X125" s="960"/>
      <c r="Y125" s="960"/>
      <c r="Z125" s="961"/>
      <c r="AA125" s="995" t="s">
        <v>128</v>
      </c>
      <c r="AB125" s="996"/>
      <c r="AC125" s="996"/>
      <c r="AD125" s="996"/>
      <c r="AE125" s="997"/>
      <c r="AF125" s="998" t="s">
        <v>128</v>
      </c>
      <c r="AG125" s="996"/>
      <c r="AH125" s="996"/>
      <c r="AI125" s="996"/>
      <c r="AJ125" s="997"/>
      <c r="AK125" s="998" t="s">
        <v>128</v>
      </c>
      <c r="AL125" s="996"/>
      <c r="AM125" s="996"/>
      <c r="AN125" s="996"/>
      <c r="AO125" s="997"/>
      <c r="AP125" s="999" t="s">
        <v>128</v>
      </c>
      <c r="AQ125" s="1000"/>
      <c r="AR125" s="1000"/>
      <c r="AS125" s="1000"/>
      <c r="AT125" s="100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9" t="s">
        <v>473</v>
      </c>
      <c r="CL125" s="1044"/>
      <c r="CM125" s="1044"/>
      <c r="CN125" s="1044"/>
      <c r="CO125" s="1045"/>
      <c r="CP125" s="966" t="s">
        <v>474</v>
      </c>
      <c r="CQ125" s="934"/>
      <c r="CR125" s="934"/>
      <c r="CS125" s="934"/>
      <c r="CT125" s="934"/>
      <c r="CU125" s="934"/>
      <c r="CV125" s="934"/>
      <c r="CW125" s="934"/>
      <c r="CX125" s="934"/>
      <c r="CY125" s="934"/>
      <c r="CZ125" s="934"/>
      <c r="DA125" s="934"/>
      <c r="DB125" s="934"/>
      <c r="DC125" s="934"/>
      <c r="DD125" s="934"/>
      <c r="DE125" s="934"/>
      <c r="DF125" s="935"/>
      <c r="DG125" s="967" t="s">
        <v>128</v>
      </c>
      <c r="DH125" s="968"/>
      <c r="DI125" s="968"/>
      <c r="DJ125" s="968"/>
      <c r="DK125" s="968"/>
      <c r="DL125" s="968" t="s">
        <v>128</v>
      </c>
      <c r="DM125" s="968"/>
      <c r="DN125" s="968"/>
      <c r="DO125" s="968"/>
      <c r="DP125" s="968"/>
      <c r="DQ125" s="968" t="s">
        <v>128</v>
      </c>
      <c r="DR125" s="968"/>
      <c r="DS125" s="968"/>
      <c r="DT125" s="968"/>
      <c r="DU125" s="968"/>
      <c r="DV125" s="969" t="s">
        <v>128</v>
      </c>
      <c r="DW125" s="969"/>
      <c r="DX125" s="969"/>
      <c r="DY125" s="969"/>
      <c r="DZ125" s="970"/>
    </row>
    <row r="126" spans="1:130" s="221" customFormat="1" ht="26.25" customHeight="1" thickBot="1" x14ac:dyDescent="0.2">
      <c r="A126" s="1094"/>
      <c r="B126" s="986"/>
      <c r="C126" s="959" t="s">
        <v>461</v>
      </c>
      <c r="D126" s="960"/>
      <c r="E126" s="960"/>
      <c r="F126" s="960"/>
      <c r="G126" s="960"/>
      <c r="H126" s="960"/>
      <c r="I126" s="960"/>
      <c r="J126" s="960"/>
      <c r="K126" s="960"/>
      <c r="L126" s="960"/>
      <c r="M126" s="960"/>
      <c r="N126" s="960"/>
      <c r="O126" s="960"/>
      <c r="P126" s="960"/>
      <c r="Q126" s="960"/>
      <c r="R126" s="960"/>
      <c r="S126" s="960"/>
      <c r="T126" s="960"/>
      <c r="U126" s="960"/>
      <c r="V126" s="960"/>
      <c r="W126" s="960"/>
      <c r="X126" s="960"/>
      <c r="Y126" s="960"/>
      <c r="Z126" s="961"/>
      <c r="AA126" s="995" t="s">
        <v>128</v>
      </c>
      <c r="AB126" s="996"/>
      <c r="AC126" s="996"/>
      <c r="AD126" s="996"/>
      <c r="AE126" s="997"/>
      <c r="AF126" s="998" t="s">
        <v>128</v>
      </c>
      <c r="AG126" s="996"/>
      <c r="AH126" s="996"/>
      <c r="AI126" s="996"/>
      <c r="AJ126" s="997"/>
      <c r="AK126" s="998" t="s">
        <v>128</v>
      </c>
      <c r="AL126" s="996"/>
      <c r="AM126" s="996"/>
      <c r="AN126" s="996"/>
      <c r="AO126" s="997"/>
      <c r="AP126" s="999" t="s">
        <v>128</v>
      </c>
      <c r="AQ126" s="1000"/>
      <c r="AR126" s="1000"/>
      <c r="AS126" s="1000"/>
      <c r="AT126" s="100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60"/>
      <c r="CL126" s="1047"/>
      <c r="CM126" s="1047"/>
      <c r="CN126" s="1047"/>
      <c r="CO126" s="1048"/>
      <c r="CP126" s="959" t="s">
        <v>475</v>
      </c>
      <c r="CQ126" s="960"/>
      <c r="CR126" s="960"/>
      <c r="CS126" s="960"/>
      <c r="CT126" s="960"/>
      <c r="CU126" s="960"/>
      <c r="CV126" s="960"/>
      <c r="CW126" s="960"/>
      <c r="CX126" s="960"/>
      <c r="CY126" s="960"/>
      <c r="CZ126" s="960"/>
      <c r="DA126" s="960"/>
      <c r="DB126" s="960"/>
      <c r="DC126" s="960"/>
      <c r="DD126" s="960"/>
      <c r="DE126" s="960"/>
      <c r="DF126" s="961"/>
      <c r="DG126" s="962" t="s">
        <v>128</v>
      </c>
      <c r="DH126" s="963"/>
      <c r="DI126" s="963"/>
      <c r="DJ126" s="963"/>
      <c r="DK126" s="963"/>
      <c r="DL126" s="963" t="s">
        <v>128</v>
      </c>
      <c r="DM126" s="963"/>
      <c r="DN126" s="963"/>
      <c r="DO126" s="963"/>
      <c r="DP126" s="963"/>
      <c r="DQ126" s="963" t="s">
        <v>128</v>
      </c>
      <c r="DR126" s="963"/>
      <c r="DS126" s="963"/>
      <c r="DT126" s="963"/>
      <c r="DU126" s="963"/>
      <c r="DV126" s="964" t="s">
        <v>128</v>
      </c>
      <c r="DW126" s="964"/>
      <c r="DX126" s="964"/>
      <c r="DY126" s="964"/>
      <c r="DZ126" s="965"/>
    </row>
    <row r="127" spans="1:130" s="221" customFormat="1" ht="26.25" customHeight="1" x14ac:dyDescent="0.15">
      <c r="A127" s="1095"/>
      <c r="B127" s="988"/>
      <c r="C127" s="1010" t="s">
        <v>476</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95" t="s">
        <v>128</v>
      </c>
      <c r="AB127" s="996"/>
      <c r="AC127" s="996"/>
      <c r="AD127" s="996"/>
      <c r="AE127" s="997"/>
      <c r="AF127" s="998" t="s">
        <v>128</v>
      </c>
      <c r="AG127" s="996"/>
      <c r="AH127" s="996"/>
      <c r="AI127" s="996"/>
      <c r="AJ127" s="997"/>
      <c r="AK127" s="998" t="s">
        <v>128</v>
      </c>
      <c r="AL127" s="996"/>
      <c r="AM127" s="996"/>
      <c r="AN127" s="996"/>
      <c r="AO127" s="997"/>
      <c r="AP127" s="999" t="s">
        <v>128</v>
      </c>
      <c r="AQ127" s="1000"/>
      <c r="AR127" s="1000"/>
      <c r="AS127" s="1000"/>
      <c r="AT127" s="1001"/>
      <c r="AU127" s="223"/>
      <c r="AV127" s="223"/>
      <c r="AW127" s="223"/>
      <c r="AX127" s="1068" t="s">
        <v>477</v>
      </c>
      <c r="AY127" s="1069"/>
      <c r="AZ127" s="1069"/>
      <c r="BA127" s="1069"/>
      <c r="BB127" s="1069"/>
      <c r="BC127" s="1069"/>
      <c r="BD127" s="1069"/>
      <c r="BE127" s="1070"/>
      <c r="BF127" s="1071" t="s">
        <v>478</v>
      </c>
      <c r="BG127" s="1069"/>
      <c r="BH127" s="1069"/>
      <c r="BI127" s="1069"/>
      <c r="BJ127" s="1069"/>
      <c r="BK127" s="1069"/>
      <c r="BL127" s="1070"/>
      <c r="BM127" s="1071" t="s">
        <v>479</v>
      </c>
      <c r="BN127" s="1069"/>
      <c r="BO127" s="1069"/>
      <c r="BP127" s="1069"/>
      <c r="BQ127" s="1069"/>
      <c r="BR127" s="1069"/>
      <c r="BS127" s="1070"/>
      <c r="BT127" s="1071" t="s">
        <v>480</v>
      </c>
      <c r="BU127" s="1069"/>
      <c r="BV127" s="1069"/>
      <c r="BW127" s="1069"/>
      <c r="BX127" s="1069"/>
      <c r="BY127" s="1069"/>
      <c r="BZ127" s="1092"/>
      <c r="CA127" s="223"/>
      <c r="CB127" s="223"/>
      <c r="CC127" s="223"/>
      <c r="CD127" s="246"/>
      <c r="CE127" s="246"/>
      <c r="CF127" s="246"/>
      <c r="CG127" s="223"/>
      <c r="CH127" s="223"/>
      <c r="CI127" s="223"/>
      <c r="CJ127" s="245"/>
      <c r="CK127" s="1060"/>
      <c r="CL127" s="1047"/>
      <c r="CM127" s="1047"/>
      <c r="CN127" s="1047"/>
      <c r="CO127" s="1048"/>
      <c r="CP127" s="959" t="s">
        <v>481</v>
      </c>
      <c r="CQ127" s="960"/>
      <c r="CR127" s="960"/>
      <c r="CS127" s="960"/>
      <c r="CT127" s="960"/>
      <c r="CU127" s="960"/>
      <c r="CV127" s="960"/>
      <c r="CW127" s="960"/>
      <c r="CX127" s="960"/>
      <c r="CY127" s="960"/>
      <c r="CZ127" s="960"/>
      <c r="DA127" s="960"/>
      <c r="DB127" s="960"/>
      <c r="DC127" s="960"/>
      <c r="DD127" s="960"/>
      <c r="DE127" s="960"/>
      <c r="DF127" s="961"/>
      <c r="DG127" s="962" t="s">
        <v>128</v>
      </c>
      <c r="DH127" s="963"/>
      <c r="DI127" s="963"/>
      <c r="DJ127" s="963"/>
      <c r="DK127" s="963"/>
      <c r="DL127" s="963" t="s">
        <v>128</v>
      </c>
      <c r="DM127" s="963"/>
      <c r="DN127" s="963"/>
      <c r="DO127" s="963"/>
      <c r="DP127" s="963"/>
      <c r="DQ127" s="963" t="s">
        <v>128</v>
      </c>
      <c r="DR127" s="963"/>
      <c r="DS127" s="963"/>
      <c r="DT127" s="963"/>
      <c r="DU127" s="963"/>
      <c r="DV127" s="964" t="s">
        <v>128</v>
      </c>
      <c r="DW127" s="964"/>
      <c r="DX127" s="964"/>
      <c r="DY127" s="964"/>
      <c r="DZ127" s="965"/>
    </row>
    <row r="128" spans="1:130" s="221" customFormat="1" ht="26.25" customHeight="1" thickBot="1" x14ac:dyDescent="0.2">
      <c r="A128" s="1078" t="s">
        <v>482</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483</v>
      </c>
      <c r="X128" s="1080"/>
      <c r="Y128" s="1080"/>
      <c r="Z128" s="1081"/>
      <c r="AA128" s="1082" t="s">
        <v>128</v>
      </c>
      <c r="AB128" s="1083"/>
      <c r="AC128" s="1083"/>
      <c r="AD128" s="1083"/>
      <c r="AE128" s="1084"/>
      <c r="AF128" s="1085" t="s">
        <v>128</v>
      </c>
      <c r="AG128" s="1083"/>
      <c r="AH128" s="1083"/>
      <c r="AI128" s="1083"/>
      <c r="AJ128" s="1084"/>
      <c r="AK128" s="1085" t="s">
        <v>128</v>
      </c>
      <c r="AL128" s="1083"/>
      <c r="AM128" s="1083"/>
      <c r="AN128" s="1083"/>
      <c r="AO128" s="1084"/>
      <c r="AP128" s="1086"/>
      <c r="AQ128" s="1087"/>
      <c r="AR128" s="1087"/>
      <c r="AS128" s="1087"/>
      <c r="AT128" s="1088"/>
      <c r="AU128" s="223"/>
      <c r="AV128" s="223"/>
      <c r="AW128" s="223"/>
      <c r="AX128" s="933" t="s">
        <v>484</v>
      </c>
      <c r="AY128" s="934"/>
      <c r="AZ128" s="934"/>
      <c r="BA128" s="934"/>
      <c r="BB128" s="934"/>
      <c r="BC128" s="934"/>
      <c r="BD128" s="934"/>
      <c r="BE128" s="935"/>
      <c r="BF128" s="1089" t="s">
        <v>128</v>
      </c>
      <c r="BG128" s="1090"/>
      <c r="BH128" s="1090"/>
      <c r="BI128" s="1090"/>
      <c r="BJ128" s="1090"/>
      <c r="BK128" s="1090"/>
      <c r="BL128" s="1091"/>
      <c r="BM128" s="1089">
        <v>15</v>
      </c>
      <c r="BN128" s="1090"/>
      <c r="BO128" s="1090"/>
      <c r="BP128" s="1090"/>
      <c r="BQ128" s="1090"/>
      <c r="BR128" s="1090"/>
      <c r="BS128" s="1091"/>
      <c r="BT128" s="1089">
        <v>20</v>
      </c>
      <c r="BU128" s="1090"/>
      <c r="BV128" s="1090"/>
      <c r="BW128" s="1090"/>
      <c r="BX128" s="1090"/>
      <c r="BY128" s="1090"/>
      <c r="BZ128" s="1113"/>
      <c r="CA128" s="246"/>
      <c r="CB128" s="246"/>
      <c r="CC128" s="246"/>
      <c r="CD128" s="246"/>
      <c r="CE128" s="246"/>
      <c r="CF128" s="246"/>
      <c r="CG128" s="223"/>
      <c r="CH128" s="223"/>
      <c r="CI128" s="223"/>
      <c r="CJ128" s="245"/>
      <c r="CK128" s="1061"/>
      <c r="CL128" s="1062"/>
      <c r="CM128" s="1062"/>
      <c r="CN128" s="1062"/>
      <c r="CO128" s="1063"/>
      <c r="CP128" s="1072" t="s">
        <v>485</v>
      </c>
      <c r="CQ128" s="758"/>
      <c r="CR128" s="758"/>
      <c r="CS128" s="758"/>
      <c r="CT128" s="758"/>
      <c r="CU128" s="758"/>
      <c r="CV128" s="758"/>
      <c r="CW128" s="758"/>
      <c r="CX128" s="758"/>
      <c r="CY128" s="758"/>
      <c r="CZ128" s="758"/>
      <c r="DA128" s="758"/>
      <c r="DB128" s="758"/>
      <c r="DC128" s="758"/>
      <c r="DD128" s="758"/>
      <c r="DE128" s="758"/>
      <c r="DF128" s="1073"/>
      <c r="DG128" s="1074" t="s">
        <v>128</v>
      </c>
      <c r="DH128" s="1075"/>
      <c r="DI128" s="1075"/>
      <c r="DJ128" s="1075"/>
      <c r="DK128" s="1075"/>
      <c r="DL128" s="1075" t="s">
        <v>128</v>
      </c>
      <c r="DM128" s="1075"/>
      <c r="DN128" s="1075"/>
      <c r="DO128" s="1075"/>
      <c r="DP128" s="1075"/>
      <c r="DQ128" s="1075" t="s">
        <v>128</v>
      </c>
      <c r="DR128" s="1075"/>
      <c r="DS128" s="1075"/>
      <c r="DT128" s="1075"/>
      <c r="DU128" s="1075"/>
      <c r="DV128" s="1076" t="s">
        <v>128</v>
      </c>
      <c r="DW128" s="1076"/>
      <c r="DX128" s="1076"/>
      <c r="DY128" s="1076"/>
      <c r="DZ128" s="1077"/>
    </row>
    <row r="129" spans="1:131" s="221" customFormat="1" ht="26.25" customHeight="1" x14ac:dyDescent="0.15">
      <c r="A129" s="971" t="s">
        <v>107</v>
      </c>
      <c r="B129" s="972"/>
      <c r="C129" s="972"/>
      <c r="D129" s="972"/>
      <c r="E129" s="972"/>
      <c r="F129" s="972"/>
      <c r="G129" s="972"/>
      <c r="H129" s="972"/>
      <c r="I129" s="972"/>
      <c r="J129" s="972"/>
      <c r="K129" s="972"/>
      <c r="L129" s="972"/>
      <c r="M129" s="972"/>
      <c r="N129" s="972"/>
      <c r="O129" s="972"/>
      <c r="P129" s="972"/>
      <c r="Q129" s="972"/>
      <c r="R129" s="972"/>
      <c r="S129" s="972"/>
      <c r="T129" s="972"/>
      <c r="U129" s="972"/>
      <c r="V129" s="972"/>
      <c r="W129" s="1107" t="s">
        <v>486</v>
      </c>
      <c r="X129" s="1108"/>
      <c r="Y129" s="1108"/>
      <c r="Z129" s="1109"/>
      <c r="AA129" s="995">
        <v>2523313</v>
      </c>
      <c r="AB129" s="996"/>
      <c r="AC129" s="996"/>
      <c r="AD129" s="996"/>
      <c r="AE129" s="997"/>
      <c r="AF129" s="998">
        <v>2685789</v>
      </c>
      <c r="AG129" s="996"/>
      <c r="AH129" s="996"/>
      <c r="AI129" s="996"/>
      <c r="AJ129" s="997"/>
      <c r="AK129" s="998">
        <v>2882836</v>
      </c>
      <c r="AL129" s="996"/>
      <c r="AM129" s="996"/>
      <c r="AN129" s="996"/>
      <c r="AO129" s="997"/>
      <c r="AP129" s="1110"/>
      <c r="AQ129" s="1111"/>
      <c r="AR129" s="1111"/>
      <c r="AS129" s="1111"/>
      <c r="AT129" s="1112"/>
      <c r="AU129" s="224"/>
      <c r="AV129" s="224"/>
      <c r="AW129" s="224"/>
      <c r="AX129" s="1102" t="s">
        <v>487</v>
      </c>
      <c r="AY129" s="960"/>
      <c r="AZ129" s="960"/>
      <c r="BA129" s="960"/>
      <c r="BB129" s="960"/>
      <c r="BC129" s="960"/>
      <c r="BD129" s="960"/>
      <c r="BE129" s="961"/>
      <c r="BF129" s="1103" t="s">
        <v>128</v>
      </c>
      <c r="BG129" s="1104"/>
      <c r="BH129" s="1104"/>
      <c r="BI129" s="1104"/>
      <c r="BJ129" s="1104"/>
      <c r="BK129" s="1104"/>
      <c r="BL129" s="1105"/>
      <c r="BM129" s="1103">
        <v>20</v>
      </c>
      <c r="BN129" s="1104"/>
      <c r="BO129" s="1104"/>
      <c r="BP129" s="1104"/>
      <c r="BQ129" s="1104"/>
      <c r="BR129" s="1104"/>
      <c r="BS129" s="1105"/>
      <c r="BT129" s="1103">
        <v>30</v>
      </c>
      <c r="BU129" s="1104"/>
      <c r="BV129" s="1104"/>
      <c r="BW129" s="1104"/>
      <c r="BX129" s="1104"/>
      <c r="BY129" s="1104"/>
      <c r="BZ129" s="11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71" t="s">
        <v>488</v>
      </c>
      <c r="B130" s="972"/>
      <c r="C130" s="972"/>
      <c r="D130" s="972"/>
      <c r="E130" s="972"/>
      <c r="F130" s="972"/>
      <c r="G130" s="972"/>
      <c r="H130" s="972"/>
      <c r="I130" s="972"/>
      <c r="J130" s="972"/>
      <c r="K130" s="972"/>
      <c r="L130" s="972"/>
      <c r="M130" s="972"/>
      <c r="N130" s="972"/>
      <c r="O130" s="972"/>
      <c r="P130" s="972"/>
      <c r="Q130" s="972"/>
      <c r="R130" s="972"/>
      <c r="S130" s="972"/>
      <c r="T130" s="972"/>
      <c r="U130" s="972"/>
      <c r="V130" s="972"/>
      <c r="W130" s="1107" t="s">
        <v>489</v>
      </c>
      <c r="X130" s="1108"/>
      <c r="Y130" s="1108"/>
      <c r="Z130" s="1109"/>
      <c r="AA130" s="995">
        <v>418547</v>
      </c>
      <c r="AB130" s="996"/>
      <c r="AC130" s="996"/>
      <c r="AD130" s="996"/>
      <c r="AE130" s="997"/>
      <c r="AF130" s="998">
        <v>395583</v>
      </c>
      <c r="AG130" s="996"/>
      <c r="AH130" s="996"/>
      <c r="AI130" s="996"/>
      <c r="AJ130" s="997"/>
      <c r="AK130" s="998">
        <v>384825</v>
      </c>
      <c r="AL130" s="996"/>
      <c r="AM130" s="996"/>
      <c r="AN130" s="996"/>
      <c r="AO130" s="997"/>
      <c r="AP130" s="1110"/>
      <c r="AQ130" s="1111"/>
      <c r="AR130" s="1111"/>
      <c r="AS130" s="1111"/>
      <c r="AT130" s="1112"/>
      <c r="AU130" s="224"/>
      <c r="AV130" s="224"/>
      <c r="AW130" s="224"/>
      <c r="AX130" s="1102" t="s">
        <v>490</v>
      </c>
      <c r="AY130" s="960"/>
      <c r="AZ130" s="960"/>
      <c r="BA130" s="960"/>
      <c r="BB130" s="960"/>
      <c r="BC130" s="960"/>
      <c r="BD130" s="960"/>
      <c r="BE130" s="961"/>
      <c r="BF130" s="1138">
        <v>3.8</v>
      </c>
      <c r="BG130" s="1139"/>
      <c r="BH130" s="1139"/>
      <c r="BI130" s="1139"/>
      <c r="BJ130" s="1139"/>
      <c r="BK130" s="1139"/>
      <c r="BL130" s="1140"/>
      <c r="BM130" s="1138">
        <v>25</v>
      </c>
      <c r="BN130" s="1139"/>
      <c r="BO130" s="1139"/>
      <c r="BP130" s="1139"/>
      <c r="BQ130" s="1139"/>
      <c r="BR130" s="1139"/>
      <c r="BS130" s="1140"/>
      <c r="BT130" s="1138">
        <v>35</v>
      </c>
      <c r="BU130" s="1139"/>
      <c r="BV130" s="1139"/>
      <c r="BW130" s="1139"/>
      <c r="BX130" s="1139"/>
      <c r="BY130" s="1139"/>
      <c r="BZ130" s="114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491</v>
      </c>
      <c r="X131" s="1145"/>
      <c r="Y131" s="1145"/>
      <c r="Z131" s="1146"/>
      <c r="AA131" s="1041">
        <v>2104766</v>
      </c>
      <c r="AB131" s="1023"/>
      <c r="AC131" s="1023"/>
      <c r="AD131" s="1023"/>
      <c r="AE131" s="1024"/>
      <c r="AF131" s="1022">
        <v>2290206</v>
      </c>
      <c r="AG131" s="1023"/>
      <c r="AH131" s="1023"/>
      <c r="AI131" s="1023"/>
      <c r="AJ131" s="1024"/>
      <c r="AK131" s="1022">
        <v>2498011</v>
      </c>
      <c r="AL131" s="1023"/>
      <c r="AM131" s="1023"/>
      <c r="AN131" s="1023"/>
      <c r="AO131" s="1024"/>
      <c r="AP131" s="1147"/>
      <c r="AQ131" s="1148"/>
      <c r="AR131" s="1148"/>
      <c r="AS131" s="1148"/>
      <c r="AT131" s="1149"/>
      <c r="AU131" s="224"/>
      <c r="AV131" s="224"/>
      <c r="AW131" s="224"/>
      <c r="AX131" s="1120" t="s">
        <v>492</v>
      </c>
      <c r="AY131" s="758"/>
      <c r="AZ131" s="758"/>
      <c r="BA131" s="758"/>
      <c r="BB131" s="758"/>
      <c r="BC131" s="758"/>
      <c r="BD131" s="758"/>
      <c r="BE131" s="1073"/>
      <c r="BF131" s="1121" t="s">
        <v>493</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7" t="s">
        <v>494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495</v>
      </c>
      <c r="W132" s="1131"/>
      <c r="X132" s="1131"/>
      <c r="Y132" s="1131"/>
      <c r="Z132" s="1132"/>
      <c r="AA132" s="1133">
        <v>4.3579666340000003</v>
      </c>
      <c r="AB132" s="1134"/>
      <c r="AC132" s="1134"/>
      <c r="AD132" s="1134"/>
      <c r="AE132" s="1135"/>
      <c r="AF132" s="1136">
        <v>3.7101465980000001</v>
      </c>
      <c r="AG132" s="1134"/>
      <c r="AH132" s="1134"/>
      <c r="AI132" s="1134"/>
      <c r="AJ132" s="1135"/>
      <c r="AK132" s="1136">
        <v>3.613915231</v>
      </c>
      <c r="AL132" s="1134"/>
      <c r="AM132" s="1134"/>
      <c r="AN132" s="1134"/>
      <c r="AO132" s="1135"/>
      <c r="AP132" s="1038"/>
      <c r="AQ132" s="1039"/>
      <c r="AR132" s="1039"/>
      <c r="AS132" s="1039"/>
      <c r="AT132" s="113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496</v>
      </c>
      <c r="W133" s="1114"/>
      <c r="X133" s="1114"/>
      <c r="Y133" s="1114"/>
      <c r="Z133" s="1115"/>
      <c r="AA133" s="1116">
        <v>3.5</v>
      </c>
      <c r="AB133" s="1117"/>
      <c r="AC133" s="1117"/>
      <c r="AD133" s="1117"/>
      <c r="AE133" s="1118"/>
      <c r="AF133" s="1116">
        <v>3.7</v>
      </c>
      <c r="AG133" s="1117"/>
      <c r="AH133" s="1117"/>
      <c r="AI133" s="1117"/>
      <c r="AJ133" s="1118"/>
      <c r="AK133" s="1116">
        <v>3.8</v>
      </c>
      <c r="AL133" s="1117"/>
      <c r="AM133" s="1117"/>
      <c r="AN133" s="1117"/>
      <c r="AO133" s="1118"/>
      <c r="AP133" s="1065"/>
      <c r="AQ133" s="1066"/>
      <c r="AR133" s="1066"/>
      <c r="AS133" s="1066"/>
      <c r="AT133" s="111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VEnzvDNGg1JO6HbsRl6Q2qcaHQ/rkR88F00kqSWANLPCtBOoRGMryG5Rzi3ojJkmZg5A7dyVJDS1um3pAetUQA==" saltValue="JkCHhRm4SfG5VBEv4yJd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vnYDCES0zd4w7FuUiiG03UvS92pOySuiEyi5ma06hSifU3YcyviY+zogaei7lZ7UGjaukfasUGt//sxTbwJRUw==" saltValue="nD5fjyuxexKenZO3DWwK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topLeftCell="AB37"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lfPwC6ZFzyuL7xET3YYW5kWS/FqW+Nr/ErlNhtIJQrkpGG58NfqccMbWaZUEdpRgufgvZP2IriYySnCrPz2qQ==" saltValue="4DUtmOeHZ+sFyHDhFVXk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500</v>
      </c>
      <c r="AP7" s="263"/>
      <c r="AQ7" s="264" t="s">
        <v>501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502</v>
      </c>
      <c r="AQ8" s="270" t="s">
        <v>503</v>
      </c>
      <c r="AR8" s="271" t="s">
        <v>504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3" t="s">
        <v>505</v>
      </c>
      <c r="AL9" s="1154"/>
      <c r="AM9" s="1154"/>
      <c r="AN9" s="1155"/>
      <c r="AO9" s="272">
        <v>624510</v>
      </c>
      <c r="AP9" s="272">
        <v>144529</v>
      </c>
      <c r="AQ9" s="273">
        <v>194778</v>
      </c>
      <c r="AR9" s="274">
        <v>-25.8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3" t="s">
        <v>506</v>
      </c>
      <c r="AL10" s="1154"/>
      <c r="AM10" s="1154"/>
      <c r="AN10" s="1155"/>
      <c r="AO10" s="275">
        <v>81752</v>
      </c>
      <c r="AP10" s="275">
        <v>18920</v>
      </c>
      <c r="AQ10" s="276">
        <v>26112</v>
      </c>
      <c r="AR10" s="277">
        <v>-27.5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3" t="s">
        <v>507</v>
      </c>
      <c r="AL11" s="1154"/>
      <c r="AM11" s="1154"/>
      <c r="AN11" s="1155"/>
      <c r="AO11" s="275" t="s">
        <v>508</v>
      </c>
      <c r="AP11" s="275" t="s">
        <v>508</v>
      </c>
      <c r="AQ11" s="276">
        <v>390</v>
      </c>
      <c r="AR11" s="277" t="s">
        <v>508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3" t="s">
        <v>509</v>
      </c>
      <c r="AL12" s="1154"/>
      <c r="AM12" s="1154"/>
      <c r="AN12" s="1155"/>
      <c r="AO12" s="275" t="s">
        <v>508</v>
      </c>
      <c r="AP12" s="275" t="s">
        <v>508</v>
      </c>
      <c r="AQ12" s="276" t="s">
        <v>508</v>
      </c>
      <c r="AR12" s="277" t="s">
        <v>508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3" t="s">
        <v>510</v>
      </c>
      <c r="AL13" s="1154"/>
      <c r="AM13" s="1154"/>
      <c r="AN13" s="1155"/>
      <c r="AO13" s="275">
        <v>22988</v>
      </c>
      <c r="AP13" s="275">
        <v>5320</v>
      </c>
      <c r="AQ13" s="276">
        <v>7005</v>
      </c>
      <c r="AR13" s="277">
        <v>-24.1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3" t="s">
        <v>511</v>
      </c>
      <c r="AL14" s="1154"/>
      <c r="AM14" s="1154"/>
      <c r="AN14" s="1155"/>
      <c r="AO14" s="275">
        <v>13481</v>
      </c>
      <c r="AP14" s="275">
        <v>3120</v>
      </c>
      <c r="AQ14" s="276">
        <v>3736</v>
      </c>
      <c r="AR14" s="277">
        <v>-16.5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6" t="s">
        <v>512</v>
      </c>
      <c r="AL15" s="1157"/>
      <c r="AM15" s="1157"/>
      <c r="AN15" s="1158"/>
      <c r="AO15" s="275">
        <v>-41908</v>
      </c>
      <c r="AP15" s="275">
        <v>-9699</v>
      </c>
      <c r="AQ15" s="276">
        <v>-14789</v>
      </c>
      <c r="AR15" s="277">
        <v>-34.4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6" t="s">
        <v>185</v>
      </c>
      <c r="AL16" s="1157"/>
      <c r="AM16" s="1157"/>
      <c r="AN16" s="1158"/>
      <c r="AO16" s="275">
        <v>700823</v>
      </c>
      <c r="AP16" s="275">
        <v>162190</v>
      </c>
      <c r="AQ16" s="276">
        <v>217232</v>
      </c>
      <c r="AR16" s="277">
        <v>-25.3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514</v>
      </c>
      <c r="AP20" s="284" t="s">
        <v>515</v>
      </c>
      <c r="AQ20" s="285" t="s">
        <v>516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9" t="s">
        <v>517</v>
      </c>
      <c r="AL21" s="1160"/>
      <c r="AM21" s="1160"/>
      <c r="AN21" s="1161"/>
      <c r="AO21" s="288">
        <v>15.74</v>
      </c>
      <c r="AP21" s="289">
        <v>19.260000000000002</v>
      </c>
      <c r="AQ21" s="290">
        <v>-3.52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9" t="s">
        <v>518</v>
      </c>
      <c r="AL22" s="1160"/>
      <c r="AM22" s="1160"/>
      <c r="AN22" s="1161"/>
      <c r="AO22" s="293">
        <v>90.9</v>
      </c>
      <c r="AP22" s="294">
        <v>95.2</v>
      </c>
      <c r="AQ22" s="295">
        <v>-4.3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50" t="s">
        <v>519</v>
      </c>
      <c r="B26" s="1150"/>
      <c r="C26" s="1150"/>
      <c r="D26" s="1150"/>
      <c r="E26" s="1150"/>
      <c r="F26" s="1150"/>
      <c r="G26" s="1150"/>
      <c r="H26" s="1150"/>
      <c r="I26" s="1150"/>
      <c r="J26" s="1150"/>
      <c r="K26" s="1150"/>
      <c r="L26" s="1150"/>
      <c r="M26" s="1150"/>
      <c r="N26" s="1150"/>
      <c r="O26" s="1150"/>
      <c r="P26" s="1150"/>
      <c r="Q26" s="1150"/>
      <c r="R26" s="1150"/>
      <c r="S26" s="1150"/>
      <c r="T26" s="1150"/>
      <c r="U26" s="1150"/>
      <c r="V26" s="1150"/>
      <c r="W26" s="1150"/>
      <c r="X26" s="1150"/>
      <c r="Y26" s="1150"/>
      <c r="Z26" s="1150"/>
      <c r="AA26" s="1150"/>
      <c r="AB26" s="1150"/>
      <c r="AC26" s="1150"/>
      <c r="AD26" s="1150"/>
      <c r="AE26" s="1150"/>
      <c r="AF26" s="1150"/>
      <c r="AG26" s="1150"/>
      <c r="AH26" s="1150"/>
      <c r="AI26" s="1150"/>
      <c r="AJ26" s="1150"/>
      <c r="AK26" s="1150"/>
      <c r="AL26" s="1150"/>
      <c r="AM26" s="1150"/>
      <c r="AN26" s="1150"/>
      <c r="AO26" s="1150"/>
      <c r="AP26" s="1150"/>
      <c r="AQ26" s="1150"/>
      <c r="AR26" s="1150"/>
      <c r="AS26" s="1150"/>
      <c r="AT26" s="258"/>
    </row>
    <row r="27" spans="1:46" x14ac:dyDescent="0.15">
      <c r="A27" s="300"/>
      <c r="AO27" s="253"/>
      <c r="AP27" s="253"/>
      <c r="AQ27" s="253"/>
      <c r="AR27" s="253"/>
      <c r="AS27" s="253"/>
      <c r="AT27" s="253"/>
    </row>
    <row r="28" spans="1:46" ht="17.25" x14ac:dyDescent="0.15">
      <c r="A28" s="254" t="s">
        <v>520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500</v>
      </c>
      <c r="AP30" s="263"/>
      <c r="AQ30" s="264" t="s">
        <v>501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502</v>
      </c>
      <c r="AQ31" s="270" t="s">
        <v>503</v>
      </c>
      <c r="AR31" s="271" t="s">
        <v>504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7" t="s">
        <v>522</v>
      </c>
      <c r="AL32" s="1168"/>
      <c r="AM32" s="1168"/>
      <c r="AN32" s="1169"/>
      <c r="AO32" s="303">
        <v>258258</v>
      </c>
      <c r="AP32" s="303">
        <v>59768</v>
      </c>
      <c r="AQ32" s="304">
        <v>113550</v>
      </c>
      <c r="AR32" s="305">
        <v>-47.4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7" t="s">
        <v>523</v>
      </c>
      <c r="AL33" s="1168"/>
      <c r="AM33" s="1168"/>
      <c r="AN33" s="1169"/>
      <c r="AO33" s="303" t="s">
        <v>508</v>
      </c>
      <c r="AP33" s="303" t="s">
        <v>508</v>
      </c>
      <c r="AQ33" s="304" t="s">
        <v>508</v>
      </c>
      <c r="AR33" s="305" t="s">
        <v>508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7" t="s">
        <v>524</v>
      </c>
      <c r="AL34" s="1168"/>
      <c r="AM34" s="1168"/>
      <c r="AN34" s="1169"/>
      <c r="AO34" s="303" t="s">
        <v>508</v>
      </c>
      <c r="AP34" s="303" t="s">
        <v>508</v>
      </c>
      <c r="AQ34" s="304" t="s">
        <v>508</v>
      </c>
      <c r="AR34" s="305" t="s">
        <v>508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7" t="s">
        <v>525</v>
      </c>
      <c r="AL35" s="1168"/>
      <c r="AM35" s="1168"/>
      <c r="AN35" s="1169"/>
      <c r="AO35" s="303">
        <v>207210</v>
      </c>
      <c r="AP35" s="303">
        <v>47954</v>
      </c>
      <c r="AQ35" s="304">
        <v>31148</v>
      </c>
      <c r="AR35" s="305">
        <v>54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7" t="s">
        <v>526</v>
      </c>
      <c r="AL36" s="1168"/>
      <c r="AM36" s="1168"/>
      <c r="AN36" s="1169"/>
      <c r="AO36" s="303">
        <v>9633</v>
      </c>
      <c r="AP36" s="303">
        <v>2229</v>
      </c>
      <c r="AQ36" s="304">
        <v>2793</v>
      </c>
      <c r="AR36" s="305">
        <v>-20.2</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7" t="s">
        <v>527</v>
      </c>
      <c r="AL37" s="1168"/>
      <c r="AM37" s="1168"/>
      <c r="AN37" s="1169"/>
      <c r="AO37" s="303" t="s">
        <v>508</v>
      </c>
      <c r="AP37" s="303" t="s">
        <v>508</v>
      </c>
      <c r="AQ37" s="304">
        <v>608</v>
      </c>
      <c r="AR37" s="305" t="s">
        <v>508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70" t="s">
        <v>528</v>
      </c>
      <c r="AL38" s="1171"/>
      <c r="AM38" s="1171"/>
      <c r="AN38" s="1172"/>
      <c r="AO38" s="306" t="s">
        <v>508</v>
      </c>
      <c r="AP38" s="306" t="s">
        <v>508</v>
      </c>
      <c r="AQ38" s="307">
        <v>12</v>
      </c>
      <c r="AR38" s="295" t="s">
        <v>508</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70" t="s">
        <v>529</v>
      </c>
      <c r="AL39" s="1171"/>
      <c r="AM39" s="1171"/>
      <c r="AN39" s="1172"/>
      <c r="AO39" s="303" t="s">
        <v>508</v>
      </c>
      <c r="AP39" s="303" t="s">
        <v>508</v>
      </c>
      <c r="AQ39" s="304">
        <v>-2283</v>
      </c>
      <c r="AR39" s="305" t="s">
        <v>508</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7" t="s">
        <v>530</v>
      </c>
      <c r="AL40" s="1168"/>
      <c r="AM40" s="1168"/>
      <c r="AN40" s="1169"/>
      <c r="AO40" s="303">
        <v>-384825</v>
      </c>
      <c r="AP40" s="303">
        <v>-89059</v>
      </c>
      <c r="AQ40" s="304">
        <v>-109335</v>
      </c>
      <c r="AR40" s="305">
        <v>-18.5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3" t="s">
        <v>296</v>
      </c>
      <c r="AL41" s="1174"/>
      <c r="AM41" s="1174"/>
      <c r="AN41" s="1175"/>
      <c r="AO41" s="303">
        <v>90276</v>
      </c>
      <c r="AP41" s="303">
        <v>20892</v>
      </c>
      <c r="AQ41" s="304">
        <v>36494</v>
      </c>
      <c r="AR41" s="305">
        <v>-42.8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2" t="s">
        <v>500</v>
      </c>
      <c r="AN49" s="1164" t="s">
        <v>534</v>
      </c>
      <c r="AO49" s="1165"/>
      <c r="AP49" s="1165"/>
      <c r="AQ49" s="1165"/>
      <c r="AR49" s="116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3"/>
      <c r="AN50" s="319" t="s">
        <v>535</v>
      </c>
      <c r="AO50" s="320" t="s">
        <v>536</v>
      </c>
      <c r="AP50" s="321" t="s">
        <v>537</v>
      </c>
      <c r="AQ50" s="322" t="s">
        <v>538</v>
      </c>
      <c r="AR50" s="323" t="s">
        <v>539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540</v>
      </c>
      <c r="AL51" s="316"/>
      <c r="AM51" s="324">
        <v>671363</v>
      </c>
      <c r="AN51" s="325">
        <v>142117</v>
      </c>
      <c r="AO51" s="326">
        <v>-17.7</v>
      </c>
      <c r="AP51" s="327">
        <v>267911</v>
      </c>
      <c r="AQ51" s="328">
        <v>12.6</v>
      </c>
      <c r="AR51" s="329">
        <v>-30.3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541</v>
      </c>
      <c r="AM52" s="332">
        <v>412541</v>
      </c>
      <c r="AN52" s="333">
        <v>87329</v>
      </c>
      <c r="AO52" s="334">
        <v>-31.5</v>
      </c>
      <c r="AP52" s="335">
        <v>106425</v>
      </c>
      <c r="AQ52" s="336">
        <v>-3.6</v>
      </c>
      <c r="AR52" s="337">
        <v>-27.9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542</v>
      </c>
      <c r="AL53" s="316"/>
      <c r="AM53" s="324">
        <v>627802</v>
      </c>
      <c r="AN53" s="325">
        <v>135361</v>
      </c>
      <c r="AO53" s="326">
        <v>-4.8</v>
      </c>
      <c r="AP53" s="327">
        <v>228215</v>
      </c>
      <c r="AQ53" s="328">
        <v>-14.8</v>
      </c>
      <c r="AR53" s="329">
        <v>10</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541</v>
      </c>
      <c r="AM54" s="332">
        <v>522677</v>
      </c>
      <c r="AN54" s="333">
        <v>112694</v>
      </c>
      <c r="AO54" s="334">
        <v>29</v>
      </c>
      <c r="AP54" s="335">
        <v>117571</v>
      </c>
      <c r="AQ54" s="336">
        <v>10.5</v>
      </c>
      <c r="AR54" s="337">
        <v>18.5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543</v>
      </c>
      <c r="AL55" s="316"/>
      <c r="AM55" s="324">
        <v>980540</v>
      </c>
      <c r="AN55" s="325">
        <v>217030</v>
      </c>
      <c r="AO55" s="326">
        <v>60.3</v>
      </c>
      <c r="AP55" s="327">
        <v>264232</v>
      </c>
      <c r="AQ55" s="328">
        <v>15.8</v>
      </c>
      <c r="AR55" s="329">
        <v>44.5</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541</v>
      </c>
      <c r="AM56" s="332">
        <v>361280</v>
      </c>
      <c r="AN56" s="333">
        <v>79965</v>
      </c>
      <c r="AO56" s="334">
        <v>-29</v>
      </c>
      <c r="AP56" s="335">
        <v>133959</v>
      </c>
      <c r="AQ56" s="336">
        <v>13.9</v>
      </c>
      <c r="AR56" s="337">
        <v>-42.9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544</v>
      </c>
      <c r="AL57" s="316"/>
      <c r="AM57" s="324">
        <v>935524</v>
      </c>
      <c r="AN57" s="325">
        <v>212716</v>
      </c>
      <c r="AO57" s="326">
        <v>-2</v>
      </c>
      <c r="AP57" s="327">
        <v>263613</v>
      </c>
      <c r="AQ57" s="328">
        <v>-0.2</v>
      </c>
      <c r="AR57" s="329">
        <v>-1.8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541</v>
      </c>
      <c r="AM58" s="332">
        <v>769127</v>
      </c>
      <c r="AN58" s="333">
        <v>174881</v>
      </c>
      <c r="AO58" s="334">
        <v>118.7</v>
      </c>
      <c r="AP58" s="335">
        <v>128823</v>
      </c>
      <c r="AQ58" s="336">
        <v>-3.8</v>
      </c>
      <c r="AR58" s="337">
        <v>122.5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545</v>
      </c>
      <c r="AL59" s="316"/>
      <c r="AM59" s="324">
        <v>1320308</v>
      </c>
      <c r="AN59" s="325">
        <v>305556</v>
      </c>
      <c r="AO59" s="326">
        <v>43.6</v>
      </c>
      <c r="AP59" s="327">
        <v>330026</v>
      </c>
      <c r="AQ59" s="328">
        <v>25.2</v>
      </c>
      <c r="AR59" s="329">
        <v>18.399999999999999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541</v>
      </c>
      <c r="AM60" s="332">
        <v>1127207</v>
      </c>
      <c r="AN60" s="333">
        <v>260867</v>
      </c>
      <c r="AO60" s="334">
        <v>49.2</v>
      </c>
      <c r="AP60" s="335">
        <v>141075</v>
      </c>
      <c r="AQ60" s="336">
        <v>9.5</v>
      </c>
      <c r="AR60" s="337">
        <v>39.700000000000003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546</v>
      </c>
      <c r="AL61" s="338"/>
      <c r="AM61" s="339">
        <v>907107</v>
      </c>
      <c r="AN61" s="340">
        <v>202556</v>
      </c>
      <c r="AO61" s="341">
        <v>15.9</v>
      </c>
      <c r="AP61" s="342">
        <v>270799</v>
      </c>
      <c r="AQ61" s="343">
        <v>7.7</v>
      </c>
      <c r="AR61" s="329">
        <v>8.1999999999999993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541</v>
      </c>
      <c r="AM62" s="332">
        <v>638566</v>
      </c>
      <c r="AN62" s="333">
        <v>143147</v>
      </c>
      <c r="AO62" s="334">
        <v>27.3</v>
      </c>
      <c r="AP62" s="335">
        <v>125571</v>
      </c>
      <c r="AQ62" s="336">
        <v>5.3</v>
      </c>
      <c r="AR62" s="337">
        <v>22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BjNCmNH/gXTB3U1xnISNuN0hShOe6z6LlBFEwKSSixc3M72NAuYyoEi/dRG5C0Fr3I2Fzknco/KpASAOsVmxpw==" saltValue="9h+smpd4AzvGqtCkXltt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topLeftCell="AE79" zoomScaleNormal="100" zoomScaleSheetLayoutView="55" workbookViewId="0">
      <selection activeCell="CV116" sqref="CV11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548</v>
      </c>
    </row>
    <row r="121" spans="125:125" ht="13.5" hidden="1" customHeight="1" x14ac:dyDescent="0.15">
      <c r="DU121" s="250"/>
    </row>
  </sheetData>
  <sheetProtection algorithmName="SHA-512" hashValue="sqSRtNkvXsEiUJeV3ouq17YtXA8qVhRz2QtDQkYLEYYUoyEGTRTOdpTMhUvtxXbfUWRZtra5vnTe/HnWDJLT0w==" saltValue="g9CGj46nyVsa6Z9ysRPd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topLeftCell="D67" zoomScale="75" zoomScaleNormal="75" zoomScaleSheetLayoutView="55" workbookViewId="0">
      <selection activeCell="DG98" sqref="DG98"/>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549</v>
      </c>
    </row>
  </sheetData>
  <sheetProtection algorithmName="SHA-512" hashValue="T9nhdEGR5d2j+B1fgFkYbaiW6koqZaDxjEKp/YG3bVm+TTQyT9g3W7yxI55MHCsOGQBl8AoY6+mbZSZQzYYmSg==" saltValue="K0g+h++2lw5gabtcE21+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0" zoomScale="75" zoomScaleNormal="75"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76" t="s">
        <v>3</v>
      </c>
      <c r="D47" s="1176"/>
      <c r="E47" s="1177"/>
      <c r="F47" s="11">
        <v>69.48</v>
      </c>
      <c r="G47" s="12">
        <v>75.319999999999993</v>
      </c>
      <c r="H47" s="12">
        <v>80.28</v>
      </c>
      <c r="I47" s="12">
        <v>79.27</v>
      </c>
      <c r="J47" s="13">
        <v>80.459999999999994</v>
      </c>
    </row>
    <row r="48" spans="2:10" ht="57.75" customHeight="1" x14ac:dyDescent="0.15">
      <c r="B48" s="14"/>
      <c r="C48" s="1178" t="s">
        <v>4</v>
      </c>
      <c r="D48" s="1178"/>
      <c r="E48" s="1179"/>
      <c r="F48" s="15">
        <v>3.99</v>
      </c>
      <c r="G48" s="16">
        <v>4.34</v>
      </c>
      <c r="H48" s="16">
        <v>2.8</v>
      </c>
      <c r="I48" s="16">
        <v>1.1200000000000001</v>
      </c>
      <c r="J48" s="17">
        <v>3.33</v>
      </c>
    </row>
    <row r="49" spans="2:10" ht="57.75" customHeight="1" thickBot="1" x14ac:dyDescent="0.2">
      <c r="B49" s="18"/>
      <c r="C49" s="1180" t="s">
        <v>5</v>
      </c>
      <c r="D49" s="1180"/>
      <c r="E49" s="1181"/>
      <c r="F49" s="19">
        <v>4.71</v>
      </c>
      <c r="G49" s="20">
        <v>4.4000000000000004</v>
      </c>
      <c r="H49" s="20">
        <v>3.97</v>
      </c>
      <c r="I49" s="20">
        <v>2.33</v>
      </c>
      <c r="J49" s="21">
        <v>8.9</v>
      </c>
    </row>
    <row r="50" spans="2:10" x14ac:dyDescent="0.15"/>
  </sheetData>
  <sheetProtection algorithmName="SHA-512" hashValue="+cq/hdSeyjhdLIbwttSRF/r01R8Zq18AlCQF/ebVTBxZIR8BzK3qBEyiQzDbcY8C0il3QMh62VLbM+dd/OiRmQ==" saltValue="SUUeP7K/0IYJ4VhhnldY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2023-03-08T03:00:47Z</cp:lastPrinted>
  <dcterms:created xsi:type="dcterms:W3CDTF">2023-02-20T05:21:05Z</dcterms:created>
  <dcterms:modified xsi:type="dcterms:W3CDTF">2023-10-02T07:55:26Z</dcterms:modified>
  <cp:category/>
</cp:coreProperties>
</file>