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409f2\kyouyu\【■■H25移行■■】\総務課\財政\R3財政\【R5.10月16日】令和３年度財政状況資料集の作成について（決算統計・地方公会計関係）\"/>
    </mc:Choice>
  </mc:AlternateContent>
  <bookViews>
    <workbookView xWindow="-120" yWindow="-120" windowWidth="20730" windowHeight="11160"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l="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<sst xmlns="http://schemas.openxmlformats.org/spreadsheetml/2006/main" count="1229" uniqueCount="614">
  <si>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</si>
  <si>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</si>
  <si>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</si>
  <si>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</si>
  <si>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</si>
  <si>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</si>
  <si>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</si>
  <si>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</si>
  <si>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</si>
  <si>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</si>
  <si>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</si>
  <si>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</si>
  <si>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</si>
  <si>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</si>
  <si>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</si>
  <si>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</si>
  <si>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</si>
  <si>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</si>
  <si>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</si>
  <si>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</si>
  <si>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</si>
  <si>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</si>
  <si>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</si>
  <si>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</si>
  <si>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</si>
  <si>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</si>
  <si>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</si>
  <si>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</si>
  <si>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</si>
  <si>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</si>
  <si>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</si>
  <si>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</si>
  <si>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</si>
  <si>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</si>
  <si>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</si>
  <si>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</si>
  <si>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</si>
  <si>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</si>
  <si>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</si>
  <si>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</si>
  <si>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</si>
  <si>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</si>
  <si>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</si>
  <si>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</si>
  <si>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</si>
  <si>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</si>
  <si>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</si>
  <si>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</si>
  <si>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</si>
  <si>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</si>
  <si>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</si>
  <si>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</si>
  <si>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</si>
  <si>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</si>
  <si>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</si>
  <si>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</si>
  <si>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</si>
  <si>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</si>
  <si>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</si>
  <si>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</si>
  <si>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</si>
  <si>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</si>
  <si>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</si>
  <si>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</si>
  <si>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</si>
  <si>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</si>
  <si>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</si>
  <si>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</si>
  <si>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</si>
  <si>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</si>
  <si>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</si>
  <si>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</si>
  <si>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</si>
  <si>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</si>
  <si>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</si>
  <si>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</si>
  <si>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</si>
  <si>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</si>
  <si>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</si>
  <si>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</si>
  <si>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</si>
  <si>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</si>
  <si>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</si>
  <si>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</si>
  <si>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</si>
  <si>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</si>
  <si>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</si>
  <si>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</si>
  <si>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</si>
  <si>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</si>
  <si>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</si>
  <si>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</si>
  <si>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</si>
  <si>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</si>
  <si>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</si>
  <si>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</si>
  <si>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</si>
  <si>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</si>
  <si>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</si>
  <si>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</si>
  <si>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</si>
  <si>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</si>
  <si>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</si>
  <si>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</si>
  <si>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</si>
  <si>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</si>
  <si>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</si>
  <si>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</si>
  <si>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</si>
  <si>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</si>
  <si>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</si>
  <si>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</si>
  <si>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</si>
  <si>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</si>
  <si>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</si>
  <si>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</si>
  <si>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</si>
  <si>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</si>
  <si>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</si>
  <si>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</si>
  <si>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</si>
  <si>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</si>
  <si>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</si>
  <si>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</si>
  <si>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</si>
  <si>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</si>
  <si>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</si>
  <si>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</si>
  <si>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</si>
  <si>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</si>
  <si>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</si>
  <si>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</si>
  <si>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</si>
  <si>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</si>
  <si>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</si>
  <si>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</si>
  <si>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</si>
  <si>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</si>
  <si>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</si>
  <si>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</si>
  <si>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</si>
  <si>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</si>
  <si>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</si>
  <si>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</si>
  <si>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</si>
  <si>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</si>
  <si>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</si>
  <si>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</si>
  <si>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</si>
  <si>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</si>
  <si>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</si>
  <si>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</si>
  <si>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</si>
  <si>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</si>
  <si>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</si>
  <si>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</si>
  <si>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</si>
  <si>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</si>
  <si>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</si>
  <si>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</si>
  <si>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</si>
  <si>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</si>
  <si>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</si>
  <si>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</si>
  <si>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</si>
  <si>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</si>
  <si>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</si>
  <si>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</si>
  <si>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</si>
  <si>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</si>
  <si>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</si>
  <si>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</si>
  <si>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</si>
  <si>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</si>
  <si>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</si>
  <si>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</si>
  <si>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</si>
  <si>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</si>
  <si>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</si>
  <si>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</si>
  <si>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</si>
  <si>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</si>
  <si>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</si>
  <si>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</si>
  <si>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</si>
  <si>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</si>
  <si>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</si>
  <si>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</si>
  <si>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</si>
  <si>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</si>
  <si>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</si>
  <si>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</si>
  <si>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</si>
  <si>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</si>
  <si>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</si>
  <si>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</si>
  <si>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</si>
  <si>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</si>
  <si>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</si>
  <si>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</si>
  <si>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</si>
  <si>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</si>
  <si>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</si>
  <si>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</si>
  <si>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</si>
  <si>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</si>
  <si>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</si>
  <si>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</si>
  <si>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</si>
  <si>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</si>
  <si>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</si>
  <si>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</si>
  <si>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</si>
  <si>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</si>
  <si>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長野県平谷村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</si>
  <si>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</si>
  <si>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</si>
  <si>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</si>
  <si>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</si>
  <si>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</si>
  <si>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</si>
  <si>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</si>
  <si>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</si>
  <si>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</si>
  <si>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</si>
  <si>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</si>
  <si>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</si>
  <si>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</si>
  <si>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</si>
  <si>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</si>
  <si>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</si>
  <si>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</si>
  <si>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</si>
  <si>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</si>
  <si>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</si>
  <si>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</si>
  <si>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</si>
  <si>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</si>
  <si>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</si>
  <si>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</si>
  <si>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</si>
  <si>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</si>
  <si>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</si>
  <si>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</si>
  <si>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</si>
  <si>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</si>
  <si>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</si>
  <si>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</si>
  <si>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</si>
  <si>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</si>
  <si>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</si>
  <si>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</si>
  <si>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</si>
  <si>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</si>
  <si>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</si>
  <si>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</si>
  <si>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</si>
  <si>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</si>
  <si>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</si>
  <si>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</si>
  <si>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</si>
  <si>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</si>
  <si>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</si>
  <si>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</si>
  <si>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</si>
  <si>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</si>
  <si>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</si>
  <si>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</si>
  <si>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</si>
  <si>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</si>
  <si>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</si>
  <si>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</si>
  <si>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</si>
  <si>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</si>
  <si>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</si>
  <si>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</si>
  <si>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</si>
  <si>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</si>
  <si>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</si>
  <si>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</si>
  <si>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</si>
  <si>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</si>
  <si>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</si>
  <si>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</si>
  <si>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</si>
  <si>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</si>
  <si>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</si>
  <si>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</si>
  <si>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</si>
  <si>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</si>
  <si>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</si>
  <si>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</si>
  <si>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</si>
  <si>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</si>
  <si>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</si>
  <si>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</si>
  <si>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</si>
  <si>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</si>
  <si>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</si>
  <si>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</si>
  <si>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</si>
  <si>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</si>
  <si>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</si>
  <si>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</si>
  <si>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</si>
  <si>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</si>
  <si>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</si>
  <si>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</si>
  <si>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</si>
  <si>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</si>
  <si>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</si>
  <si>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</si>
  <si>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</si>
  <si>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</si>
  <si>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</si>
  <si>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</si>
  <si>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</si>
  <si>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</si>
  <si>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</si>
  <si>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</si>
  <si>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</si>
  <si>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</si>
  <si>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</si>
  <si>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</si>
  <si>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</si>
  <si>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</si>
  <si>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</si>
  <si>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</si>
  <si>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</si>
  <si>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</si>
  <si>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</si>
  <si>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</si>
  <si>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</si>
  <si>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</si>
  <si>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</si>
  <si>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</si>
  <si>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</si>
  <si>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</si>
  <si>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</si>
  <si>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</si>
  <si>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</si>
  <si>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</si>
  <si>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</si>
  <si>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</si>
  <si>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</si>
  <si>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</si>
  <si>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</si>
  <si>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</si>
  <si>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</si>
  <si>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</si>
  <si>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</si>
  <si>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</si>
  <si>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</si>
  <si>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</si>
  <si>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</si>
  <si>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</si>
  <si>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</si>
  <si>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</si>
  <si>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</si>
  <si>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</si>
  <si>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</si>
  <si>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</si>
  <si>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</si>
  <si>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</si>
  <si>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</si>
  <si>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</si>
  <si>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</si>
  <si>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</si>
  <si>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長野県平谷村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</si>
  <si>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</si>
  <si>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</si>
  <si>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</si>
  <si>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</si>
  <si>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</si>
  <si>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</si>
  <si>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</si>
  <si>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</si>
  <si>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</si>
  <si>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</si>
  <si>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</si>
  <si>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</si>
  <si>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</si>
  <si>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</si>
  <si>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</si>
  <si>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</si>
  <si>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</si>
  <si>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</si>
  <si>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</si>
  <si>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</si>
  <si>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</si>
  <si>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</si>
  <si>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</si>
  <si>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</si>
  <si>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</si>
  <si>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</si>
  <si>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</si>
  <si>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</si>
  <si>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</si>
  <si>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</si>
  <si>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</si>
  <si>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</si>
  <si>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</si>
  <si>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</si>
  <si>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</si>
  <si>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</si>
  <si>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国保直営診療所特別会計</t>
    <phoneticPr fontId="5"/>
  </si>
  <si>
    <t>後期高齢者医療特別会計</t>
    <phoneticPr fontId="5"/>
  </si>
  <si>
    <t>簡易水道特別会計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</si>
  <si>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</si>
  <si>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</si>
  <si>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</si>
  <si>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</si>
  <si>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</si>
  <si>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</si>
  <si>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</si>
  <si>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</si>
  <si>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</si>
  <si>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</si>
  <si>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</si>
  <si>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</si>
  <si>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</si>
  <si>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</si>
  <si>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</si>
  <si>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</si>
  <si>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</si>
  <si>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</si>
  <si>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</si>
  <si>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</si>
  <si>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</si>
  <si>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</si>
  <si>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</si>
  <si>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</si>
  <si>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</si>
  <si>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</si>
  <si>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</si>
  <si>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</si>
  <si>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</si>
  <si>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</si>
  <si>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</si>
  <si>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</si>
  <si>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</si>
  <si>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</si>
  <si>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</si>
  <si>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</si>
  <si>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</si>
  <si>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</si>
  <si>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</si>
  <si>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</si>
  <si>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</si>
  <si>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</si>
  <si>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</si>
  <si>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</si>
  <si>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</si>
  <si>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</si>
  <si>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</si>
  <si>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</si>
  <si>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</si>
  <si>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</si>
  <si>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</si>
  <si>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</si>
  <si>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</si>
  <si>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</si>
  <si>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</si>
  <si>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</si>
  <si>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</si>
  <si>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</si>
  <si>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</si>
  <si>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</si>
  <si>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</si>
  <si>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</si>
  <si>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</si>
  <si>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</si>
  <si>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</si>
  <si>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</si>
  <si>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</si>
  <si>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</si>
  <si>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</si>
  <si>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</si>
  <si>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</si>
  <si>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</si>
  <si>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</si>
  <si>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</si>
  <si>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</si>
  <si>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</si>
  <si>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</si>
  <si>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</si>
  <si>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</si>
  <si>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</si>
  <si>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</si>
  <si>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</si>
  <si>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</si>
  <si>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</si>
  <si>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</si>
  <si>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</si>
  <si>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</si>
  <si>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</si>
  <si>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</si>
  <si>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</si>
  <si>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</si>
  <si>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</si>
  <si>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</si>
  <si>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</si>
  <si>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</si>
  <si>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</si>
  <si>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</si>
  <si>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</si>
  <si>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</si>
  <si>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</si>
  <si>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</si>
  <si>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</si>
  <si>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</si>
  <si>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</si>
  <si>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</si>
  <si>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</si>
  <si>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</si>
  <si>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</si>
  <si>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</si>
  <si>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</si>
  <si>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</si>
  <si>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</si>
  <si>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</si>
  <si>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</si>
  <si>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</si>
  <si>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</si>
  <si>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</si>
  <si>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</si>
  <si>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</si>
  <si>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</si>
  <si>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</si>
  <si>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</si>
  <si>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</si>
  <si>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</si>
  <si>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</si>
  <si>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</si>
  <si>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</si>
  <si>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</si>
  <si>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</si>
  <si>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</si>
  <si>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</si>
  <si>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</si>
  <si>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</si>
  <si>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</si>
  <si>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</si>
  <si>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</si>
  <si>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</si>
  <si>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</si>
  <si>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</si>
  <si>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</si>
  <si>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</si>
  <si>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</si>
  <si>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</si>
  <si>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</si>
  <si>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</si>
  <si>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</si>
  <si>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</si>
  <si>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</si>
  <si>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8.59</t>
  </si>
  <si>
    <t>▲ 7.51</t>
  </si>
  <si>
    <t>一般会計</t>
  </si>
  <si>
    <t>簡易水道特別会計</t>
  </si>
  <si>
    <t>介護保険特別会計</t>
  </si>
  <si>
    <t>国保直営診療所特別会計</t>
  </si>
  <si>
    <t>国民健康保険特別会計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</si>
  <si>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</si>
  <si>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</si>
  <si>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</si>
  <si>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</si>
  <si>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</si>
  <si>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</si>
  <si>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</si>
  <si>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</si>
  <si>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</si>
  <si>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</si>
  <si>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</si>
  <si>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</si>
  <si>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株式会社　信州平谷温泉</t>
    <rPh sb="0" eb="4">
      <t>カブシキガイシャ</t>
    </rPh>
    <rPh sb="5" eb="7">
      <t>シンシュウ</t>
    </rPh>
    <rPh sb="7" eb="9">
      <t>ヒラヤ</t>
    </rPh>
    <rPh sb="9" eb="11">
      <t>オンセン</t>
    </rPh>
    <phoneticPr fontId="2"/>
  </si>
  <si>
    <t>-</t>
    <phoneticPr fontId="2"/>
  </si>
  <si>
    <t>有限会社　みなみ信州平谷リゾート</t>
    <rPh sb="0" eb="4">
      <t>ユウゲンガイシャ</t>
    </rPh>
    <rPh sb="8" eb="10">
      <t>シンシュウ</t>
    </rPh>
    <rPh sb="10" eb="12">
      <t>ヒラヤ</t>
    </rPh>
    <phoneticPr fontId="2"/>
  </si>
  <si>
    <t>南信州広域連合（一般会計）</t>
    <rPh sb="0" eb="1">
      <t>ミナミ</t>
    </rPh>
    <rPh sb="1" eb="3">
      <t>シンシュウ</t>
    </rPh>
    <rPh sb="3" eb="5">
      <t>コウイキ</t>
    </rPh>
    <rPh sb="5" eb="7">
      <t>レンゴウ</t>
    </rPh>
    <rPh sb="8" eb="10">
      <t>イッパン</t>
    </rPh>
    <rPh sb="10" eb="12">
      <t>カイケイ</t>
    </rPh>
    <phoneticPr fontId="2"/>
  </si>
  <si>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</si>
  <si>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</si>
  <si>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</si>
  <si>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</si>
  <si>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</si>
  <si>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</si>
  <si>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</si>
  <si>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</si>
  <si>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</si>
  <si>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下伊那自治センター組合</t>
    <rPh sb="0" eb="3">
      <t>シモイナ</t>
    </rPh>
    <rPh sb="3" eb="5">
      <t>ジチ</t>
    </rPh>
    <rPh sb="9" eb="11">
      <t>クミアイ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</si>
  <si>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</si>
  <si>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</si>
  <si>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下伊那郡西部衛生施設組合</t>
    <rPh sb="0" eb="4">
      <t>シモイナグン</t>
    </rPh>
    <rPh sb="4" eb="6">
      <t>セイブ</t>
    </rPh>
    <rPh sb="6" eb="8">
      <t>エイセイ</t>
    </rPh>
    <rPh sb="8" eb="10">
      <t>シセツ</t>
    </rPh>
    <rPh sb="10" eb="12">
      <t>クミアイ</t>
    </rPh>
    <phoneticPr fontId="2"/>
  </si>
  <si>
    <t>-</t>
    <phoneticPr fontId="2"/>
  </si>
  <si>
    <t>地域福祉基金</t>
    <rPh sb="0" eb="2">
      <t>チイキ</t>
    </rPh>
    <rPh sb="2" eb="4">
      <t>フクシ</t>
    </rPh>
    <rPh sb="4" eb="6">
      <t>キキン</t>
    </rPh>
    <phoneticPr fontId="5"/>
  </si>
  <si>
    <t>スキー場財政調整基金</t>
    <rPh sb="3" eb="4">
      <t>ジョウ</t>
    </rPh>
    <rPh sb="4" eb="6">
      <t>ザイセイ</t>
    </rPh>
    <rPh sb="6" eb="8">
      <t>チョウセイ</t>
    </rPh>
    <rPh sb="8" eb="10">
      <t>キキン</t>
    </rPh>
    <phoneticPr fontId="5"/>
  </si>
  <si>
    <t>温泉事業財政調整基金</t>
    <rPh sb="0" eb="2">
      <t>オンセン</t>
    </rPh>
    <rPh sb="2" eb="4">
      <t>ジギョウ</t>
    </rPh>
    <rPh sb="4" eb="6">
      <t>ザイセイ</t>
    </rPh>
    <rPh sb="6" eb="8">
      <t>チョウセイ</t>
    </rPh>
    <rPh sb="8" eb="10">
      <t>キキン</t>
    </rPh>
    <phoneticPr fontId="5"/>
  </si>
  <si>
    <t>ふるさと創生基金</t>
    <rPh sb="4" eb="6">
      <t>ソウセイ</t>
    </rPh>
    <rPh sb="6" eb="8">
      <t>キキン</t>
    </rPh>
    <phoneticPr fontId="5"/>
  </si>
  <si>
    <t>温泉開発基金</t>
    <rPh sb="0" eb="2">
      <t>オンセン</t>
    </rPh>
    <rPh sb="2" eb="4">
      <t>カイハツ</t>
    </rPh>
    <rPh sb="4" eb="6">
      <t>キキン</t>
    </rPh>
    <phoneticPr fontId="5"/>
  </si>
  <si>
    <t>下伊那郡土木技術センター組合</t>
    <rPh sb="0" eb="4">
      <t>シモイナグン</t>
    </rPh>
    <rPh sb="4" eb="6">
      <t>ドボク</t>
    </rPh>
    <rPh sb="6" eb="8">
      <t>ギジュツ</t>
    </rPh>
    <rPh sb="12" eb="14">
      <t>クミアイ</t>
    </rPh>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</si>
  <si>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</si>
  <si>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</si>
  <si>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</si>
  <si>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</si>
  <si>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</si>
  <si>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</si>
  <si>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</si>
  <si>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</si>
  <si>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</si>
  <si>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</si>
  <si>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</si>
  <si>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</si>
  <si>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xml:space="preserve"> </t>
    <phoneticPr fontId="5"/>
  </si>
  <si>
    <t>　地方債の新規発行を抑制してきた結果、将来負担比率は低い数値を維持している。一方で、有形固定資産減価償却率は類似団体よりも高く、上昇傾向にある。公共施設総合管理計画に基づき、今後、老朽化対策に積極的に取り組んでいく。</t>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</si>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</sst>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CF60-44B0-9BBB-43F053C9E6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519450</c:v>
                </c:pt>
                <c:pt idx="1">
                  <c:v>344763</c:v>
                </c:pt>
                <c:pt idx="2">
                  <c:v>485175</c:v>
                </c:pt>
                <c:pt idx="3">
                  <c:v>392104</c:v>
                </c:pt>
                <c:pt idx="4">
                  <c:v>331198</c:v>
                </c:pt>
              </c:numCache>
            </c:numRef>
          </c:val>
          <c:smooth val="0"/>
          <c:extLst>
            <c:ext xmlns:c16="http://schemas.microsoft.com/office/drawing/2014/chart" uri="{C3380CC4-5D6E-409C-BE32-E72D297353CC}">
              <c16:uniqueId val="{00000001-CF60-44B0-9BBB-43F053C9E6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17.010000000000002</c:v>
                </c:pt>
                <c:pt idx="1">
                  <c:v>10.77</c:v>
                </c:pt>
                <c:pt idx="2">
                  <c:v>10.61</c:v>
                </c:pt>
                <c:pt idx="3">
                  <c:v>11.32</c:v>
                </c:pt>
                <c:pt idx="4">
                  <c:v>15.53</c:v>
                </c:pt>
              </c:numCache>
            </c:numRef>
          </c:val>
          <c:extLst>
            <c:ext xmlns:c16="http://schemas.microsoft.com/office/drawing/2014/chart" uri="{C3380CC4-5D6E-409C-BE32-E72D297353CC}">
              <c16:uniqueId val="{00000000-AE37-4D8D-9C01-06EDF5378D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96.17</c:v>
                </c:pt>
                <c:pt idx="1">
                  <c:v>110.7</c:v>
                </c:pt>
                <c:pt idx="2">
                  <c:v>102.43</c:v>
                </c:pt>
                <c:pt idx="3">
                  <c:v>84.75</c:v>
                </c:pt>
                <c:pt idx="4">
                  <c:v>73.430000000000007</c:v>
                </c:pt>
              </c:numCache>
            </c:numRef>
          </c:val>
          <c:extLst>
            <c:ext xmlns:c16="http://schemas.microsoft.com/office/drawing/2014/chart" uri="{C3380CC4-5D6E-409C-BE32-E72D297353CC}">
              <c16:uniqueId val="{00000001-AE37-4D8D-9C01-06EDF5378D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4.37</c:v>
                </c:pt>
                <c:pt idx="1">
                  <c:v>-8.59</c:v>
                </c:pt>
                <c:pt idx="2">
                  <c:v>-7.51</c:v>
                </c:pt>
                <c:pt idx="3">
                  <c:v>8.0299999999999994</c:v>
                </c:pt>
                <c:pt idx="4">
                  <c:v>7.49</c:v>
                </c:pt>
              </c:numCache>
            </c:numRef>
          </c:val>
          <c:smooth val="0"/>
          <c:extLst>
            <c:ext xmlns:c16="http://schemas.microsoft.com/office/drawing/2014/chart" uri="{C3380CC4-5D6E-409C-BE32-E72D297353CC}">
              <c16:uniqueId val="{00000002-AE37-4D8D-9C01-06EDF5378D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0A0-4D5C-B658-CC1F6B5B1A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A0-4D5C-B658-CC1F6B5B1AB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0A0-4D5C-B658-CC1F6B5B1AB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0.09</c:v>
                </c:pt>
                <c:pt idx="4">
                  <c:v>#N/A</c:v>
                </c:pt>
                <c:pt idx="5">
                  <c:v>0.1</c:v>
                </c:pt>
                <c:pt idx="6">
                  <c:v>#N/A</c:v>
                </c:pt>
                <c:pt idx="7">
                  <c:v>0.09</c:v>
                </c:pt>
                <c:pt idx="8">
                  <c:v>#N/A</c:v>
                </c:pt>
                <c:pt idx="9">
                  <c:v>0.03</c:v>
                </c:pt>
              </c:numCache>
            </c:numRef>
          </c:val>
          <c:extLst>
            <c:ext xmlns:c16="http://schemas.microsoft.com/office/drawing/2014/chart" uri="{C3380CC4-5D6E-409C-BE32-E72D297353CC}">
              <c16:uniqueId val="{00000003-20A0-4D5C-B658-CC1F6B5B1AB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0.25</c:v>
                </c:pt>
                <c:pt idx="8">
                  <c:v>#N/A</c:v>
                </c:pt>
                <c:pt idx="9">
                  <c:v>0.12</c:v>
                </c:pt>
              </c:numCache>
            </c:numRef>
          </c:val>
          <c:extLst>
            <c:ext xmlns:c16="http://schemas.microsoft.com/office/drawing/2014/chart" uri="{C3380CC4-5D6E-409C-BE32-E72D297353CC}">
              <c16:uniqueId val="{00000004-20A0-4D5C-B658-CC1F6B5B1AB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0.73</c:v>
                </c:pt>
                <c:pt idx="2">
                  <c:v>#N/A</c:v>
                </c:pt>
                <c:pt idx="3">
                  <c:v>1.56</c:v>
                </c:pt>
                <c:pt idx="4">
                  <c:v>#N/A</c:v>
                </c:pt>
                <c:pt idx="5">
                  <c:v>0.37</c:v>
                </c:pt>
                <c:pt idx="6">
                  <c:v>#N/A</c:v>
                </c:pt>
                <c:pt idx="7">
                  <c:v>0.24</c:v>
                </c:pt>
                <c:pt idx="8">
                  <c:v>#N/A</c:v>
                </c:pt>
                <c:pt idx="9">
                  <c:v>0.25</c:v>
                </c:pt>
              </c:numCache>
            </c:numRef>
          </c:val>
          <c:extLst>
            <c:ext xmlns:c16="http://schemas.microsoft.com/office/drawing/2014/chart" uri="{C3380CC4-5D6E-409C-BE32-E72D297353CC}">
              <c16:uniqueId val="{00000005-20A0-4D5C-B658-CC1F6B5B1AB3}"/>
            </c:ext>
          </c:extLst>
        </c:ser>
        <c:ser>
          <c:idx val="6"/>
          <c:order val="6"/>
          <c:tx>
            <c:strRef>
              <c:f>データシート!$A$33</c:f>
              <c:strCache>
                <c:ptCount val="1"/>
                <c:pt idx="0">
                  <c:v>国保直営診療所特別会計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0.34</c:v>
                </c:pt>
                <c:pt idx="2">
                  <c:v>#N/A</c:v>
                </c:pt>
                <c:pt idx="3">
                  <c:v>0.5</c:v>
                </c:pt>
                <c:pt idx="4">
                  <c:v>#N/A</c:v>
                </c:pt>
                <c:pt idx="5">
                  <c:v>0.64</c:v>
                </c:pt>
                <c:pt idx="6">
                  <c:v>#N/A</c:v>
                </c:pt>
                <c:pt idx="7">
                  <c:v>0.06</c:v>
                </c:pt>
                <c:pt idx="8">
                  <c:v>#N/A</c:v>
                </c:pt>
                <c:pt idx="9">
                  <c:v>1.21</c:v>
                </c:pt>
              </c:numCache>
            </c:numRef>
          </c:val>
          <c:extLst>
            <c:ext xmlns:c16="http://schemas.microsoft.com/office/drawing/2014/chart" uri="{C3380CC4-5D6E-409C-BE32-E72D297353CC}">
              <c16:uniqueId val="{00000006-20A0-4D5C-B658-CC1F6B5B1AB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c:v>
                </c:pt>
                <c:pt idx="2">
                  <c:v>#N/A</c:v>
                </c:pt>
                <c:pt idx="3">
                  <c:v>0.97</c:v>
                </c:pt>
                <c:pt idx="4">
                  <c:v>#N/A</c:v>
                </c:pt>
                <c:pt idx="5">
                  <c:v>1.44</c:v>
                </c:pt>
                <c:pt idx="6">
                  <c:v>#N/A</c:v>
                </c:pt>
                <c:pt idx="7">
                  <c:v>2.0299999999999998</c:v>
                </c:pt>
                <c:pt idx="8">
                  <c:v>#N/A</c:v>
                </c:pt>
                <c:pt idx="9">
                  <c:v>2.1800000000000002</c:v>
                </c:pt>
              </c:numCache>
            </c:numRef>
          </c:val>
          <c:extLst>
            <c:ext xmlns:c16="http://schemas.microsoft.com/office/drawing/2014/chart" uri="{C3380CC4-5D6E-409C-BE32-E72D297353CC}">
              <c16:uniqueId val="{00000007-20A0-4D5C-B658-CC1F6B5B1AB3}"/>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0.05</c:v>
                </c:pt>
                <c:pt idx="2">
                  <c:v>#N/A</c:v>
                </c:pt>
                <c:pt idx="3">
                  <c:v>0.05</c:v>
                </c:pt>
                <c:pt idx="4">
                  <c:v>#N/A</c:v>
                </c:pt>
                <c:pt idx="5">
                  <c:v>0.05</c:v>
                </c:pt>
                <c:pt idx="6">
                  <c:v>#N/A</c:v>
                </c:pt>
                <c:pt idx="7">
                  <c:v>0.28000000000000003</c:v>
                </c:pt>
                <c:pt idx="8">
                  <c:v>#N/A</c:v>
                </c:pt>
                <c:pt idx="9">
                  <c:v>2.91</c:v>
                </c:pt>
              </c:numCache>
            </c:numRef>
          </c:val>
          <c:extLst>
            <c:ext xmlns:c16="http://schemas.microsoft.com/office/drawing/2014/chart" uri="{C3380CC4-5D6E-409C-BE32-E72D297353CC}">
              <c16:uniqueId val="{00000008-20A0-4D5C-B658-CC1F6B5B1AB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c:v>
                </c:pt>
                <c:pt idx="2">
                  <c:v>#N/A</c:v>
                </c:pt>
                <c:pt idx="3">
                  <c:v>10.76</c:v>
                </c:pt>
                <c:pt idx="4">
                  <c:v>#N/A</c:v>
                </c:pt>
                <c:pt idx="5">
                  <c:v>10.6</c:v>
                </c:pt>
                <c:pt idx="6">
                  <c:v>#N/A</c:v>
                </c:pt>
                <c:pt idx="7">
                  <c:v>11.32</c:v>
                </c:pt>
                <c:pt idx="8">
                  <c:v>#N/A</c:v>
                </c:pt>
                <c:pt idx="9">
                  <c:v>15.52</c:v>
                </c:pt>
              </c:numCache>
            </c:numRef>
          </c:val>
          <c:extLst>
            <c:ext xmlns:c16="http://schemas.microsoft.com/office/drawing/2014/chart" uri="{C3380CC4-5D6E-409C-BE32-E72D297353CC}">
              <c16:uniqueId val="{00000009-20A0-4D5C-B658-CC1F6B5B1A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96</c:v>
                </c:pt>
                <c:pt idx="5">
                  <c:v>84</c:v>
                </c:pt>
                <c:pt idx="8">
                  <c:v>88</c:v>
                </c:pt>
                <c:pt idx="11">
                  <c:v>92</c:v>
                </c:pt>
                <c:pt idx="14">
                  <c:v>100</c:v>
                </c:pt>
              </c:numCache>
            </c:numRef>
          </c:val>
          <c:extLst>
            <c:ext xmlns:c16="http://schemas.microsoft.com/office/drawing/2014/chart" uri="{C3380CC4-5D6E-409C-BE32-E72D297353CC}">
              <c16:uniqueId val="{00000000-873C-4881-AA48-ACB004F113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3C-4881-AA48-ACB004F113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73C-4881-AA48-ACB004F113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1</c:v>
                </c:pt>
                <c:pt idx="6">
                  <c:v>1</c:v>
                </c:pt>
                <c:pt idx="9">
                  <c:v>2</c:v>
                </c:pt>
                <c:pt idx="12">
                  <c:v>3</c:v>
                </c:pt>
              </c:numCache>
            </c:numRef>
          </c:val>
          <c:extLst>
            <c:ext xmlns:c16="http://schemas.microsoft.com/office/drawing/2014/chart" uri="{C3380CC4-5D6E-409C-BE32-E72D297353CC}">
              <c16:uniqueId val="{00000003-873C-4881-AA48-ACB004F113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c:v>
                </c:pt>
                <c:pt idx="3">
                  <c:v>10</c:v>
                </c:pt>
                <c:pt idx="6">
                  <c:v>17</c:v>
                </c:pt>
                <c:pt idx="9">
                  <c:v>24</c:v>
                </c:pt>
                <c:pt idx="12">
                  <c:v>33</c:v>
                </c:pt>
              </c:numCache>
            </c:numRef>
          </c:val>
          <c:extLst>
            <c:ext xmlns:c16="http://schemas.microsoft.com/office/drawing/2014/chart" uri="{C3380CC4-5D6E-409C-BE32-E72D297353CC}">
              <c16:uniqueId val="{00000004-873C-4881-AA48-ACB004F113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3C-4881-AA48-ACB004F113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3C-4881-AA48-ACB004F113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103</c:v>
                </c:pt>
                <c:pt idx="3">
                  <c:v>68</c:v>
                </c:pt>
                <c:pt idx="6">
                  <c:v>66</c:v>
                </c:pt>
                <c:pt idx="9">
                  <c:v>83</c:v>
                </c:pt>
                <c:pt idx="12">
                  <c:v>80</c:v>
                </c:pt>
              </c:numCache>
            </c:numRef>
          </c:val>
          <c:extLst>
            <c:ext xmlns:c16="http://schemas.microsoft.com/office/drawing/2014/chart" uri="{C3380CC4-5D6E-409C-BE32-E72D297353CC}">
              <c16:uniqueId val="{00000007-873C-4881-AA48-ACB004F113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c:v>
                </c:pt>
                <c:pt idx="2">
                  <c:v>#N/A</c:v>
                </c:pt>
                <c:pt idx="3">
                  <c:v>#N/A</c:v>
                </c:pt>
                <c:pt idx="4">
                  <c:v>-5</c:v>
                </c:pt>
                <c:pt idx="5">
                  <c:v>#N/A</c:v>
                </c:pt>
                <c:pt idx="6">
                  <c:v>#N/A</c:v>
                </c:pt>
                <c:pt idx="7">
                  <c:v>-4</c:v>
                </c:pt>
                <c:pt idx="8">
                  <c:v>#N/A</c:v>
                </c:pt>
                <c:pt idx="9">
                  <c:v>#N/A</c:v>
                </c:pt>
                <c:pt idx="10">
                  <c:v>17</c:v>
                </c:pt>
                <c:pt idx="11">
                  <c:v>#N/A</c:v>
                </c:pt>
                <c:pt idx="12">
                  <c:v>#N/A</c:v>
                </c:pt>
                <c:pt idx="13">
                  <c:v>16</c:v>
                </c:pt>
                <c:pt idx="14">
                  <c:v>#N/A</c:v>
                </c:pt>
              </c:numCache>
            </c:numRef>
          </c:val>
          <c:smooth val="0"/>
          <c:extLst>
            <c:ext xmlns:c16="http://schemas.microsoft.com/office/drawing/2014/chart" uri="{C3380CC4-5D6E-409C-BE32-E72D297353CC}">
              <c16:uniqueId val="{00000008-873C-4881-AA48-ACB004F113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885</c:v>
                </c:pt>
                <c:pt idx="5">
                  <c:v>902</c:v>
                </c:pt>
                <c:pt idx="8">
                  <c:v>954</c:v>
                </c:pt>
                <c:pt idx="11">
                  <c:v>651</c:v>
                </c:pt>
                <c:pt idx="14">
                  <c:v>610</c:v>
                </c:pt>
              </c:numCache>
            </c:numRef>
          </c:val>
          <c:extLst>
            <c:ext xmlns:c16="http://schemas.microsoft.com/office/drawing/2014/chart" uri="{C3380CC4-5D6E-409C-BE32-E72D297353CC}">
              <c16:uniqueId val="{00000000-2DB8-4E92-B6B8-A87DFAB47E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DB8-4E92-B6B8-A87DFAB47E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1092</c:v>
                </c:pt>
                <c:pt idx="5">
                  <c:v>1115</c:v>
                </c:pt>
                <c:pt idx="8">
                  <c:v>1053</c:v>
                </c:pt>
                <c:pt idx="11">
                  <c:v>853</c:v>
                </c:pt>
                <c:pt idx="14">
                  <c:v>893</c:v>
                </c:pt>
              </c:numCache>
            </c:numRef>
          </c:val>
          <c:extLst>
            <c:ext xmlns:c16="http://schemas.microsoft.com/office/drawing/2014/chart" uri="{C3380CC4-5D6E-409C-BE32-E72D297353CC}">
              <c16:uniqueId val="{00000002-2DB8-4E92-B6B8-A87DFAB47E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B8-4E92-B6B8-A87DFAB47E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B8-4E92-B6B8-A87DFAB47E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B8-4E92-B6B8-A87DFAB47E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133</c:v>
                </c:pt>
                <c:pt idx="3">
                  <c:v>125</c:v>
                </c:pt>
                <c:pt idx="6">
                  <c:v>124</c:v>
                </c:pt>
                <c:pt idx="9">
                  <c:v>115</c:v>
                </c:pt>
                <c:pt idx="12">
                  <c:v>106</c:v>
                </c:pt>
              </c:numCache>
            </c:numRef>
          </c:val>
          <c:extLst>
            <c:ext xmlns:c16="http://schemas.microsoft.com/office/drawing/2014/chart" uri="{C3380CC4-5D6E-409C-BE32-E72D297353CC}">
              <c16:uniqueId val="{00000006-2DB8-4E92-B6B8-A87DFAB47E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c:v>
                </c:pt>
                <c:pt idx="3">
                  <c:v>30</c:v>
                </c:pt>
                <c:pt idx="6">
                  <c:v>29</c:v>
                </c:pt>
                <c:pt idx="9">
                  <c:v>29</c:v>
                </c:pt>
                <c:pt idx="12">
                  <c:v>27</c:v>
                </c:pt>
              </c:numCache>
            </c:numRef>
          </c:val>
          <c:extLst>
            <c:ext xmlns:c16="http://schemas.microsoft.com/office/drawing/2014/chart" uri="{C3380CC4-5D6E-409C-BE32-E72D297353CC}">
              <c16:uniqueId val="{00000007-2DB8-4E92-B6B8-A87DFAB47E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161</c:v>
                </c:pt>
                <c:pt idx="3">
                  <c:v>288</c:v>
                </c:pt>
                <c:pt idx="6">
                  <c:v>322</c:v>
                </c:pt>
                <c:pt idx="9">
                  <c:v>419</c:v>
                </c:pt>
                <c:pt idx="12">
                  <c:v>454</c:v>
                </c:pt>
              </c:numCache>
            </c:numRef>
          </c:val>
          <c:extLst>
            <c:ext xmlns:c16="http://schemas.microsoft.com/office/drawing/2014/chart" uri="{C3380CC4-5D6E-409C-BE32-E72D297353CC}">
              <c16:uniqueId val="{00000008-2DB8-4E92-B6B8-A87DFAB47E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DB8-4E92-B6B8-A87DFAB47E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648</c:v>
                </c:pt>
                <c:pt idx="3">
                  <c:v>663</c:v>
                </c:pt>
                <c:pt idx="6">
                  <c:v>681</c:v>
                </c:pt>
                <c:pt idx="9">
                  <c:v>566</c:v>
                </c:pt>
                <c:pt idx="12">
                  <c:v>543</c:v>
                </c:pt>
              </c:numCache>
            </c:numRef>
          </c:val>
          <c:extLst>
            <c:ext xmlns:c16="http://schemas.microsoft.com/office/drawing/2014/chart" uri="{C3380CC4-5D6E-409C-BE32-E72D297353CC}">
              <c16:uniqueId val="{0000000A-2DB8-4E92-B6B8-A87DFAB47E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B8-4E92-B6B8-A87DFAB47E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543</c:v>
                </c:pt>
                <c:pt idx="1">
                  <c:v>474</c:v>
                </c:pt>
                <c:pt idx="2">
                  <c:v>484</c:v>
                </c:pt>
              </c:numCache>
            </c:numRef>
          </c:val>
          <c:extLst>
            <c:ext xmlns:c16="http://schemas.microsoft.com/office/drawing/2014/chart" uri="{C3380CC4-5D6E-409C-BE32-E72D297353CC}">
              <c16:uniqueId val="{00000000-B39E-46A6-AAE3-FDD0EC2A53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96</c:v>
                </c:pt>
                <c:pt idx="1">
                  <c:v>0</c:v>
                </c:pt>
                <c:pt idx="2">
                  <c:v>6</c:v>
                </c:pt>
              </c:numCache>
            </c:numRef>
          </c:val>
          <c:extLst>
            <c:ext xmlns:c16="http://schemas.microsoft.com/office/drawing/2014/chart" uri="{C3380CC4-5D6E-409C-BE32-E72D297353CC}">
              <c16:uniqueId val="{00000001-B39E-46A6-AAE3-FDD0EC2A53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323</c:v>
                </c:pt>
                <c:pt idx="1">
                  <c:v>294</c:v>
                </c:pt>
                <c:pt idx="2">
                  <c:v>326</c:v>
                </c:pt>
              </c:numCache>
            </c:numRef>
          </c:val>
          <c:extLst>
            <c:ext xmlns:c16="http://schemas.microsoft.com/office/drawing/2014/chart" uri="{C3380CC4-5D6E-409C-BE32-E72D297353CC}">
              <c16:uniqueId val="{00000002-B39E-46A6-AAE3-FDD0EC2A53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{EB6D546D-E0A3-4095-A78F-58C967DE6357}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5B5-4D59-8182-E2FF2F351F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{4E5477BC-9A99-4738-9C83-DB8E56DF6843}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B5-4D59-8182-E2FF2F351F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{35ED93A5-9CDF-4A3F-BB4A-56CD5E1291FC}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B5-4D59-8182-E2FF2F351F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{032EC671-8AE5-45EE-98EE-AB546CD5D9ED}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B5-4D59-8182-E2FF2F351F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{3827DE8E-6645-46D0-B7CE-B0CD3220C36F}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B5-4D59-8182-E2FF2F351FE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{2DDD4FDE-84BA-4A6C-87FC-B668D63CBA1A}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5B5-4D59-8182-E2FF2F351FE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{CAFD0469-0FD0-4D45-B948-083473D801D4}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5B5-4D59-8182-E2FF2F351FE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{C3E6C58E-E32E-4A62-BB5D-5FB5F91D21B6}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5B5-4D59-8182-E2FF2F351FE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{9A1DF15E-7A76-4C3C-8086-DD1FDD59A004}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5B5-4D59-8182-E2FF2F351F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8">
                  <c:v>60.2</c:v>
                </c:pt>
                <c:pt idx="16">
                  <c:v>62</c:v>
                </c:pt>
                <c:pt idx="24">
                  <c:v>61.6</c:v>
                </c:pt>
                <c:pt idx="32">
                  <c:v>64.8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5B5-4D59-8182-E2FF2F351F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{00C732C6-62E3-4A97-8225-F05208E50B0D}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5B5-4D59-8182-E2FF2F351F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{2F0F6238-C807-47EC-8C6A-8E26B24576E3}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B5-4D59-8182-E2FF2F351F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{F02954D5-005B-44DD-A3EB-3815EE36A1F0}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B5-4D59-8182-E2FF2F351F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{810A785B-FB2A-45C4-80FF-B0171FC294B3}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B5-4D59-8182-E2FF2F351F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{CACB51CE-0E42-414E-BA29-5419D143C81F}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B5-4D59-8182-E2FF2F351FE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{1A5F11A5-BB62-432B-9E8B-053EF0959BD3}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5B5-4D59-8182-E2FF2F351FE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{31DB71F3-CF06-4A3D-8E58-B8A6E9EBB357}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5B5-4D59-8182-E2FF2F351FE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{DF0FDDF6-9EC2-42B4-AD0B-FAD2820F181F}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5B5-4D59-8182-E2FF2F351FE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{E2896A23-0315-4F09-8381-6772010F3DFB}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5B5-4D59-8182-E2FF2F351F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5B5-4D59-8182-E2FF2F351FE4}"/>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{3D4E960D-6525-475E-BE48-C8516507AD9C}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1BD-443D-B717-C7DA50A9F3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{E5A7BC8B-5150-4752-A1D0-D40F1CC20FF1}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BD-443D-B717-C7DA50A9F3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{D3DD689C-E6C9-4F31-B873-A3638FB98F68}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BD-443D-B717-C7DA50A9F3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{BCDCA3E4-E105-4EAB-B5E0-28453B49A9BA}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BD-443D-B717-C7DA50A9F3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{0DB6CDBA-3957-4C45-A7C9-3D3D18A4EA9A}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BD-443D-B717-C7DA50A9F30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{955C0E67-0A40-4F73-A09D-9A683D51119F}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1BD-443D-B717-C7DA50A9F30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{78F6563B-721B-445A-9FA7-D41C00847021}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1BD-443D-B717-C7DA50A9F30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{C1E1D2FB-0819-4607-A56E-4A73657ACB1F}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1BD-443D-B717-C7DA50A9F30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{C2639180-A119-4F2B-B22C-FD74E1264C6C}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1BD-443D-B717-C7DA50A9F3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1.6</c:v>
                </c:pt>
                <c:pt idx="16">
                  <c:v>0.1</c:v>
                </c:pt>
                <c:pt idx="24">
                  <c:v>0.4</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1BD-443D-B717-C7DA50A9F3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{6E26641C-A11F-41B8-925B-5848B8191E23}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1BD-443D-B717-C7DA50A9F3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{EF4AAAB6-5C77-4167-957E-FCC517E80EEA}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BD-443D-B717-C7DA50A9F3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{95FD8CF2-2863-49B7-84EF-7D39BFECD0B0}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BD-443D-B717-C7DA50A9F3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{2C1F3FC6-A49E-4193-9E68-96ACE1B37FE2}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BD-443D-B717-C7DA50A9F3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{CCDCC288-BADE-498C-9F9A-72A9EB3B9C6C}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BD-443D-B717-C7DA50A9F30C}"/>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{D156252D-1D31-4D3D-A53F-708FBEAAB58E}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1BD-443D-B717-C7DA50A9F30C}"/>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{69066255-D6F8-4A27-BAB5-5E76BC0B2FED}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1BD-443D-B717-C7DA50A9F30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{0B191F07-B813-4F6D-B0A2-DA910C827334}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1BD-443D-B717-C7DA50A9F30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{CDACFD78-6E84-42DB-8443-391EE513D673}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1BD-443D-B717-C7DA50A9F3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1BD-443D-B717-C7DA50A9F30C}"/>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368B05C-AE4F-4680-8DB9-0D03326F1D3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6586DCA-7B93-4053-8C79-D5F5C730117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公営企業債の元利償還金に対する繰入金ともに令和２年度から横ばいとなっている。過疎対策事業債、簡易水道の更新事業等により実質公債費比率が上昇していくことが考えられるため、これまで以上に公債費の適正化に取り組んで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公営企業債等繰入見込額ともに令和２年度から横ばいとなっている。過疎対策事業債、簡易水道の更新事業等により実質公債費比率が上昇していくことが考えられるため、これまで以上に公債費の適正化に取り組んで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長野県平谷村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財政調整基金、減債基金、その他特定目的基金において積立てにより微増となった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地域福祉基金：高齢者社会の到来に備え、高齢者保健、福祉施策を積極的に推進し、在宅福祉の向上、健康づくり、ボランティア活動の活発化等の事業　を円滑に行うため。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スキー場財政調整基金：平谷高原スキー場施設等の改修事業等に要するため。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温泉事業財政調整基金：温泉保養施設「ひまわりの湯」の改修事業等に要するため。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ふるさと創生基金：平谷村ふるさと創生事業の円滑な執行を期するため。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温泉開発基金：温泉開発事業の円滑な執行を期するため。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施設等の老朽化による改修事業に備えて、スキー場財政調整基金、温泉事業財政調整基金へそれぞれ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施設等の老朽化による改修事業に備えて、スキー場財政調整基金、温泉事業財政調整基金へそれぞれ計画的に積立てたい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災害への備え等のため、過去の実績を踏まえ、標準財政規模程度を目途に積み立てることとしている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地方交付税措置により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地方債の償還計画を踏まえ、毎年度計画的に積立てを行いたい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
386
77.37
1,127,393
996,953
102,450
659,807
542,507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有形固定資産減価償却率は類似団体より高い水準にあるが、公共施設等総合管理計画に基づき、施設の維持管理を適切に進めている。今後も老朽化した施設の集約化・複合化や除却を進めていく。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xdr:cNvCxnSpPr/>
      </xdr:nvCxnSpPr>
      <xdr:spPr>
        <a:xfrm flipV="1">
          <a:off x="4760595" y="4477567"/>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xdr:cNvSpPr txBox="1"/>
      </xdr:nvSpPr>
      <xdr:spPr>
        <a:xfrm>
          <a:off x="4813300" y="593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xdr:cNvCxnSpPr/>
      </xdr:nvCxnSpPr>
      <xdr:spPr>
        <a:xfrm>
          <a:off x="4673600" y="59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xdr:cNvSpPr txBox="1"/>
      </xdr:nvSpPr>
      <xdr:spPr>
        <a:xfrm>
          <a:off x="4813300" y="4938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0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xdr:cNvSpPr/>
      </xdr:nvSpPr>
      <xdr:spPr>
        <a:xfrm>
          <a:off x="3238500" y="50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xdr:cNvSpPr/>
      </xdr:nvSpPr>
      <xdr:spPr>
        <a:xfrm>
          <a:off x="2476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xdr:cNvSpPr/>
      </xdr:nvSpPr>
      <xdr:spPr>
        <a:xfrm>
          <a:off x="1714500" y="50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60506</xdr:rowOff>
    </xdr:from>
    <xdr:to>
      <xdr:col>23</xdr:col>
      <xdr:colOff>136525</xdr:colOff>
      <xdr:row>30</xdr:row>
      <xdr:rowOff>162106</xdr:rowOff>
    </xdr:to>
    <xdr:sp macro="" textlink="">
      <xdr:nvSpPr>
        <xdr:cNvPr id="93" name="楕円 92"/>
        <xdr:cNvSpPr/>
      </xdr:nvSpPr>
      <xdr:spPr>
        <a:xfrm>
          <a:off x="4711700" y="520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38933</xdr:rowOff>
    </xdr:from>
    <xdr:ext cx="405111" cy="259045"/>
    <xdr:sp macro="" textlink="">
      <xdr:nvSpPr>
        <xdr:cNvPr id="94" name="有形固定資産減価償却率該当値テキスト"/>
        <xdr:cNvSpPr txBox="1"/>
      </xdr:nvSpPr>
      <xdr:spPr>
        <a:xfrm>
          <a:off x="4813300" y="5182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133259</xdr:rowOff>
    </xdr:from>
    <xdr:to>
      <xdr:col>19</xdr:col>
      <xdr:colOff>187325</xdr:colOff>
      <xdr:row>30</xdr:row>
      <xdr:rowOff>63409</xdr:rowOff>
    </xdr:to>
    <xdr:sp macro="" textlink="">
      <xdr:nvSpPr>
        <xdr:cNvPr id="95" name="楕円 94"/>
        <xdr:cNvSpPr/>
      </xdr:nvSpPr>
      <xdr:spPr>
        <a:xfrm>
          <a:off x="4000500" y="51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12609</xdr:rowOff>
    </xdr:from>
    <xdr:to>
      <xdr:col>23</xdr:col>
      <xdr:colOff>85725</xdr:colOff>
      <xdr:row>30</xdr:row>
      <xdr:rowOff>111306</xdr:rowOff>
    </xdr:to>
    <xdr:cxnSp macro="">
      <xdr:nvCxnSpPr>
        <xdr:cNvPr id="96" name="直線コネクタ 95"/>
        <xdr:cNvCxnSpPr/>
      </xdr:nvCxnSpPr>
      <xdr:spPr>
        <a:xfrm>
          <a:off x="4051300" y="5156109"/>
          <a:ext cx="7112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145597</xdr:rowOff>
    </xdr:from>
    <xdr:to>
      <xdr:col>15</xdr:col>
      <xdr:colOff>187325</xdr:colOff>
      <xdr:row>30</xdr:row>
      <xdr:rowOff>75747</xdr:rowOff>
    </xdr:to>
    <xdr:sp macro="" textlink="">
      <xdr:nvSpPr>
        <xdr:cNvPr id="97" name="楕円 96"/>
        <xdr:cNvSpPr/>
      </xdr:nvSpPr>
      <xdr:spPr>
        <a:xfrm>
          <a:off x="3238500" y="51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12609</xdr:rowOff>
    </xdr:from>
    <xdr:to>
      <xdr:col>19</xdr:col>
      <xdr:colOff>136525</xdr:colOff>
      <xdr:row>30</xdr:row>
      <xdr:rowOff>24947</xdr:rowOff>
    </xdr:to>
    <xdr:cxnSp macro="">
      <xdr:nvCxnSpPr>
        <xdr:cNvPr id="98" name="直線コネクタ 97"/>
        <xdr:cNvCxnSpPr/>
      </xdr:nvCxnSpPr>
      <xdr:spPr>
        <a:xfrm flipV="1">
          <a:off x="3289300" y="5156109"/>
          <a:ext cx="7620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90079</xdr:rowOff>
    </xdr:from>
    <xdr:to>
      <xdr:col>11</xdr:col>
      <xdr:colOff>187325</xdr:colOff>
      <xdr:row>30</xdr:row>
      <xdr:rowOff>20229</xdr:rowOff>
    </xdr:to>
    <xdr:sp macro="" textlink="">
      <xdr:nvSpPr>
        <xdr:cNvPr id="99" name="楕円 98"/>
        <xdr:cNvSpPr/>
      </xdr:nvSpPr>
      <xdr:spPr>
        <a:xfrm>
          <a:off x="2476500" y="506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140879</xdr:rowOff>
    </xdr:from>
    <xdr:to>
      <xdr:col>15</xdr:col>
      <xdr:colOff>136525</xdr:colOff>
      <xdr:row>30</xdr:row>
      <xdr:rowOff>24947</xdr:rowOff>
    </xdr:to>
    <xdr:cxnSp macro="">
      <xdr:nvCxnSpPr>
        <xdr:cNvPr id="100" name="直線コネクタ 99"/>
        <xdr:cNvCxnSpPr/>
      </xdr:nvCxnSpPr>
      <xdr:spPr>
        <a:xfrm>
          <a:off x="2527300" y="5112929"/>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22225</xdr:rowOff>
    </xdr:from>
    <xdr:to>
      <xdr:col>7</xdr:col>
      <xdr:colOff>187325</xdr:colOff>
      <xdr:row>29</xdr:row>
      <xdr:rowOff>123825</xdr:rowOff>
    </xdr:to>
    <xdr:sp macro="" textlink="">
      <xdr:nvSpPr>
        <xdr:cNvPr id="101" name="楕円 100"/>
        <xdr:cNvSpPr/>
      </xdr:nvSpPr>
      <xdr:spPr>
        <a:xfrm>
          <a:off x="1714500" y="49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73025</xdr:rowOff>
    </xdr:from>
    <xdr:to>
      <xdr:col>11</xdr:col>
      <xdr:colOff>136525</xdr:colOff>
      <xdr:row>29</xdr:row>
      <xdr:rowOff>140879</xdr:rowOff>
    </xdr:to>
    <xdr:cxnSp macro="">
      <xdr:nvCxnSpPr>
        <xdr:cNvPr id="102" name="直線コネクタ 101"/>
        <xdr:cNvCxnSpPr/>
      </xdr:nvCxnSpPr>
      <xdr:spPr>
        <a:xfrm>
          <a:off x="1765300" y="5045075"/>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xdr:cNvSpPr txBox="1"/>
      </xdr:nvSpPr>
      <xdr:spPr>
        <a:xfrm>
          <a:off x="38360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4" name="n_2aveValue有形固定資産減価償却率"/>
        <xdr:cNvSpPr txBox="1"/>
      </xdr:nvSpPr>
      <xdr:spPr>
        <a:xfrm>
          <a:off x="3086744" y="484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105" name="n_3aveValue有形固定資産減価償却率"/>
        <xdr:cNvSpPr txBox="1"/>
      </xdr:nvSpPr>
      <xdr:spPr>
        <a:xfrm>
          <a:off x="2324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6" name="n_4aveValue有形固定資産減価償却率"/>
        <xdr:cNvSpPr txBox="1"/>
      </xdr:nvSpPr>
      <xdr:spPr>
        <a:xfrm>
          <a:off x="1562744" y="509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54536</xdr:rowOff>
    </xdr:from>
    <xdr:ext cx="405111" cy="259045"/>
    <xdr:sp macro="" textlink="">
      <xdr:nvSpPr>
        <xdr:cNvPr id="107" name="n_1mainValue有形固定資産減価償却率"/>
        <xdr:cNvSpPr txBox="1"/>
      </xdr:nvSpPr>
      <xdr:spPr>
        <a:xfrm>
          <a:off x="3836044" y="519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66874</xdr:rowOff>
    </xdr:from>
    <xdr:ext cx="405111" cy="259045"/>
    <xdr:sp macro="" textlink="">
      <xdr:nvSpPr>
        <xdr:cNvPr id="108" name="n_2mainValue有形固定資産減価償却率"/>
        <xdr:cNvSpPr txBox="1"/>
      </xdr:nvSpPr>
      <xdr:spPr>
        <a:xfrm>
          <a:off x="3086744" y="5210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11356</xdr:rowOff>
    </xdr:from>
    <xdr:ext cx="405111" cy="259045"/>
    <xdr:sp macro="" textlink="">
      <xdr:nvSpPr>
        <xdr:cNvPr id="109" name="n_3mainValue有形固定資産減価償却率"/>
        <xdr:cNvSpPr txBox="1"/>
      </xdr:nvSpPr>
      <xdr:spPr>
        <a:xfrm>
          <a:off x="2324744" y="515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110" name="n_4mainValue有形固定資産減価償却率"/>
        <xdr:cNvSpPr txBox="1"/>
      </xdr:nvSpPr>
      <xdr:spPr>
        <a:xfrm>
          <a:off x="1562744" y="47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債務償還比率は類似団体平均を下回っているが、平成</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年度から実施された簡易水道施設整備事業に伴う地方債の発行により、将来負担額が上昇されることが予想される。引き続き、債務償還比率が過度に上昇しないよう取り組んでいく。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xdr:cNvCxnSpPr/>
      </xdr:nvCxnSpPr>
      <xdr:spPr>
        <a:xfrm flipV="1">
          <a:off x="14793595" y="4541308"/>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xdr:cNvSpPr txBox="1"/>
      </xdr:nvSpPr>
      <xdr:spPr>
        <a:xfrm>
          <a:off x="14846300" y="588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xdr:cNvCxnSpPr/>
      </xdr:nvCxnSpPr>
      <xdr:spPr>
        <a:xfrm>
          <a:off x="14706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xdr:cNvSpPr txBox="1"/>
      </xdr:nvSpPr>
      <xdr:spPr>
        <a:xfrm>
          <a:off x="14846300" y="4717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xdr:cNvSpPr/>
      </xdr:nvSpPr>
      <xdr:spPr>
        <a:xfrm>
          <a:off x="14744700" y="473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xdr:cNvSpPr/>
      </xdr:nvSpPr>
      <xdr:spPr>
        <a:xfrm>
          <a:off x="14033500" y="51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xdr:cNvSpPr/>
      </xdr:nvSpPr>
      <xdr:spPr>
        <a:xfrm>
          <a:off x="13271500" y="51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xdr:cNvSpPr/>
      </xdr:nvSpPr>
      <xdr:spPr>
        <a:xfrm>
          <a:off x="12509500" y="52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xdr:cNvSpPr/>
      </xdr:nvSpPr>
      <xdr:spPr>
        <a:xfrm>
          <a:off x="11747500" y="52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167386</xdr:rowOff>
    </xdr:from>
    <xdr:to>
      <xdr:col>76</xdr:col>
      <xdr:colOff>73025</xdr:colOff>
      <xdr:row>27</xdr:row>
      <xdr:rowOff>97536</xdr:rowOff>
    </xdr:to>
    <xdr:sp macro="" textlink="">
      <xdr:nvSpPr>
        <xdr:cNvPr id="155" name="楕円 154"/>
        <xdr:cNvSpPr/>
      </xdr:nvSpPr>
      <xdr:spPr>
        <a:xfrm>
          <a:off x="14744700" y="462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18813</xdr:rowOff>
    </xdr:from>
    <xdr:ext cx="405111" cy="259045"/>
    <xdr:sp macro="" textlink="">
      <xdr:nvSpPr>
        <xdr:cNvPr id="156" name="債務償還比率該当値テキスト"/>
        <xdr:cNvSpPr txBox="1"/>
      </xdr:nvSpPr>
      <xdr:spPr>
        <a:xfrm>
          <a:off x="14846300" y="447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77078</xdr:rowOff>
    </xdr:from>
    <xdr:to>
      <xdr:col>72</xdr:col>
      <xdr:colOff>123825</xdr:colOff>
      <xdr:row>28</xdr:row>
      <xdr:rowOff>7228</xdr:rowOff>
    </xdr:to>
    <xdr:sp macro="" textlink="">
      <xdr:nvSpPr>
        <xdr:cNvPr id="157" name="楕円 156"/>
        <xdr:cNvSpPr/>
      </xdr:nvSpPr>
      <xdr:spPr>
        <a:xfrm>
          <a:off x="14033500" y="47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46736</xdr:rowOff>
    </xdr:from>
    <xdr:to>
      <xdr:col>76</xdr:col>
      <xdr:colOff>22225</xdr:colOff>
      <xdr:row>27</xdr:row>
      <xdr:rowOff>127878</xdr:rowOff>
    </xdr:to>
    <xdr:cxnSp macro="">
      <xdr:nvCxnSpPr>
        <xdr:cNvPr id="158" name="直線コネクタ 157"/>
        <xdr:cNvCxnSpPr/>
      </xdr:nvCxnSpPr>
      <xdr:spPr>
        <a:xfrm flipV="1">
          <a:off x="14084300" y="4675886"/>
          <a:ext cx="711200" cy="8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117909</xdr:rowOff>
    </xdr:from>
    <xdr:to>
      <xdr:col>68</xdr:col>
      <xdr:colOff>123825</xdr:colOff>
      <xdr:row>27</xdr:row>
      <xdr:rowOff>48059</xdr:rowOff>
    </xdr:to>
    <xdr:sp macro="" textlink="">
      <xdr:nvSpPr>
        <xdr:cNvPr id="159" name="楕円 158"/>
        <xdr:cNvSpPr/>
      </xdr:nvSpPr>
      <xdr:spPr>
        <a:xfrm>
          <a:off x="13271500" y="45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168709</xdr:rowOff>
    </xdr:from>
    <xdr:to>
      <xdr:col>72</xdr:col>
      <xdr:colOff>73025</xdr:colOff>
      <xdr:row>27</xdr:row>
      <xdr:rowOff>127878</xdr:rowOff>
    </xdr:to>
    <xdr:cxnSp macro="">
      <xdr:nvCxnSpPr>
        <xdr:cNvPr id="160" name="直線コネクタ 159"/>
        <xdr:cNvCxnSpPr/>
      </xdr:nvCxnSpPr>
      <xdr:spPr>
        <a:xfrm>
          <a:off x="13322300" y="4626409"/>
          <a:ext cx="762000" cy="13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91933</xdr:rowOff>
    </xdr:from>
    <xdr:ext cx="469744" cy="259045"/>
    <xdr:sp macro="" textlink="">
      <xdr:nvSpPr>
        <xdr:cNvPr id="161" name="n_1aveValue債務償還比率"/>
        <xdr:cNvSpPr txBox="1"/>
      </xdr:nvSpPr>
      <xdr:spPr>
        <a:xfrm>
          <a:off x="13836727" y="523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62" name="n_2aveValue債務償還比率"/>
        <xdr:cNvSpPr txBox="1"/>
      </xdr:nvSpPr>
      <xdr:spPr>
        <a:xfrm>
          <a:off x="13087427" y="524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63" name="n_3aveValue債務償還比率"/>
        <xdr:cNvSpPr txBox="1"/>
      </xdr:nvSpPr>
      <xdr:spPr>
        <a:xfrm>
          <a:off x="12325427" y="499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64" name="n_4aveValue債務償還比率"/>
        <xdr:cNvSpPr txBox="1"/>
      </xdr:nvSpPr>
      <xdr:spPr>
        <a:xfrm>
          <a:off x="11563427" y="501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23755</xdr:rowOff>
    </xdr:from>
    <xdr:ext cx="469744" cy="259045"/>
    <xdr:sp macro="" textlink="">
      <xdr:nvSpPr>
        <xdr:cNvPr id="165" name="n_1mainValue債務償還比率"/>
        <xdr:cNvSpPr txBox="1"/>
      </xdr:nvSpPr>
      <xdr:spPr>
        <a:xfrm>
          <a:off x="13836727" y="448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64586</xdr:rowOff>
    </xdr:from>
    <xdr:ext cx="405111" cy="259045"/>
    <xdr:sp macro="" textlink="">
      <xdr:nvSpPr>
        <xdr:cNvPr id="166" name="n_2mainValue債務償還比率"/>
        <xdr:cNvSpPr txBox="1"/>
      </xdr:nvSpPr>
      <xdr:spPr>
        <a:xfrm>
          <a:off x="13119744" y="4350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
386
77.37
1,127,393
996,953
102,450
659,807
542,507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xdr:rowOff>
    </xdr:from>
    <xdr:to>
      <xdr:col>24</xdr:col>
      <xdr:colOff>114300</xdr:colOff>
      <xdr:row>40</xdr:row>
      <xdr:rowOff>115570</xdr:rowOff>
    </xdr:to>
    <xdr:sp macro="" textlink="">
      <xdr:nvSpPr>
        <xdr:cNvPr id="74" name="楕円 73"/>
        <xdr:cNvSpPr/>
      </xdr:nvSpPr>
      <xdr:spPr>
        <a:xfrm>
          <a:off x="4584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163847</xdr:rowOff>
    </xdr:from>
    <xdr:ext cx="405111" cy="259045"/>
    <xdr:sp macro="" textlink="">
      <xdr:nvSpPr>
        <xdr:cNvPr id="75" name="【道路】&#10;有形固定資産減価償却率該当値テキスト"/>
        <xdr:cNvSpPr txBox="1"/>
      </xdr:nvSpPr>
      <xdr:spPr>
        <a:xfrm>
          <a:off x="4673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157662</xdr:rowOff>
    </xdr:from>
    <xdr:to>
      <xdr:col>20</xdr:col>
      <xdr:colOff>38100</xdr:colOff>
      <xdr:row>40</xdr:row>
      <xdr:rowOff>87812</xdr:rowOff>
    </xdr:to>
    <xdr:sp macro="" textlink="">
      <xdr:nvSpPr>
        <xdr:cNvPr id="76" name="楕円 75"/>
        <xdr:cNvSpPr/>
      </xdr:nvSpPr>
      <xdr:spPr>
        <a:xfrm>
          <a:off x="3746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37012</xdr:rowOff>
    </xdr:from>
    <xdr:to>
      <xdr:col>24</xdr:col>
      <xdr:colOff>63500</xdr:colOff>
      <xdr:row>40</xdr:row>
      <xdr:rowOff>64770</xdr:rowOff>
    </xdr:to>
    <xdr:cxnSp macro="">
      <xdr:nvCxnSpPr>
        <xdr:cNvPr id="77" name="直線コネクタ 76"/>
        <xdr:cNvCxnSpPr/>
      </xdr:nvCxnSpPr>
      <xdr:spPr>
        <a:xfrm>
          <a:off x="3797300" y="689501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128270</xdr:rowOff>
    </xdr:from>
    <xdr:to>
      <xdr:col>15</xdr:col>
      <xdr:colOff>101600</xdr:colOff>
      <xdr:row>40</xdr:row>
      <xdr:rowOff>58420</xdr:rowOff>
    </xdr:to>
    <xdr:sp macro="" textlink="">
      <xdr:nvSpPr>
        <xdr:cNvPr id="78" name="楕円 77"/>
        <xdr:cNvSpPr/>
      </xdr:nvSpPr>
      <xdr:spPr>
        <a:xfrm>
          <a:off x="2857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xdr:rowOff>
    </xdr:from>
    <xdr:to>
      <xdr:col>19</xdr:col>
      <xdr:colOff>177800</xdr:colOff>
      <xdr:row>40</xdr:row>
      <xdr:rowOff>37012</xdr:rowOff>
    </xdr:to>
    <xdr:cxnSp macro="">
      <xdr:nvCxnSpPr>
        <xdr:cNvPr id="79" name="直線コネクタ 78"/>
        <xdr:cNvCxnSpPr/>
      </xdr:nvCxnSpPr>
      <xdr:spPr>
        <a:xfrm>
          <a:off x="2908300" y="68656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95613</xdr:rowOff>
    </xdr:from>
    <xdr:to>
      <xdr:col>10</xdr:col>
      <xdr:colOff>165100</xdr:colOff>
      <xdr:row>40</xdr:row>
      <xdr:rowOff>25763</xdr:rowOff>
    </xdr:to>
    <xdr:sp macro="" textlink="">
      <xdr:nvSpPr>
        <xdr:cNvPr id="80" name="楕円 79"/>
        <xdr:cNvSpPr/>
      </xdr:nvSpPr>
      <xdr:spPr>
        <a:xfrm>
          <a:off x="1968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146413</xdr:rowOff>
    </xdr:from>
    <xdr:to>
      <xdr:col>15</xdr:col>
      <xdr:colOff>50800</xdr:colOff>
      <xdr:row>40</xdr:row>
      <xdr:rowOff>7620</xdr:rowOff>
    </xdr:to>
    <xdr:cxnSp macro="">
      <xdr:nvCxnSpPr>
        <xdr:cNvPr id="81" name="直線コネクタ 80"/>
        <xdr:cNvCxnSpPr/>
      </xdr:nvCxnSpPr>
      <xdr:spPr>
        <a:xfrm>
          <a:off x="2019300" y="68329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62956</xdr:rowOff>
    </xdr:from>
    <xdr:to>
      <xdr:col>6</xdr:col>
      <xdr:colOff>38100</xdr:colOff>
      <xdr:row>39</xdr:row>
      <xdr:rowOff>164556</xdr:rowOff>
    </xdr:to>
    <xdr:sp macro="" textlink="">
      <xdr:nvSpPr>
        <xdr:cNvPr id="82" name="楕円 81"/>
        <xdr:cNvSpPr/>
      </xdr:nvSpPr>
      <xdr:spPr>
        <a:xfrm>
          <a:off x="1079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113756</xdr:rowOff>
    </xdr:from>
    <xdr:to>
      <xdr:col>10</xdr:col>
      <xdr:colOff>114300</xdr:colOff>
      <xdr:row>39</xdr:row>
      <xdr:rowOff>146413</xdr:rowOff>
    </xdr:to>
    <xdr:cxnSp macro="">
      <xdr:nvCxnSpPr>
        <xdr:cNvPr id="83" name="直線コネクタ 82"/>
        <xdr:cNvCxnSpPr/>
      </xdr:nvCxnSpPr>
      <xdr:spPr>
        <a:xfrm>
          <a:off x="1130300" y="6800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78939</xdr:rowOff>
    </xdr:from>
    <xdr:ext cx="405111" cy="259045"/>
    <xdr:sp macro="" textlink="">
      <xdr:nvSpPr>
        <xdr:cNvPr id="88" name="n_1mainValue【道路】&#10;有形固定資産減価償却率"/>
        <xdr:cNvSpPr txBox="1"/>
      </xdr:nvSpPr>
      <xdr:spPr>
        <a:xfrm>
          <a:off x="35820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49547</xdr:rowOff>
    </xdr:from>
    <xdr:ext cx="405111" cy="259045"/>
    <xdr:sp macro="" textlink="">
      <xdr:nvSpPr>
        <xdr:cNvPr id="89" name="n_2mainValue【道路】&#10;有形固定資産減価償却率"/>
        <xdr:cNvSpPr txBox="1"/>
      </xdr:nvSpPr>
      <xdr:spPr>
        <a:xfrm>
          <a:off x="2705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16890</xdr:rowOff>
    </xdr:from>
    <xdr:ext cx="405111" cy="259045"/>
    <xdr:sp macro="" textlink="">
      <xdr:nvSpPr>
        <xdr:cNvPr id="90" name="n_3mainValue【道路】&#10;有形固定資産減価償却率"/>
        <xdr:cNvSpPr txBox="1"/>
      </xdr:nvSpPr>
      <xdr:spPr>
        <a:xfrm>
          <a:off x="1816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155683</xdr:rowOff>
    </xdr:from>
    <xdr:ext cx="405111" cy="259045"/>
    <xdr:sp macro="" textlink="">
      <xdr:nvSpPr>
        <xdr:cNvPr id="91" name="n_4mainValue【道路】&#10;有形固定資産減価償却率"/>
        <xdr:cNvSpPr txBox="1"/>
      </xdr:nvSpPr>
      <xdr:spPr>
        <a:xfrm>
          <a:off x="927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74629</xdr:rowOff>
    </xdr:from>
    <xdr:to>
      <xdr:col>55</xdr:col>
      <xdr:colOff>50800</xdr:colOff>
      <xdr:row>41</xdr:row>
      <xdr:rowOff>4779</xdr:rowOff>
    </xdr:to>
    <xdr:sp macro="" textlink="">
      <xdr:nvSpPr>
        <xdr:cNvPr id="129" name="楕円 128"/>
        <xdr:cNvSpPr/>
      </xdr:nvSpPr>
      <xdr:spPr>
        <a:xfrm>
          <a:off x="10426700" y="693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97506</xdr:rowOff>
    </xdr:from>
    <xdr:ext cx="534377" cy="259045"/>
    <xdr:sp macro="" textlink="">
      <xdr:nvSpPr>
        <xdr:cNvPr id="130" name="【道路】&#10;一人当たり延長該当値テキスト"/>
        <xdr:cNvSpPr txBox="1"/>
      </xdr:nvSpPr>
      <xdr:spPr>
        <a:xfrm>
          <a:off x="10515600" y="678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76904</xdr:rowOff>
    </xdr:from>
    <xdr:to>
      <xdr:col>50</xdr:col>
      <xdr:colOff>165100</xdr:colOff>
      <xdr:row>41</xdr:row>
      <xdr:rowOff>7054</xdr:rowOff>
    </xdr:to>
    <xdr:sp macro="" textlink="">
      <xdr:nvSpPr>
        <xdr:cNvPr id="131" name="楕円 130"/>
        <xdr:cNvSpPr/>
      </xdr:nvSpPr>
      <xdr:spPr>
        <a:xfrm>
          <a:off x="9588500" y="69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125429</xdr:rowOff>
    </xdr:from>
    <xdr:to>
      <xdr:col>55</xdr:col>
      <xdr:colOff>0</xdr:colOff>
      <xdr:row>40</xdr:row>
      <xdr:rowOff>127704</xdr:rowOff>
    </xdr:to>
    <xdr:cxnSp macro="">
      <xdr:nvCxnSpPr>
        <xdr:cNvPr id="132" name="直線コネクタ 131"/>
        <xdr:cNvCxnSpPr/>
      </xdr:nvCxnSpPr>
      <xdr:spPr>
        <a:xfrm flipV="1">
          <a:off x="9639300" y="6983429"/>
          <a:ext cx="8382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79997</xdr:rowOff>
    </xdr:from>
    <xdr:to>
      <xdr:col>46</xdr:col>
      <xdr:colOff>38100</xdr:colOff>
      <xdr:row>41</xdr:row>
      <xdr:rowOff>10147</xdr:rowOff>
    </xdr:to>
    <xdr:sp macro="" textlink="">
      <xdr:nvSpPr>
        <xdr:cNvPr id="133" name="楕円 132"/>
        <xdr:cNvSpPr/>
      </xdr:nvSpPr>
      <xdr:spPr>
        <a:xfrm>
          <a:off x="8699500" y="69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127704</xdr:rowOff>
    </xdr:from>
    <xdr:to>
      <xdr:col>50</xdr:col>
      <xdr:colOff>114300</xdr:colOff>
      <xdr:row>40</xdr:row>
      <xdr:rowOff>130797</xdr:rowOff>
    </xdr:to>
    <xdr:cxnSp macro="">
      <xdr:nvCxnSpPr>
        <xdr:cNvPr id="134" name="直線コネクタ 133"/>
        <xdr:cNvCxnSpPr/>
      </xdr:nvCxnSpPr>
      <xdr:spPr>
        <a:xfrm flipV="1">
          <a:off x="8750300" y="6985704"/>
          <a:ext cx="8890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85460</xdr:rowOff>
    </xdr:from>
    <xdr:to>
      <xdr:col>41</xdr:col>
      <xdr:colOff>101600</xdr:colOff>
      <xdr:row>41</xdr:row>
      <xdr:rowOff>15610</xdr:rowOff>
    </xdr:to>
    <xdr:sp macro="" textlink="">
      <xdr:nvSpPr>
        <xdr:cNvPr id="135" name="楕円 134"/>
        <xdr:cNvSpPr/>
      </xdr:nvSpPr>
      <xdr:spPr>
        <a:xfrm>
          <a:off x="7810500" y="69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130797</xdr:rowOff>
    </xdr:from>
    <xdr:to>
      <xdr:col>45</xdr:col>
      <xdr:colOff>177800</xdr:colOff>
      <xdr:row>40</xdr:row>
      <xdr:rowOff>136260</xdr:rowOff>
    </xdr:to>
    <xdr:cxnSp macro="">
      <xdr:nvCxnSpPr>
        <xdr:cNvPr id="136" name="直線コネクタ 135"/>
        <xdr:cNvCxnSpPr/>
      </xdr:nvCxnSpPr>
      <xdr:spPr>
        <a:xfrm flipV="1">
          <a:off x="7861300" y="6988797"/>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92856</xdr:rowOff>
    </xdr:from>
    <xdr:to>
      <xdr:col>36</xdr:col>
      <xdr:colOff>165100</xdr:colOff>
      <xdr:row>41</xdr:row>
      <xdr:rowOff>23006</xdr:rowOff>
    </xdr:to>
    <xdr:sp macro="" textlink="">
      <xdr:nvSpPr>
        <xdr:cNvPr id="137" name="楕円 136"/>
        <xdr:cNvSpPr/>
      </xdr:nvSpPr>
      <xdr:spPr>
        <a:xfrm>
          <a:off x="6921500" y="69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136260</xdr:rowOff>
    </xdr:from>
    <xdr:to>
      <xdr:col>41</xdr:col>
      <xdr:colOff>50800</xdr:colOff>
      <xdr:row>40</xdr:row>
      <xdr:rowOff>143656</xdr:rowOff>
    </xdr:to>
    <xdr:cxnSp macro="">
      <xdr:nvCxnSpPr>
        <xdr:cNvPr id="138" name="直線コネクタ 137"/>
        <xdr:cNvCxnSpPr/>
      </xdr:nvCxnSpPr>
      <xdr:spPr>
        <a:xfrm flipV="1">
          <a:off x="6972300" y="6994260"/>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23581</xdr:rowOff>
    </xdr:from>
    <xdr:ext cx="534377" cy="259045"/>
    <xdr:sp macro="" textlink="">
      <xdr:nvSpPr>
        <xdr:cNvPr id="143" name="n_1mainValue【道路】&#10;一人当たり延長"/>
        <xdr:cNvSpPr txBox="1"/>
      </xdr:nvSpPr>
      <xdr:spPr>
        <a:xfrm>
          <a:off x="9359411" y="671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26674</xdr:rowOff>
    </xdr:from>
    <xdr:ext cx="534377" cy="259045"/>
    <xdr:sp macro="" textlink="">
      <xdr:nvSpPr>
        <xdr:cNvPr id="144" name="n_2mainValue【道路】&#10;一人当たり延長"/>
        <xdr:cNvSpPr txBox="1"/>
      </xdr:nvSpPr>
      <xdr:spPr>
        <a:xfrm>
          <a:off x="8483111" y="67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32137</xdr:rowOff>
    </xdr:from>
    <xdr:ext cx="534377" cy="259045"/>
    <xdr:sp macro="" textlink="">
      <xdr:nvSpPr>
        <xdr:cNvPr id="145" name="n_3mainValue【道路】&#10;一人当たり延長"/>
        <xdr:cNvSpPr txBox="1"/>
      </xdr:nvSpPr>
      <xdr:spPr>
        <a:xfrm>
          <a:off x="7594111" y="67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39533</xdr:rowOff>
    </xdr:from>
    <xdr:ext cx="534377" cy="259045"/>
    <xdr:sp macro="" textlink="">
      <xdr:nvSpPr>
        <xdr:cNvPr id="146" name="n_4mainValue【道路】&#10;一人当たり延長"/>
        <xdr:cNvSpPr txBox="1"/>
      </xdr:nvSpPr>
      <xdr:spPr>
        <a:xfrm>
          <a:off x="6705111" y="67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81462</xdr:rowOff>
    </xdr:from>
    <xdr:to>
      <xdr:col>24</xdr:col>
      <xdr:colOff>114300</xdr:colOff>
      <xdr:row>63</xdr:row>
      <xdr:rowOff>11612</xdr:rowOff>
    </xdr:to>
    <xdr:sp macro="" textlink="">
      <xdr:nvSpPr>
        <xdr:cNvPr id="188" name="楕円 187"/>
        <xdr:cNvSpPr/>
      </xdr:nvSpPr>
      <xdr:spPr>
        <a:xfrm>
          <a:off x="45847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59889</xdr:rowOff>
    </xdr:from>
    <xdr:ext cx="405111" cy="259045"/>
    <xdr:sp macro="" textlink="">
      <xdr:nvSpPr>
        <xdr:cNvPr id="189" name="【橋りょう・トンネル】&#10;有形固定資産減価償却率該当値テキスト"/>
        <xdr:cNvSpPr txBox="1"/>
      </xdr:nvSpPr>
      <xdr:spPr>
        <a:xfrm>
          <a:off x="4673600"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53703</xdr:rowOff>
    </xdr:from>
    <xdr:to>
      <xdr:col>20</xdr:col>
      <xdr:colOff>38100</xdr:colOff>
      <xdr:row>62</xdr:row>
      <xdr:rowOff>155303</xdr:rowOff>
    </xdr:to>
    <xdr:sp macro="" textlink="">
      <xdr:nvSpPr>
        <xdr:cNvPr id="190" name="楕円 189"/>
        <xdr:cNvSpPr/>
      </xdr:nvSpPr>
      <xdr:spPr>
        <a:xfrm>
          <a:off x="3746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104503</xdr:rowOff>
    </xdr:from>
    <xdr:to>
      <xdr:col>24</xdr:col>
      <xdr:colOff>63500</xdr:colOff>
      <xdr:row>62</xdr:row>
      <xdr:rowOff>132262</xdr:rowOff>
    </xdr:to>
    <xdr:cxnSp macro="">
      <xdr:nvCxnSpPr>
        <xdr:cNvPr id="191" name="直線コネクタ 190"/>
        <xdr:cNvCxnSpPr/>
      </xdr:nvCxnSpPr>
      <xdr:spPr>
        <a:xfrm>
          <a:off x="3797300" y="1073440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25944</xdr:rowOff>
    </xdr:from>
    <xdr:to>
      <xdr:col>15</xdr:col>
      <xdr:colOff>101600</xdr:colOff>
      <xdr:row>62</xdr:row>
      <xdr:rowOff>127544</xdr:rowOff>
    </xdr:to>
    <xdr:sp macro="" textlink="">
      <xdr:nvSpPr>
        <xdr:cNvPr id="192" name="楕円 191"/>
        <xdr:cNvSpPr/>
      </xdr:nvSpPr>
      <xdr:spPr>
        <a:xfrm>
          <a:off x="2857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76744</xdr:rowOff>
    </xdr:from>
    <xdr:to>
      <xdr:col>19</xdr:col>
      <xdr:colOff>177800</xdr:colOff>
      <xdr:row>62</xdr:row>
      <xdr:rowOff>104503</xdr:rowOff>
    </xdr:to>
    <xdr:cxnSp macro="">
      <xdr:nvCxnSpPr>
        <xdr:cNvPr id="193" name="直線コネクタ 192"/>
        <xdr:cNvCxnSpPr/>
      </xdr:nvCxnSpPr>
      <xdr:spPr>
        <a:xfrm>
          <a:off x="2908300" y="107066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171269</xdr:rowOff>
    </xdr:from>
    <xdr:to>
      <xdr:col>10</xdr:col>
      <xdr:colOff>165100</xdr:colOff>
      <xdr:row>62</xdr:row>
      <xdr:rowOff>101419</xdr:rowOff>
    </xdr:to>
    <xdr:sp macro="" textlink="">
      <xdr:nvSpPr>
        <xdr:cNvPr id="194" name="楕円 193"/>
        <xdr:cNvSpPr/>
      </xdr:nvSpPr>
      <xdr:spPr>
        <a:xfrm>
          <a:off x="1968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50619</xdr:rowOff>
    </xdr:from>
    <xdr:to>
      <xdr:col>15</xdr:col>
      <xdr:colOff>50800</xdr:colOff>
      <xdr:row>62</xdr:row>
      <xdr:rowOff>76744</xdr:rowOff>
    </xdr:to>
    <xdr:cxnSp macro="">
      <xdr:nvCxnSpPr>
        <xdr:cNvPr id="195" name="直線コネクタ 194"/>
        <xdr:cNvCxnSpPr/>
      </xdr:nvCxnSpPr>
      <xdr:spPr>
        <a:xfrm>
          <a:off x="2019300" y="106805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143510</xdr:rowOff>
    </xdr:from>
    <xdr:to>
      <xdr:col>6</xdr:col>
      <xdr:colOff>38100</xdr:colOff>
      <xdr:row>62</xdr:row>
      <xdr:rowOff>73660</xdr:rowOff>
    </xdr:to>
    <xdr:sp macro="" textlink="">
      <xdr:nvSpPr>
        <xdr:cNvPr id="196" name="楕円 195"/>
        <xdr:cNvSpPr/>
      </xdr:nvSpPr>
      <xdr:spPr>
        <a:xfrm>
          <a:off x="107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22860</xdr:rowOff>
    </xdr:from>
    <xdr:to>
      <xdr:col>10</xdr:col>
      <xdr:colOff>114300</xdr:colOff>
      <xdr:row>62</xdr:row>
      <xdr:rowOff>50619</xdr:rowOff>
    </xdr:to>
    <xdr:cxnSp macro="">
      <xdr:nvCxnSpPr>
        <xdr:cNvPr id="197" name="直線コネクタ 196"/>
        <xdr:cNvCxnSpPr/>
      </xdr:nvCxnSpPr>
      <xdr:spPr>
        <a:xfrm>
          <a:off x="1130300" y="106527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146430</xdr:rowOff>
    </xdr:from>
    <xdr:ext cx="405111" cy="259045"/>
    <xdr:sp macro="" textlink="">
      <xdr:nvSpPr>
        <xdr:cNvPr id="202" name="n_1mainValue【橋りょう・トンネル】&#10;有形固定資産減価償却率"/>
        <xdr:cNvSpPr txBox="1"/>
      </xdr:nvSpPr>
      <xdr:spPr>
        <a:xfrm>
          <a:off x="35820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118671</xdr:rowOff>
    </xdr:from>
    <xdr:ext cx="405111" cy="259045"/>
    <xdr:sp macro="" textlink="">
      <xdr:nvSpPr>
        <xdr:cNvPr id="203" name="n_2mainValue【橋りょう・トンネル】&#10;有形固定資産減価償却率"/>
        <xdr:cNvSpPr txBox="1"/>
      </xdr:nvSpPr>
      <xdr:spPr>
        <a:xfrm>
          <a:off x="2705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92546</xdr:rowOff>
    </xdr:from>
    <xdr:ext cx="405111" cy="259045"/>
    <xdr:sp macro="" textlink="">
      <xdr:nvSpPr>
        <xdr:cNvPr id="204" name="n_3mainValue【橋りょう・トンネル】&#10;有形固定資産減価償却率"/>
        <xdr:cNvSpPr txBox="1"/>
      </xdr:nvSpPr>
      <xdr:spPr>
        <a:xfrm>
          <a:off x="1816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64787</xdr:rowOff>
    </xdr:from>
    <xdr:ext cx="405111" cy="259045"/>
    <xdr:sp macro="" textlink="">
      <xdr:nvSpPr>
        <xdr:cNvPr id="205" name="n_4mainValue【橋りょう・トンネル】&#10;有形固定資産減価償却率"/>
        <xdr:cNvSpPr txBox="1"/>
      </xdr:nvSpPr>
      <xdr:spPr>
        <a:xfrm>
          <a:off x="927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147829</xdr:rowOff>
    </xdr:from>
    <xdr:to>
      <xdr:col>55</xdr:col>
      <xdr:colOff>50800</xdr:colOff>
      <xdr:row>63</xdr:row>
      <xdr:rowOff>77979</xdr:rowOff>
    </xdr:to>
    <xdr:sp macro="" textlink="">
      <xdr:nvSpPr>
        <xdr:cNvPr id="245" name="楕円 244"/>
        <xdr:cNvSpPr/>
      </xdr:nvSpPr>
      <xdr:spPr>
        <a:xfrm>
          <a:off x="10426700" y="107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170706</xdr:rowOff>
    </xdr:from>
    <xdr:ext cx="690189" cy="259045"/>
    <xdr:sp macro="" textlink="">
      <xdr:nvSpPr>
        <xdr:cNvPr id="246" name="【橋りょう・トンネル】&#10;一人当たり有形固定資産（償却資産）額該当値テキスト"/>
        <xdr:cNvSpPr txBox="1"/>
      </xdr:nvSpPr>
      <xdr:spPr>
        <a:xfrm>
          <a:off x="10515600" y="106291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150627</xdr:rowOff>
    </xdr:from>
    <xdr:to>
      <xdr:col>50</xdr:col>
      <xdr:colOff>165100</xdr:colOff>
      <xdr:row>63</xdr:row>
      <xdr:rowOff>80777</xdr:rowOff>
    </xdr:to>
    <xdr:sp macro="" textlink="">
      <xdr:nvSpPr>
        <xdr:cNvPr id="247" name="楕円 246"/>
        <xdr:cNvSpPr/>
      </xdr:nvSpPr>
      <xdr:spPr>
        <a:xfrm>
          <a:off x="9588500" y="1078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27179</xdr:rowOff>
    </xdr:from>
    <xdr:to>
      <xdr:col>55</xdr:col>
      <xdr:colOff>0</xdr:colOff>
      <xdr:row>63</xdr:row>
      <xdr:rowOff>29977</xdr:rowOff>
    </xdr:to>
    <xdr:cxnSp macro="">
      <xdr:nvCxnSpPr>
        <xdr:cNvPr id="248" name="直線コネクタ 247"/>
        <xdr:cNvCxnSpPr/>
      </xdr:nvCxnSpPr>
      <xdr:spPr>
        <a:xfrm flipV="1">
          <a:off x="9639300" y="10828529"/>
          <a:ext cx="8382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154427</xdr:rowOff>
    </xdr:from>
    <xdr:to>
      <xdr:col>46</xdr:col>
      <xdr:colOff>38100</xdr:colOff>
      <xdr:row>63</xdr:row>
      <xdr:rowOff>84577</xdr:rowOff>
    </xdr:to>
    <xdr:sp macro="" textlink="">
      <xdr:nvSpPr>
        <xdr:cNvPr id="249" name="楕円 248"/>
        <xdr:cNvSpPr/>
      </xdr:nvSpPr>
      <xdr:spPr>
        <a:xfrm>
          <a:off x="8699500" y="107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29977</xdr:rowOff>
    </xdr:from>
    <xdr:to>
      <xdr:col>50</xdr:col>
      <xdr:colOff>114300</xdr:colOff>
      <xdr:row>63</xdr:row>
      <xdr:rowOff>33777</xdr:rowOff>
    </xdr:to>
    <xdr:cxnSp macro="">
      <xdr:nvCxnSpPr>
        <xdr:cNvPr id="250" name="直線コネクタ 249"/>
        <xdr:cNvCxnSpPr/>
      </xdr:nvCxnSpPr>
      <xdr:spPr>
        <a:xfrm flipV="1">
          <a:off x="8750300" y="10831327"/>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161143</xdr:rowOff>
    </xdr:from>
    <xdr:to>
      <xdr:col>41</xdr:col>
      <xdr:colOff>101600</xdr:colOff>
      <xdr:row>63</xdr:row>
      <xdr:rowOff>91293</xdr:rowOff>
    </xdr:to>
    <xdr:sp macro="" textlink="">
      <xdr:nvSpPr>
        <xdr:cNvPr id="251" name="楕円 250"/>
        <xdr:cNvSpPr/>
      </xdr:nvSpPr>
      <xdr:spPr>
        <a:xfrm>
          <a:off x="7810500" y="107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33777</xdr:rowOff>
    </xdr:from>
    <xdr:to>
      <xdr:col>45</xdr:col>
      <xdr:colOff>177800</xdr:colOff>
      <xdr:row>63</xdr:row>
      <xdr:rowOff>40493</xdr:rowOff>
    </xdr:to>
    <xdr:cxnSp macro="">
      <xdr:nvCxnSpPr>
        <xdr:cNvPr id="252" name="直線コネクタ 251"/>
        <xdr:cNvCxnSpPr/>
      </xdr:nvCxnSpPr>
      <xdr:spPr>
        <a:xfrm flipV="1">
          <a:off x="7861300" y="10835127"/>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170233</xdr:rowOff>
    </xdr:from>
    <xdr:to>
      <xdr:col>36</xdr:col>
      <xdr:colOff>165100</xdr:colOff>
      <xdr:row>63</xdr:row>
      <xdr:rowOff>100383</xdr:rowOff>
    </xdr:to>
    <xdr:sp macro="" textlink="">
      <xdr:nvSpPr>
        <xdr:cNvPr id="253" name="楕円 252"/>
        <xdr:cNvSpPr/>
      </xdr:nvSpPr>
      <xdr:spPr>
        <a:xfrm>
          <a:off x="6921500" y="108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40493</xdr:rowOff>
    </xdr:from>
    <xdr:to>
      <xdr:col>41</xdr:col>
      <xdr:colOff>50800</xdr:colOff>
      <xdr:row>63</xdr:row>
      <xdr:rowOff>49583</xdr:rowOff>
    </xdr:to>
    <xdr:cxnSp macro="">
      <xdr:nvCxnSpPr>
        <xdr:cNvPr id="254" name="直線コネクタ 253"/>
        <xdr:cNvCxnSpPr/>
      </xdr:nvCxnSpPr>
      <xdr:spPr>
        <a:xfrm flipV="1">
          <a:off x="6972300" y="10841843"/>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115125</xdr:rowOff>
    </xdr:from>
    <xdr:ext cx="690189" cy="259045"/>
    <xdr:sp macro="" textlink="">
      <xdr:nvSpPr>
        <xdr:cNvPr id="255" name="n_1aveValue【橋りょう・トンネル】&#10;一人当たり有形固定資産（償却資産）額"/>
        <xdr:cNvSpPr txBox="1"/>
      </xdr:nvSpPr>
      <xdr:spPr>
        <a:xfrm>
          <a:off x="9281505" y="10916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139173</xdr:rowOff>
    </xdr:from>
    <xdr:ext cx="690189" cy="259045"/>
    <xdr:sp macro="" textlink="">
      <xdr:nvSpPr>
        <xdr:cNvPr id="258" name="n_4aveValue【橋りょう・トンネル】&#10;一人当たり有形固定資産（償却資産）額"/>
        <xdr:cNvSpPr txBox="1"/>
      </xdr:nvSpPr>
      <xdr:spPr>
        <a:xfrm>
          <a:off x="6627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97304</xdr:rowOff>
    </xdr:from>
    <xdr:ext cx="690189" cy="259045"/>
    <xdr:sp macro="" textlink="">
      <xdr:nvSpPr>
        <xdr:cNvPr id="259" name="n_1mainValue【橋りょう・トンネル】&#10;一人当たり有形固定資産（償却資産）額"/>
        <xdr:cNvSpPr txBox="1"/>
      </xdr:nvSpPr>
      <xdr:spPr>
        <a:xfrm>
          <a:off x="9281505" y="105557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75704</xdr:rowOff>
    </xdr:from>
    <xdr:ext cx="690189" cy="259045"/>
    <xdr:sp macro="" textlink="">
      <xdr:nvSpPr>
        <xdr:cNvPr id="260" name="n_2mainValue【橋りょう・トンネル】&#10;一人当たり有形固定資産（償却資産）額"/>
        <xdr:cNvSpPr txBox="1"/>
      </xdr:nvSpPr>
      <xdr:spPr>
        <a:xfrm>
          <a:off x="8405205" y="108770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82420</xdr:rowOff>
    </xdr:from>
    <xdr:ext cx="690189" cy="259045"/>
    <xdr:sp macro="" textlink="">
      <xdr:nvSpPr>
        <xdr:cNvPr id="261" name="n_3mainValue【橋りょう・トンネル】&#10;一人当たり有形固定資産（償却資産）額"/>
        <xdr:cNvSpPr txBox="1"/>
      </xdr:nvSpPr>
      <xdr:spPr>
        <a:xfrm>
          <a:off x="7516205" y="10883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116910</xdr:rowOff>
    </xdr:from>
    <xdr:ext cx="690189" cy="259045"/>
    <xdr:sp macro="" textlink="">
      <xdr:nvSpPr>
        <xdr:cNvPr id="262" name="n_4mainValue【橋りょう・トンネル】&#10;一人当たり有形固定資産（償却資産）額"/>
        <xdr:cNvSpPr txBox="1"/>
      </xdr:nvSpPr>
      <xdr:spPr>
        <a:xfrm>
          <a:off x="6627205" y="10575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137523</xdr:rowOff>
    </xdr:from>
    <xdr:to>
      <xdr:col>24</xdr:col>
      <xdr:colOff>114300</xdr:colOff>
      <xdr:row>86</xdr:row>
      <xdr:rowOff>67673</xdr:rowOff>
    </xdr:to>
    <xdr:sp macro="" textlink="">
      <xdr:nvSpPr>
        <xdr:cNvPr id="304" name="楕円 303"/>
        <xdr:cNvSpPr/>
      </xdr:nvSpPr>
      <xdr:spPr>
        <a:xfrm>
          <a:off x="45847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115950</xdr:rowOff>
    </xdr:from>
    <xdr:ext cx="405111" cy="259045"/>
    <xdr:sp macro="" textlink="">
      <xdr:nvSpPr>
        <xdr:cNvPr id="305" name="【公営住宅】&#10;有形固定資産減価償却率該当値テキスト"/>
        <xdr:cNvSpPr txBox="1"/>
      </xdr:nvSpPr>
      <xdr:spPr>
        <a:xfrm>
          <a:off x="4673600"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103232</xdr:rowOff>
    </xdr:from>
    <xdr:to>
      <xdr:col>20</xdr:col>
      <xdr:colOff>38100</xdr:colOff>
      <xdr:row>87</xdr:row>
      <xdr:rowOff>33382</xdr:rowOff>
    </xdr:to>
    <xdr:sp macro="" textlink="">
      <xdr:nvSpPr>
        <xdr:cNvPr id="306" name="楕円 305"/>
        <xdr:cNvSpPr/>
      </xdr:nvSpPr>
      <xdr:spPr>
        <a:xfrm>
          <a:off x="3746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16873</xdr:rowOff>
    </xdr:from>
    <xdr:to>
      <xdr:col>24</xdr:col>
      <xdr:colOff>63500</xdr:colOff>
      <xdr:row>86</xdr:row>
      <xdr:rowOff>154032</xdr:rowOff>
    </xdr:to>
    <xdr:cxnSp macro="">
      <xdr:nvCxnSpPr>
        <xdr:cNvPr id="307" name="直線コネクタ 306"/>
        <xdr:cNvCxnSpPr/>
      </xdr:nvCxnSpPr>
      <xdr:spPr>
        <a:xfrm flipV="1">
          <a:off x="3797300" y="14761573"/>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91802</xdr:rowOff>
    </xdr:from>
    <xdr:to>
      <xdr:col>15</xdr:col>
      <xdr:colOff>101600</xdr:colOff>
      <xdr:row>87</xdr:row>
      <xdr:rowOff>21952</xdr:rowOff>
    </xdr:to>
    <xdr:sp macro="" textlink="">
      <xdr:nvSpPr>
        <xdr:cNvPr id="308" name="楕円 307"/>
        <xdr:cNvSpPr/>
      </xdr:nvSpPr>
      <xdr:spPr>
        <a:xfrm>
          <a:off x="28575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142602</xdr:rowOff>
    </xdr:from>
    <xdr:to>
      <xdr:col>19</xdr:col>
      <xdr:colOff>177800</xdr:colOff>
      <xdr:row>86</xdr:row>
      <xdr:rowOff>154032</xdr:rowOff>
    </xdr:to>
    <xdr:cxnSp macro="">
      <xdr:nvCxnSpPr>
        <xdr:cNvPr id="309" name="直線コネクタ 308"/>
        <xdr:cNvCxnSpPr/>
      </xdr:nvCxnSpPr>
      <xdr:spPr>
        <a:xfrm>
          <a:off x="2908300" y="148873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67311</xdr:rowOff>
    </xdr:from>
    <xdr:to>
      <xdr:col>10</xdr:col>
      <xdr:colOff>165100</xdr:colOff>
      <xdr:row>86</xdr:row>
      <xdr:rowOff>168911</xdr:rowOff>
    </xdr:to>
    <xdr:sp macro="" textlink="">
      <xdr:nvSpPr>
        <xdr:cNvPr id="310" name="楕円 309"/>
        <xdr:cNvSpPr/>
      </xdr:nvSpPr>
      <xdr:spPr>
        <a:xfrm>
          <a:off x="1968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118111</xdr:rowOff>
    </xdr:from>
    <xdr:to>
      <xdr:col>15</xdr:col>
      <xdr:colOff>50800</xdr:colOff>
      <xdr:row>86</xdr:row>
      <xdr:rowOff>142602</xdr:rowOff>
    </xdr:to>
    <xdr:cxnSp macro="">
      <xdr:nvCxnSpPr>
        <xdr:cNvPr id="311" name="直線コネクタ 310"/>
        <xdr:cNvCxnSpPr/>
      </xdr:nvCxnSpPr>
      <xdr:spPr>
        <a:xfrm>
          <a:off x="2019300" y="1486281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39551</xdr:rowOff>
    </xdr:from>
    <xdr:to>
      <xdr:col>6</xdr:col>
      <xdr:colOff>38100</xdr:colOff>
      <xdr:row>86</xdr:row>
      <xdr:rowOff>141151</xdr:rowOff>
    </xdr:to>
    <xdr:sp macro="" textlink="">
      <xdr:nvSpPr>
        <xdr:cNvPr id="312" name="楕円 311"/>
        <xdr:cNvSpPr/>
      </xdr:nvSpPr>
      <xdr:spPr>
        <a:xfrm>
          <a:off x="1079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90351</xdr:rowOff>
    </xdr:from>
    <xdr:to>
      <xdr:col>10</xdr:col>
      <xdr:colOff>114300</xdr:colOff>
      <xdr:row>86</xdr:row>
      <xdr:rowOff>118111</xdr:rowOff>
    </xdr:to>
    <xdr:cxnSp macro="">
      <xdr:nvCxnSpPr>
        <xdr:cNvPr id="313" name="直線コネクタ 312"/>
        <xdr:cNvCxnSpPr/>
      </xdr:nvCxnSpPr>
      <xdr:spPr>
        <a:xfrm>
          <a:off x="1130300" y="148350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24509</xdr:rowOff>
    </xdr:from>
    <xdr:ext cx="405111" cy="259045"/>
    <xdr:sp macro="" textlink="">
      <xdr:nvSpPr>
        <xdr:cNvPr id="318" name="n_1mainValue【公営住宅】&#10;有形固定資産減価償却率"/>
        <xdr:cNvSpPr txBox="1"/>
      </xdr:nvSpPr>
      <xdr:spPr>
        <a:xfrm>
          <a:off x="35820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13079</xdr:rowOff>
    </xdr:from>
    <xdr:ext cx="405111" cy="259045"/>
    <xdr:sp macro="" textlink="">
      <xdr:nvSpPr>
        <xdr:cNvPr id="319" name="n_2mainValue【公営住宅】&#10;有形固定資産減価償却率"/>
        <xdr:cNvSpPr txBox="1"/>
      </xdr:nvSpPr>
      <xdr:spPr>
        <a:xfrm>
          <a:off x="2705744" y="1492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160038</xdr:rowOff>
    </xdr:from>
    <xdr:ext cx="405111" cy="259045"/>
    <xdr:sp macro="" textlink="">
      <xdr:nvSpPr>
        <xdr:cNvPr id="320" name="n_3mainValue【公営住宅】&#10;有形固定資産減価償却率"/>
        <xdr:cNvSpPr txBox="1"/>
      </xdr:nvSpPr>
      <xdr:spPr>
        <a:xfrm>
          <a:off x="1816744"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132278</xdr:rowOff>
    </xdr:from>
    <xdr:ext cx="405111" cy="259045"/>
    <xdr:sp macro="" textlink="">
      <xdr:nvSpPr>
        <xdr:cNvPr id="321" name="n_4mainValue【公営住宅】&#10;有形固定資産減価償却率"/>
        <xdr:cNvSpPr txBox="1"/>
      </xdr:nvSpPr>
      <xdr:spPr>
        <a:xfrm>
          <a:off x="927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70021</xdr:rowOff>
    </xdr:from>
    <xdr:ext cx="469744" cy="259045"/>
    <xdr:sp macro="" textlink="">
      <xdr:nvSpPr>
        <xdr:cNvPr id="352" name="【公営住宅】&#10;一人当たり面積平均値テキスト"/>
        <xdr:cNvSpPr txBox="1"/>
      </xdr:nvSpPr>
      <xdr:spPr>
        <a:xfrm>
          <a:off x="10515600" y="1481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90680</xdr:rowOff>
    </xdr:from>
    <xdr:to>
      <xdr:col>55</xdr:col>
      <xdr:colOff>50800</xdr:colOff>
      <xdr:row>87</xdr:row>
      <xdr:rowOff>20830</xdr:rowOff>
    </xdr:to>
    <xdr:sp macro="" textlink="">
      <xdr:nvSpPr>
        <xdr:cNvPr id="363" name="楕円 362"/>
        <xdr:cNvSpPr/>
      </xdr:nvSpPr>
      <xdr:spPr>
        <a:xfrm>
          <a:off x="10426700" y="148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50057</xdr:rowOff>
    </xdr:from>
    <xdr:ext cx="469744" cy="259045"/>
    <xdr:sp macro="" textlink="">
      <xdr:nvSpPr>
        <xdr:cNvPr id="364" name="【公営住宅】&#10;一人当たり面積該当値テキスト"/>
        <xdr:cNvSpPr txBox="1"/>
      </xdr:nvSpPr>
      <xdr:spPr>
        <a:xfrm>
          <a:off x="10515600" y="14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92779</xdr:rowOff>
    </xdr:from>
    <xdr:to>
      <xdr:col>50</xdr:col>
      <xdr:colOff>165100</xdr:colOff>
      <xdr:row>87</xdr:row>
      <xdr:rowOff>22929</xdr:rowOff>
    </xdr:to>
    <xdr:sp macro="" textlink="">
      <xdr:nvSpPr>
        <xdr:cNvPr id="365" name="楕円 364"/>
        <xdr:cNvSpPr/>
      </xdr:nvSpPr>
      <xdr:spPr>
        <a:xfrm>
          <a:off x="9588500" y="148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141480</xdr:rowOff>
    </xdr:from>
    <xdr:to>
      <xdr:col>55</xdr:col>
      <xdr:colOff>0</xdr:colOff>
      <xdr:row>86</xdr:row>
      <xdr:rowOff>143579</xdr:rowOff>
    </xdr:to>
    <xdr:cxnSp macro="">
      <xdr:nvCxnSpPr>
        <xdr:cNvPr id="366" name="直線コネクタ 365"/>
        <xdr:cNvCxnSpPr/>
      </xdr:nvCxnSpPr>
      <xdr:spPr>
        <a:xfrm flipV="1">
          <a:off x="9639300" y="14886180"/>
          <a:ext cx="8382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93221</xdr:rowOff>
    </xdr:from>
    <xdr:to>
      <xdr:col>46</xdr:col>
      <xdr:colOff>38100</xdr:colOff>
      <xdr:row>87</xdr:row>
      <xdr:rowOff>23371</xdr:rowOff>
    </xdr:to>
    <xdr:sp macro="" textlink="">
      <xdr:nvSpPr>
        <xdr:cNvPr id="367" name="楕円 366"/>
        <xdr:cNvSpPr/>
      </xdr:nvSpPr>
      <xdr:spPr>
        <a:xfrm>
          <a:off x="8699500" y="148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143579</xdr:rowOff>
    </xdr:from>
    <xdr:to>
      <xdr:col>50</xdr:col>
      <xdr:colOff>114300</xdr:colOff>
      <xdr:row>86</xdr:row>
      <xdr:rowOff>144021</xdr:rowOff>
    </xdr:to>
    <xdr:cxnSp macro="">
      <xdr:nvCxnSpPr>
        <xdr:cNvPr id="368" name="直線コネクタ 367"/>
        <xdr:cNvCxnSpPr/>
      </xdr:nvCxnSpPr>
      <xdr:spPr>
        <a:xfrm flipV="1">
          <a:off x="8750300" y="14888279"/>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93994</xdr:rowOff>
    </xdr:from>
    <xdr:to>
      <xdr:col>41</xdr:col>
      <xdr:colOff>101600</xdr:colOff>
      <xdr:row>87</xdr:row>
      <xdr:rowOff>24144</xdr:rowOff>
    </xdr:to>
    <xdr:sp macro="" textlink="">
      <xdr:nvSpPr>
        <xdr:cNvPr id="369" name="楕円 368"/>
        <xdr:cNvSpPr/>
      </xdr:nvSpPr>
      <xdr:spPr>
        <a:xfrm>
          <a:off x="7810500" y="1483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144021</xdr:rowOff>
    </xdr:from>
    <xdr:to>
      <xdr:col>45</xdr:col>
      <xdr:colOff>177800</xdr:colOff>
      <xdr:row>86</xdr:row>
      <xdr:rowOff>144794</xdr:rowOff>
    </xdr:to>
    <xdr:cxnSp macro="">
      <xdr:nvCxnSpPr>
        <xdr:cNvPr id="370" name="直線コネクタ 369"/>
        <xdr:cNvCxnSpPr/>
      </xdr:nvCxnSpPr>
      <xdr:spPr>
        <a:xfrm flipV="1">
          <a:off x="7861300" y="14888721"/>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95045</xdr:rowOff>
    </xdr:from>
    <xdr:to>
      <xdr:col>36</xdr:col>
      <xdr:colOff>165100</xdr:colOff>
      <xdr:row>87</xdr:row>
      <xdr:rowOff>25195</xdr:rowOff>
    </xdr:to>
    <xdr:sp macro="" textlink="">
      <xdr:nvSpPr>
        <xdr:cNvPr id="371" name="楕円 370"/>
        <xdr:cNvSpPr/>
      </xdr:nvSpPr>
      <xdr:spPr>
        <a:xfrm>
          <a:off x="6921500" y="148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144794</xdr:rowOff>
    </xdr:from>
    <xdr:to>
      <xdr:col>41</xdr:col>
      <xdr:colOff>50800</xdr:colOff>
      <xdr:row>86</xdr:row>
      <xdr:rowOff>145845</xdr:rowOff>
    </xdr:to>
    <xdr:cxnSp macro="">
      <xdr:nvCxnSpPr>
        <xdr:cNvPr id="372" name="直線コネクタ 371"/>
        <xdr:cNvCxnSpPr/>
      </xdr:nvCxnSpPr>
      <xdr:spPr>
        <a:xfrm flipV="1">
          <a:off x="6972300" y="1488949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xdr:cNvSpPr txBox="1"/>
      </xdr:nvSpPr>
      <xdr:spPr>
        <a:xfrm>
          <a:off x="7626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xdr:cNvSpPr txBox="1"/>
      </xdr:nvSpPr>
      <xdr:spPr>
        <a:xfrm>
          <a:off x="6737427"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39456</xdr:rowOff>
    </xdr:from>
    <xdr:ext cx="469744" cy="259045"/>
    <xdr:sp macro="" textlink="">
      <xdr:nvSpPr>
        <xdr:cNvPr id="377" name="n_1mainValue【公営住宅】&#10;一人当たり面積"/>
        <xdr:cNvSpPr txBox="1"/>
      </xdr:nvSpPr>
      <xdr:spPr>
        <a:xfrm>
          <a:off x="9391727" y="1461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39898</xdr:rowOff>
    </xdr:from>
    <xdr:ext cx="469744" cy="259045"/>
    <xdr:sp macro="" textlink="">
      <xdr:nvSpPr>
        <xdr:cNvPr id="378" name="n_2mainValue【公営住宅】&#10;一人当たり面積"/>
        <xdr:cNvSpPr txBox="1"/>
      </xdr:nvSpPr>
      <xdr:spPr>
        <a:xfrm>
          <a:off x="8515427" y="1461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40671</xdr:rowOff>
    </xdr:from>
    <xdr:ext cx="469744" cy="259045"/>
    <xdr:sp macro="" textlink="">
      <xdr:nvSpPr>
        <xdr:cNvPr id="379" name="n_3mainValue【公営住宅】&#10;一人当たり面積"/>
        <xdr:cNvSpPr txBox="1"/>
      </xdr:nvSpPr>
      <xdr:spPr>
        <a:xfrm>
          <a:off x="7626427" y="1461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41722</xdr:rowOff>
    </xdr:from>
    <xdr:ext cx="469744" cy="259045"/>
    <xdr:sp macro="" textlink="">
      <xdr:nvSpPr>
        <xdr:cNvPr id="380" name="n_4mainValue【公営住宅】&#10;一人当たり面積"/>
        <xdr:cNvSpPr txBox="1"/>
      </xdr:nvSpPr>
      <xdr:spPr>
        <a:xfrm>
          <a:off x="6737427" y="1461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76200</xdr:rowOff>
    </xdr:from>
    <xdr:to>
      <xdr:col>85</xdr:col>
      <xdr:colOff>177800</xdr:colOff>
      <xdr:row>41</xdr:row>
      <xdr:rowOff>6350</xdr:rowOff>
    </xdr:to>
    <xdr:sp macro="" textlink="">
      <xdr:nvSpPr>
        <xdr:cNvPr id="436" name="楕円 435"/>
        <xdr:cNvSpPr/>
      </xdr:nvSpPr>
      <xdr:spPr>
        <a:xfrm>
          <a:off x="16268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162577</xdr:rowOff>
    </xdr:from>
    <xdr:ext cx="469744" cy="259045"/>
    <xdr:sp macro="" textlink="">
      <xdr:nvSpPr>
        <xdr:cNvPr id="437" name="【認定こども園・幼稚園・保育所】&#10;有形固定資産減価償却率該当値テキスト"/>
        <xdr:cNvSpPr txBox="1"/>
      </xdr:nvSpPr>
      <xdr:spPr>
        <a:xfrm>
          <a:off x="16357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76200</xdr:rowOff>
    </xdr:from>
    <xdr:to>
      <xdr:col>81</xdr:col>
      <xdr:colOff>101600</xdr:colOff>
      <xdr:row>41</xdr:row>
      <xdr:rowOff>6350</xdr:rowOff>
    </xdr:to>
    <xdr:sp macro="" textlink="">
      <xdr:nvSpPr>
        <xdr:cNvPr id="438" name="楕円 437"/>
        <xdr:cNvSpPr/>
      </xdr:nvSpPr>
      <xdr:spPr>
        <a:xfrm>
          <a:off x="1543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127000</xdr:rowOff>
    </xdr:from>
    <xdr:to>
      <xdr:col>85</xdr:col>
      <xdr:colOff>127000</xdr:colOff>
      <xdr:row>40</xdr:row>
      <xdr:rowOff>127000</xdr:rowOff>
    </xdr:to>
    <xdr:cxnSp macro="">
      <xdr:nvCxnSpPr>
        <xdr:cNvPr id="439" name="直線コネクタ 438"/>
        <xdr:cNvCxnSpPr/>
      </xdr:nvCxnSpPr>
      <xdr:spPr>
        <a:xfrm>
          <a:off x="15481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76200</xdr:rowOff>
    </xdr:from>
    <xdr:to>
      <xdr:col>76</xdr:col>
      <xdr:colOff>165100</xdr:colOff>
      <xdr:row>41</xdr:row>
      <xdr:rowOff>6350</xdr:rowOff>
    </xdr:to>
    <xdr:sp macro="" textlink="">
      <xdr:nvSpPr>
        <xdr:cNvPr id="440" name="楕円 439"/>
        <xdr:cNvSpPr/>
      </xdr:nvSpPr>
      <xdr:spPr>
        <a:xfrm>
          <a:off x="1454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127000</xdr:rowOff>
    </xdr:from>
    <xdr:to>
      <xdr:col>81</xdr:col>
      <xdr:colOff>50800</xdr:colOff>
      <xdr:row>40</xdr:row>
      <xdr:rowOff>127000</xdr:rowOff>
    </xdr:to>
    <xdr:cxnSp macro="">
      <xdr:nvCxnSpPr>
        <xdr:cNvPr id="441" name="直線コネクタ 440"/>
        <xdr:cNvCxnSpPr/>
      </xdr:nvCxnSpPr>
      <xdr:spPr>
        <a:xfrm>
          <a:off x="1459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442" name="楕円 441"/>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127000</xdr:rowOff>
    </xdr:from>
    <xdr:to>
      <xdr:col>76</xdr:col>
      <xdr:colOff>114300</xdr:colOff>
      <xdr:row>40</xdr:row>
      <xdr:rowOff>127000</xdr:rowOff>
    </xdr:to>
    <xdr:cxnSp macro="">
      <xdr:nvCxnSpPr>
        <xdr:cNvPr id="443" name="直線コネクタ 442"/>
        <xdr:cNvCxnSpPr/>
      </xdr:nvCxnSpPr>
      <xdr:spPr>
        <a:xfrm>
          <a:off x="13703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444" name="楕円 443"/>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127000</xdr:rowOff>
    </xdr:from>
    <xdr:to>
      <xdr:col>71</xdr:col>
      <xdr:colOff>177800</xdr:colOff>
      <xdr:row>40</xdr:row>
      <xdr:rowOff>127000</xdr:rowOff>
    </xdr:to>
    <xdr:cxnSp macro="">
      <xdr:nvCxnSpPr>
        <xdr:cNvPr id="445" name="直線コネクタ 444"/>
        <xdr:cNvCxnSpPr/>
      </xdr:nvCxnSpPr>
      <xdr:spPr>
        <a:xfrm>
          <a:off x="12814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40</xdr:row>
      <xdr:rowOff>168927</xdr:rowOff>
    </xdr:from>
    <xdr:ext cx="469744" cy="259045"/>
    <xdr:sp macro="" textlink="">
      <xdr:nvSpPr>
        <xdr:cNvPr id="450" name="n_1mainValue【認定こども園・幼稚園・保育所】&#10;有形固定資産減価償却率"/>
        <xdr:cNvSpPr txBox="1"/>
      </xdr:nvSpPr>
      <xdr:spPr>
        <a:xfrm>
          <a:off x="15233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451" name="n_2mainValue【認定こども園・幼稚園・保育所】&#10;有形固定資産減価償却率"/>
        <xdr:cNvSpPr txBox="1"/>
      </xdr:nvSpPr>
      <xdr:spPr>
        <a:xfrm>
          <a:off x="1435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452" name="n_3mainValue【認定こども園・幼稚園・保育所】&#10;有形固定資産減価償却率"/>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53" name="n_4mainValue【認定こども園・幼稚園・保育所】&#10;有形固定資産減価償却率"/>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84" name="【認定こども園・幼稚園・保育所】&#10;一人当たり面積平均値テキスト"/>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138067</xdr:rowOff>
    </xdr:from>
    <xdr:to>
      <xdr:col>116</xdr:col>
      <xdr:colOff>114300</xdr:colOff>
      <xdr:row>38</xdr:row>
      <xdr:rowOff>68218</xdr:rowOff>
    </xdr:to>
    <xdr:sp macro="" textlink="">
      <xdr:nvSpPr>
        <xdr:cNvPr id="495" name="楕円 494"/>
        <xdr:cNvSpPr/>
      </xdr:nvSpPr>
      <xdr:spPr>
        <a:xfrm>
          <a:off x="221107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160944</xdr:rowOff>
    </xdr:from>
    <xdr:ext cx="469744" cy="259045"/>
    <xdr:sp macro="" textlink="">
      <xdr:nvSpPr>
        <xdr:cNvPr id="496" name="【認定こども園・幼稚園・保育所】&#10;一人当たり面積該当値テキスト"/>
        <xdr:cNvSpPr txBox="1"/>
      </xdr:nvSpPr>
      <xdr:spPr>
        <a:xfrm>
          <a:off x="22199600" y="633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147864</xdr:rowOff>
    </xdr:from>
    <xdr:to>
      <xdr:col>112</xdr:col>
      <xdr:colOff>38100</xdr:colOff>
      <xdr:row>38</xdr:row>
      <xdr:rowOff>78014</xdr:rowOff>
    </xdr:to>
    <xdr:sp macro="" textlink="">
      <xdr:nvSpPr>
        <xdr:cNvPr id="497" name="楕円 496"/>
        <xdr:cNvSpPr/>
      </xdr:nvSpPr>
      <xdr:spPr>
        <a:xfrm>
          <a:off x="21272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17417</xdr:rowOff>
    </xdr:from>
    <xdr:to>
      <xdr:col>116</xdr:col>
      <xdr:colOff>63500</xdr:colOff>
      <xdr:row>38</xdr:row>
      <xdr:rowOff>27215</xdr:rowOff>
    </xdr:to>
    <xdr:cxnSp macro="">
      <xdr:nvCxnSpPr>
        <xdr:cNvPr id="498" name="直線コネクタ 497"/>
        <xdr:cNvCxnSpPr/>
      </xdr:nvCxnSpPr>
      <xdr:spPr>
        <a:xfrm flipV="1">
          <a:off x="21323300" y="653251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160927</xdr:rowOff>
    </xdr:from>
    <xdr:to>
      <xdr:col>107</xdr:col>
      <xdr:colOff>101600</xdr:colOff>
      <xdr:row>38</xdr:row>
      <xdr:rowOff>91077</xdr:rowOff>
    </xdr:to>
    <xdr:sp macro="" textlink="">
      <xdr:nvSpPr>
        <xdr:cNvPr id="499" name="楕円 498"/>
        <xdr:cNvSpPr/>
      </xdr:nvSpPr>
      <xdr:spPr>
        <a:xfrm>
          <a:off x="20383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27215</xdr:rowOff>
    </xdr:from>
    <xdr:to>
      <xdr:col>111</xdr:col>
      <xdr:colOff>177800</xdr:colOff>
      <xdr:row>38</xdr:row>
      <xdr:rowOff>40277</xdr:rowOff>
    </xdr:to>
    <xdr:cxnSp macro="">
      <xdr:nvCxnSpPr>
        <xdr:cNvPr id="500" name="直線コネクタ 499"/>
        <xdr:cNvCxnSpPr/>
      </xdr:nvCxnSpPr>
      <xdr:spPr>
        <a:xfrm flipV="1">
          <a:off x="20434300" y="65423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12337</xdr:rowOff>
    </xdr:from>
    <xdr:to>
      <xdr:col>102</xdr:col>
      <xdr:colOff>165100</xdr:colOff>
      <xdr:row>38</xdr:row>
      <xdr:rowOff>113937</xdr:rowOff>
    </xdr:to>
    <xdr:sp macro="" textlink="">
      <xdr:nvSpPr>
        <xdr:cNvPr id="501" name="楕円 500"/>
        <xdr:cNvSpPr/>
      </xdr:nvSpPr>
      <xdr:spPr>
        <a:xfrm>
          <a:off x="19494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40277</xdr:rowOff>
    </xdr:from>
    <xdr:to>
      <xdr:col>107</xdr:col>
      <xdr:colOff>50800</xdr:colOff>
      <xdr:row>38</xdr:row>
      <xdr:rowOff>63137</xdr:rowOff>
    </xdr:to>
    <xdr:cxnSp macro="">
      <xdr:nvCxnSpPr>
        <xdr:cNvPr id="502" name="直線コネクタ 501"/>
        <xdr:cNvCxnSpPr/>
      </xdr:nvCxnSpPr>
      <xdr:spPr>
        <a:xfrm flipV="1">
          <a:off x="19545300" y="65553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43906</xdr:rowOff>
    </xdr:from>
    <xdr:to>
      <xdr:col>98</xdr:col>
      <xdr:colOff>38100</xdr:colOff>
      <xdr:row>38</xdr:row>
      <xdr:rowOff>145506</xdr:rowOff>
    </xdr:to>
    <xdr:sp macro="" textlink="">
      <xdr:nvSpPr>
        <xdr:cNvPr id="503" name="楕円 502"/>
        <xdr:cNvSpPr/>
      </xdr:nvSpPr>
      <xdr:spPr>
        <a:xfrm>
          <a:off x="18605500" y="65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63137</xdr:rowOff>
    </xdr:from>
    <xdr:to>
      <xdr:col>102</xdr:col>
      <xdr:colOff>114300</xdr:colOff>
      <xdr:row>38</xdr:row>
      <xdr:rowOff>94706</xdr:rowOff>
    </xdr:to>
    <xdr:cxnSp macro="">
      <xdr:nvCxnSpPr>
        <xdr:cNvPr id="504" name="直線コネクタ 503"/>
        <xdr:cNvCxnSpPr/>
      </xdr:nvCxnSpPr>
      <xdr:spPr>
        <a:xfrm flipV="1">
          <a:off x="18656300" y="6578237"/>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505" name="n_1aveValue【認定こども園・幼稚園・保育所】&#10;一人当たり面積"/>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506" name="n_2aveValue【認定こども園・幼稚園・保育所】&#10;一人当たり面積"/>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507" name="n_3aveValue【認定こども園・幼稚園・保育所】&#10;一人当たり面積"/>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508" name="n_4aveValue【認定こども園・幼稚園・保育所】&#10;一人当たり面積"/>
        <xdr:cNvSpPr txBox="1"/>
      </xdr:nvSpPr>
      <xdr:spPr>
        <a:xfrm>
          <a:off x="18421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94541</xdr:rowOff>
    </xdr:from>
    <xdr:ext cx="469744" cy="259045"/>
    <xdr:sp macro="" textlink="">
      <xdr:nvSpPr>
        <xdr:cNvPr id="509" name="n_1mainValue【認定こども園・幼稚園・保育所】&#10;一人当たり面積"/>
        <xdr:cNvSpPr txBox="1"/>
      </xdr:nvSpPr>
      <xdr:spPr>
        <a:xfrm>
          <a:off x="210757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510" name="n_2main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130464</xdr:rowOff>
    </xdr:from>
    <xdr:ext cx="469744" cy="259045"/>
    <xdr:sp macro="" textlink="">
      <xdr:nvSpPr>
        <xdr:cNvPr id="511" name="n_3mainValue【認定こども園・幼稚園・保育所】&#10;一人当たり面積"/>
        <xdr:cNvSpPr txBox="1"/>
      </xdr:nvSpPr>
      <xdr:spPr>
        <a:xfrm>
          <a:off x="19310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162033</xdr:rowOff>
    </xdr:from>
    <xdr:ext cx="469744" cy="259045"/>
    <xdr:sp macro="" textlink="">
      <xdr:nvSpPr>
        <xdr:cNvPr id="512" name="n_4mainValue【認定こども園・幼稚園・保育所】&#10;一人当たり面積"/>
        <xdr:cNvSpPr txBox="1"/>
      </xdr:nvSpPr>
      <xdr:spPr>
        <a:xfrm>
          <a:off x="18421427" y="633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78740</xdr:rowOff>
    </xdr:from>
    <xdr:to>
      <xdr:col>85</xdr:col>
      <xdr:colOff>177800</xdr:colOff>
      <xdr:row>58</xdr:row>
      <xdr:rowOff>8890</xdr:rowOff>
    </xdr:to>
    <xdr:sp macro="" textlink="">
      <xdr:nvSpPr>
        <xdr:cNvPr id="553" name="楕円 552"/>
        <xdr:cNvSpPr/>
      </xdr:nvSpPr>
      <xdr:spPr>
        <a:xfrm>
          <a:off x="162687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101617</xdr:rowOff>
    </xdr:from>
    <xdr:ext cx="405111" cy="259045"/>
    <xdr:sp macro="" textlink="">
      <xdr:nvSpPr>
        <xdr:cNvPr id="554" name="【学校施設】&#10;有形固定資産減価償却率該当値テキスト"/>
        <xdr:cNvSpPr txBox="1"/>
      </xdr:nvSpPr>
      <xdr:spPr>
        <a:xfrm>
          <a:off x="16357600"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40640</xdr:rowOff>
    </xdr:from>
    <xdr:to>
      <xdr:col>81</xdr:col>
      <xdr:colOff>101600</xdr:colOff>
      <xdr:row>57</xdr:row>
      <xdr:rowOff>142240</xdr:rowOff>
    </xdr:to>
    <xdr:sp macro="" textlink="">
      <xdr:nvSpPr>
        <xdr:cNvPr id="555" name="楕円 554"/>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91440</xdr:rowOff>
    </xdr:from>
    <xdr:to>
      <xdr:col>85</xdr:col>
      <xdr:colOff>127000</xdr:colOff>
      <xdr:row>57</xdr:row>
      <xdr:rowOff>129540</xdr:rowOff>
    </xdr:to>
    <xdr:cxnSp macro="">
      <xdr:nvCxnSpPr>
        <xdr:cNvPr id="556" name="直線コネクタ 555"/>
        <xdr:cNvCxnSpPr/>
      </xdr:nvCxnSpPr>
      <xdr:spPr>
        <a:xfrm>
          <a:off x="15481300" y="98640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2540</xdr:rowOff>
    </xdr:from>
    <xdr:to>
      <xdr:col>76</xdr:col>
      <xdr:colOff>165100</xdr:colOff>
      <xdr:row>57</xdr:row>
      <xdr:rowOff>104140</xdr:rowOff>
    </xdr:to>
    <xdr:sp macro="" textlink="">
      <xdr:nvSpPr>
        <xdr:cNvPr id="557" name="楕円 556"/>
        <xdr:cNvSpPr/>
      </xdr:nvSpPr>
      <xdr:spPr>
        <a:xfrm>
          <a:off x="14541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53340</xdr:rowOff>
    </xdr:from>
    <xdr:to>
      <xdr:col>81</xdr:col>
      <xdr:colOff>50800</xdr:colOff>
      <xdr:row>57</xdr:row>
      <xdr:rowOff>91440</xdr:rowOff>
    </xdr:to>
    <xdr:cxnSp macro="">
      <xdr:nvCxnSpPr>
        <xdr:cNvPr id="558" name="直線コネクタ 557"/>
        <xdr:cNvCxnSpPr/>
      </xdr:nvCxnSpPr>
      <xdr:spPr>
        <a:xfrm>
          <a:off x="14592300" y="98259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135890</xdr:rowOff>
    </xdr:from>
    <xdr:to>
      <xdr:col>72</xdr:col>
      <xdr:colOff>38100</xdr:colOff>
      <xdr:row>57</xdr:row>
      <xdr:rowOff>66040</xdr:rowOff>
    </xdr:to>
    <xdr:sp macro="" textlink="">
      <xdr:nvSpPr>
        <xdr:cNvPr id="559" name="楕円 558"/>
        <xdr:cNvSpPr/>
      </xdr:nvSpPr>
      <xdr:spPr>
        <a:xfrm>
          <a:off x="13652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15240</xdr:rowOff>
    </xdr:from>
    <xdr:to>
      <xdr:col>76</xdr:col>
      <xdr:colOff>114300</xdr:colOff>
      <xdr:row>57</xdr:row>
      <xdr:rowOff>53340</xdr:rowOff>
    </xdr:to>
    <xdr:cxnSp macro="">
      <xdr:nvCxnSpPr>
        <xdr:cNvPr id="560" name="直線コネクタ 559"/>
        <xdr:cNvCxnSpPr/>
      </xdr:nvCxnSpPr>
      <xdr:spPr>
        <a:xfrm>
          <a:off x="13703300" y="97878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97790</xdr:rowOff>
    </xdr:from>
    <xdr:to>
      <xdr:col>67</xdr:col>
      <xdr:colOff>101600</xdr:colOff>
      <xdr:row>57</xdr:row>
      <xdr:rowOff>27940</xdr:rowOff>
    </xdr:to>
    <xdr:sp macro="" textlink="">
      <xdr:nvSpPr>
        <xdr:cNvPr id="561" name="楕円 560"/>
        <xdr:cNvSpPr/>
      </xdr:nvSpPr>
      <xdr:spPr>
        <a:xfrm>
          <a:off x="12763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148590</xdr:rowOff>
    </xdr:from>
    <xdr:to>
      <xdr:col>71</xdr:col>
      <xdr:colOff>177800</xdr:colOff>
      <xdr:row>57</xdr:row>
      <xdr:rowOff>15240</xdr:rowOff>
    </xdr:to>
    <xdr:cxnSp macro="">
      <xdr:nvCxnSpPr>
        <xdr:cNvPr id="562" name="直線コネクタ 561"/>
        <xdr:cNvCxnSpPr/>
      </xdr:nvCxnSpPr>
      <xdr:spPr>
        <a:xfrm>
          <a:off x="12814300" y="97497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63" name="n_1aveValue【学校施設】&#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4" name="n_2aveValue【学校施設】&#10;有形固定資産減価償却率"/>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65" name="n_3aveValue【学校施設】&#10;有形固定資産減価償却率"/>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66" name="n_4aveValue【学校施設】&#10;有形固定資産減価償却率"/>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158767</xdr:rowOff>
    </xdr:from>
    <xdr:ext cx="405111" cy="259045"/>
    <xdr:sp macro="" textlink="">
      <xdr:nvSpPr>
        <xdr:cNvPr id="567" name="n_1mainValue【学校施設】&#10;有形固定資産減価償却率"/>
        <xdr:cNvSpPr txBox="1"/>
      </xdr:nvSpPr>
      <xdr:spPr>
        <a:xfrm>
          <a:off x="15266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120667</xdr:rowOff>
    </xdr:from>
    <xdr:ext cx="405111" cy="259045"/>
    <xdr:sp macro="" textlink="">
      <xdr:nvSpPr>
        <xdr:cNvPr id="568" name="n_2mainValue【学校施設】&#10;有形固定資産減価償却率"/>
        <xdr:cNvSpPr txBox="1"/>
      </xdr:nvSpPr>
      <xdr:spPr>
        <a:xfrm>
          <a:off x="143897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82567</xdr:rowOff>
    </xdr:from>
    <xdr:ext cx="405111" cy="259045"/>
    <xdr:sp macro="" textlink="">
      <xdr:nvSpPr>
        <xdr:cNvPr id="569" name="n_3mainValue【学校施設】&#10;有形固定資産減価償却率"/>
        <xdr:cNvSpPr txBox="1"/>
      </xdr:nvSpPr>
      <xdr:spPr>
        <a:xfrm>
          <a:off x="13500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44467</xdr:rowOff>
    </xdr:from>
    <xdr:ext cx="405111" cy="259045"/>
    <xdr:sp macro="" textlink="">
      <xdr:nvSpPr>
        <xdr:cNvPr id="570" name="n_4mainValue【学校施設】&#10;有形固定資産減価償却率"/>
        <xdr:cNvSpPr txBox="1"/>
      </xdr:nvSpPr>
      <xdr:spPr>
        <a:xfrm>
          <a:off x="12611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157683</xdr:rowOff>
    </xdr:from>
    <xdr:to>
      <xdr:col>116</xdr:col>
      <xdr:colOff>114300</xdr:colOff>
      <xdr:row>60</xdr:row>
      <xdr:rowOff>87833</xdr:rowOff>
    </xdr:to>
    <xdr:sp macro="" textlink="">
      <xdr:nvSpPr>
        <xdr:cNvPr id="610" name="楕円 609"/>
        <xdr:cNvSpPr/>
      </xdr:nvSpPr>
      <xdr:spPr>
        <a:xfrm>
          <a:off x="22110700" y="102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9110</xdr:rowOff>
    </xdr:from>
    <xdr:ext cx="469744" cy="259045"/>
    <xdr:sp macro="" textlink="">
      <xdr:nvSpPr>
        <xdr:cNvPr id="611" name="【学校施設】&#10;一人当たり面積該当値テキスト"/>
        <xdr:cNvSpPr txBox="1"/>
      </xdr:nvSpPr>
      <xdr:spPr>
        <a:xfrm>
          <a:off x="22199600" y="1012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166904</xdr:rowOff>
    </xdr:from>
    <xdr:to>
      <xdr:col>112</xdr:col>
      <xdr:colOff>38100</xdr:colOff>
      <xdr:row>60</xdr:row>
      <xdr:rowOff>97054</xdr:rowOff>
    </xdr:to>
    <xdr:sp macro="" textlink="">
      <xdr:nvSpPr>
        <xdr:cNvPr id="612" name="楕円 611"/>
        <xdr:cNvSpPr/>
      </xdr:nvSpPr>
      <xdr:spPr>
        <a:xfrm>
          <a:off x="21272500" y="102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37033</xdr:rowOff>
    </xdr:from>
    <xdr:to>
      <xdr:col>116</xdr:col>
      <xdr:colOff>63500</xdr:colOff>
      <xdr:row>60</xdr:row>
      <xdr:rowOff>46254</xdr:rowOff>
    </xdr:to>
    <xdr:cxnSp macro="">
      <xdr:nvCxnSpPr>
        <xdr:cNvPr id="613" name="直線コネクタ 612"/>
        <xdr:cNvCxnSpPr/>
      </xdr:nvCxnSpPr>
      <xdr:spPr>
        <a:xfrm flipV="1">
          <a:off x="21323300" y="10324033"/>
          <a:ext cx="8382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7950</xdr:rowOff>
    </xdr:from>
    <xdr:to>
      <xdr:col>107</xdr:col>
      <xdr:colOff>101600</xdr:colOff>
      <xdr:row>60</xdr:row>
      <xdr:rowOff>109550</xdr:rowOff>
    </xdr:to>
    <xdr:sp macro="" textlink="">
      <xdr:nvSpPr>
        <xdr:cNvPr id="614" name="楕円 613"/>
        <xdr:cNvSpPr/>
      </xdr:nvSpPr>
      <xdr:spPr>
        <a:xfrm>
          <a:off x="20383500" y="102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46254</xdr:rowOff>
    </xdr:from>
    <xdr:to>
      <xdr:col>111</xdr:col>
      <xdr:colOff>177800</xdr:colOff>
      <xdr:row>60</xdr:row>
      <xdr:rowOff>58750</xdr:rowOff>
    </xdr:to>
    <xdr:cxnSp macro="">
      <xdr:nvCxnSpPr>
        <xdr:cNvPr id="615" name="直線コネクタ 614"/>
        <xdr:cNvCxnSpPr/>
      </xdr:nvCxnSpPr>
      <xdr:spPr>
        <a:xfrm flipV="1">
          <a:off x="20434300" y="10333254"/>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29972</xdr:rowOff>
    </xdr:from>
    <xdr:to>
      <xdr:col>102</xdr:col>
      <xdr:colOff>165100</xdr:colOff>
      <xdr:row>60</xdr:row>
      <xdr:rowOff>131572</xdr:rowOff>
    </xdr:to>
    <xdr:sp macro="" textlink="">
      <xdr:nvSpPr>
        <xdr:cNvPr id="616" name="楕円 615"/>
        <xdr:cNvSpPr/>
      </xdr:nvSpPr>
      <xdr:spPr>
        <a:xfrm>
          <a:off x="19494500" y="103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58750</xdr:rowOff>
    </xdr:from>
    <xdr:to>
      <xdr:col>107</xdr:col>
      <xdr:colOff>50800</xdr:colOff>
      <xdr:row>60</xdr:row>
      <xdr:rowOff>80772</xdr:rowOff>
    </xdr:to>
    <xdr:cxnSp macro="">
      <xdr:nvCxnSpPr>
        <xdr:cNvPr id="617" name="直線コネクタ 616"/>
        <xdr:cNvCxnSpPr/>
      </xdr:nvCxnSpPr>
      <xdr:spPr>
        <a:xfrm flipV="1">
          <a:off x="19545300" y="10345750"/>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59919</xdr:rowOff>
    </xdr:from>
    <xdr:to>
      <xdr:col>98</xdr:col>
      <xdr:colOff>38100</xdr:colOff>
      <xdr:row>60</xdr:row>
      <xdr:rowOff>161519</xdr:rowOff>
    </xdr:to>
    <xdr:sp macro="" textlink="">
      <xdr:nvSpPr>
        <xdr:cNvPr id="618" name="楕円 617"/>
        <xdr:cNvSpPr/>
      </xdr:nvSpPr>
      <xdr:spPr>
        <a:xfrm>
          <a:off x="18605500" y="103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80772</xdr:rowOff>
    </xdr:from>
    <xdr:to>
      <xdr:col>102</xdr:col>
      <xdr:colOff>114300</xdr:colOff>
      <xdr:row>60</xdr:row>
      <xdr:rowOff>110719</xdr:rowOff>
    </xdr:to>
    <xdr:cxnSp macro="">
      <xdr:nvCxnSpPr>
        <xdr:cNvPr id="619" name="直線コネクタ 618"/>
        <xdr:cNvCxnSpPr/>
      </xdr:nvCxnSpPr>
      <xdr:spPr>
        <a:xfrm flipV="1">
          <a:off x="18656300" y="10367772"/>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21" name="n_2aveValue【学校施設】&#10;一人当たり面積"/>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622" name="n_3aveValue【学校施設】&#10;一人当たり面積"/>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623" name="n_4aveValue【学校施設】&#10;一人当たり面積"/>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113581</xdr:rowOff>
    </xdr:from>
    <xdr:ext cx="469744" cy="259045"/>
    <xdr:sp macro="" textlink="">
      <xdr:nvSpPr>
        <xdr:cNvPr id="624" name="n_1mainValue【学校施設】&#10;一人当たり面積"/>
        <xdr:cNvSpPr txBox="1"/>
      </xdr:nvSpPr>
      <xdr:spPr>
        <a:xfrm>
          <a:off x="21075727"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126077</xdr:rowOff>
    </xdr:from>
    <xdr:ext cx="469744" cy="259045"/>
    <xdr:sp macro="" textlink="">
      <xdr:nvSpPr>
        <xdr:cNvPr id="625" name="n_2mainValue【学校施設】&#10;一人当たり面積"/>
        <xdr:cNvSpPr txBox="1"/>
      </xdr:nvSpPr>
      <xdr:spPr>
        <a:xfrm>
          <a:off x="20199427" y="100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148099</xdr:rowOff>
    </xdr:from>
    <xdr:ext cx="469744" cy="259045"/>
    <xdr:sp macro="" textlink="">
      <xdr:nvSpPr>
        <xdr:cNvPr id="626" name="n_3mainValue【学校施設】&#10;一人当たり面積"/>
        <xdr:cNvSpPr txBox="1"/>
      </xdr:nvSpPr>
      <xdr:spPr>
        <a:xfrm>
          <a:off x="19310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6596</xdr:rowOff>
    </xdr:from>
    <xdr:ext cx="469744" cy="259045"/>
    <xdr:sp macro="" textlink="">
      <xdr:nvSpPr>
        <xdr:cNvPr id="627" name="n_4mainValue【学校施設】&#10;一人当たり面積"/>
        <xdr:cNvSpPr txBox="1"/>
      </xdr:nvSpPr>
      <xdr:spPr>
        <a:xfrm>
          <a:off x="18421427" y="1012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73" name="【公民館】&#10;有形固定資産減価償却率平均値テキスト"/>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5" name="フローチャート: 判断 674"/>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77" name="フローチャート: 判断 676"/>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8" name="フローチャート: 判断 677"/>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158750</xdr:rowOff>
    </xdr:from>
    <xdr:to>
      <xdr:col>85</xdr:col>
      <xdr:colOff>177800</xdr:colOff>
      <xdr:row>108</xdr:row>
      <xdr:rowOff>88900</xdr:rowOff>
    </xdr:to>
    <xdr:sp macro="" textlink="">
      <xdr:nvSpPr>
        <xdr:cNvPr id="684" name="楕円 683"/>
        <xdr:cNvSpPr/>
      </xdr:nvSpPr>
      <xdr:spPr>
        <a:xfrm>
          <a:off x="16268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73677</xdr:rowOff>
    </xdr:from>
    <xdr:ext cx="405111" cy="259045"/>
    <xdr:sp macro="" textlink="">
      <xdr:nvSpPr>
        <xdr:cNvPr id="685" name="【公民館】&#10;有形固定資産減価償却率該当値テキスト"/>
        <xdr:cNvSpPr txBox="1"/>
      </xdr:nvSpPr>
      <xdr:spPr>
        <a:xfrm>
          <a:off x="16357600" y="184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120650</xdr:rowOff>
    </xdr:from>
    <xdr:to>
      <xdr:col>81</xdr:col>
      <xdr:colOff>101600</xdr:colOff>
      <xdr:row>108</xdr:row>
      <xdr:rowOff>50800</xdr:rowOff>
    </xdr:to>
    <xdr:sp macro="" textlink="">
      <xdr:nvSpPr>
        <xdr:cNvPr id="686" name="楕円 685"/>
        <xdr:cNvSpPr/>
      </xdr:nvSpPr>
      <xdr:spPr>
        <a:xfrm>
          <a:off x="1543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0</xdr:rowOff>
    </xdr:from>
    <xdr:to>
      <xdr:col>85</xdr:col>
      <xdr:colOff>127000</xdr:colOff>
      <xdr:row>108</xdr:row>
      <xdr:rowOff>38100</xdr:rowOff>
    </xdr:to>
    <xdr:cxnSp macro="">
      <xdr:nvCxnSpPr>
        <xdr:cNvPr id="687" name="直線コネクタ 686"/>
        <xdr:cNvCxnSpPr/>
      </xdr:nvCxnSpPr>
      <xdr:spPr>
        <a:xfrm>
          <a:off x="15481300" y="1851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82550</xdr:rowOff>
    </xdr:from>
    <xdr:to>
      <xdr:col>76</xdr:col>
      <xdr:colOff>165100</xdr:colOff>
      <xdr:row>108</xdr:row>
      <xdr:rowOff>12700</xdr:rowOff>
    </xdr:to>
    <xdr:sp macro="" textlink="">
      <xdr:nvSpPr>
        <xdr:cNvPr id="688" name="楕円 687"/>
        <xdr:cNvSpPr/>
      </xdr:nvSpPr>
      <xdr:spPr>
        <a:xfrm>
          <a:off x="1454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133350</xdr:rowOff>
    </xdr:from>
    <xdr:to>
      <xdr:col>81</xdr:col>
      <xdr:colOff>50800</xdr:colOff>
      <xdr:row>108</xdr:row>
      <xdr:rowOff>0</xdr:rowOff>
    </xdr:to>
    <xdr:cxnSp macro="">
      <xdr:nvCxnSpPr>
        <xdr:cNvPr id="689" name="直線コネクタ 688"/>
        <xdr:cNvCxnSpPr/>
      </xdr:nvCxnSpPr>
      <xdr:spPr>
        <a:xfrm>
          <a:off x="14592300" y="1847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44450</xdr:rowOff>
    </xdr:from>
    <xdr:to>
      <xdr:col>72</xdr:col>
      <xdr:colOff>38100</xdr:colOff>
      <xdr:row>107</xdr:row>
      <xdr:rowOff>146050</xdr:rowOff>
    </xdr:to>
    <xdr:sp macro="" textlink="">
      <xdr:nvSpPr>
        <xdr:cNvPr id="690" name="楕円 689"/>
        <xdr:cNvSpPr/>
      </xdr:nvSpPr>
      <xdr:spPr>
        <a:xfrm>
          <a:off x="1365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95250</xdr:rowOff>
    </xdr:from>
    <xdr:to>
      <xdr:col>76</xdr:col>
      <xdr:colOff>114300</xdr:colOff>
      <xdr:row>107</xdr:row>
      <xdr:rowOff>133350</xdr:rowOff>
    </xdr:to>
    <xdr:cxnSp macro="">
      <xdr:nvCxnSpPr>
        <xdr:cNvPr id="691" name="直線コネクタ 690"/>
        <xdr:cNvCxnSpPr/>
      </xdr:nvCxnSpPr>
      <xdr:spPr>
        <a:xfrm>
          <a:off x="13703300" y="1844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12064</xdr:rowOff>
    </xdr:from>
    <xdr:to>
      <xdr:col>67</xdr:col>
      <xdr:colOff>101600</xdr:colOff>
      <xdr:row>107</xdr:row>
      <xdr:rowOff>113664</xdr:rowOff>
    </xdr:to>
    <xdr:sp macro="" textlink="">
      <xdr:nvSpPr>
        <xdr:cNvPr id="692" name="楕円 691"/>
        <xdr:cNvSpPr/>
      </xdr:nvSpPr>
      <xdr:spPr>
        <a:xfrm>
          <a:off x="12763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62864</xdr:rowOff>
    </xdr:from>
    <xdr:to>
      <xdr:col>71</xdr:col>
      <xdr:colOff>177800</xdr:colOff>
      <xdr:row>107</xdr:row>
      <xdr:rowOff>95250</xdr:rowOff>
    </xdr:to>
    <xdr:cxnSp macro="">
      <xdr:nvCxnSpPr>
        <xdr:cNvPr id="693" name="直線コネクタ 692"/>
        <xdr:cNvCxnSpPr/>
      </xdr:nvCxnSpPr>
      <xdr:spPr>
        <a:xfrm>
          <a:off x="12814300" y="184080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694" name="n_1aveValue【公民館】&#10;有形固定資産減価償却率"/>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95" name="n_2aveValue【公民館】&#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696" name="n_3aveValue【公民館】&#10;有形固定資産減価償却率"/>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7"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41927</xdr:rowOff>
    </xdr:from>
    <xdr:ext cx="405111" cy="259045"/>
    <xdr:sp macro="" textlink="">
      <xdr:nvSpPr>
        <xdr:cNvPr id="698" name="n_1mainValue【公民館】&#10;有形固定資産減価償却率"/>
        <xdr:cNvSpPr txBox="1"/>
      </xdr:nvSpPr>
      <xdr:spPr>
        <a:xfrm>
          <a:off x="152660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3827</xdr:rowOff>
    </xdr:from>
    <xdr:ext cx="405111" cy="259045"/>
    <xdr:sp macro="" textlink="">
      <xdr:nvSpPr>
        <xdr:cNvPr id="699" name="n_2mainValue【公民館】&#10;有形固定資産減価償却率"/>
        <xdr:cNvSpPr txBox="1"/>
      </xdr:nvSpPr>
      <xdr:spPr>
        <a:xfrm>
          <a:off x="14389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137177</xdr:rowOff>
    </xdr:from>
    <xdr:ext cx="405111" cy="259045"/>
    <xdr:sp macro="" textlink="">
      <xdr:nvSpPr>
        <xdr:cNvPr id="700" name="n_3mainValue【公民館】&#10;有形固定資産減価償却率"/>
        <xdr:cNvSpPr txBox="1"/>
      </xdr:nvSpPr>
      <xdr:spPr>
        <a:xfrm>
          <a:off x="13500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104791</xdr:rowOff>
    </xdr:from>
    <xdr:ext cx="405111" cy="259045"/>
    <xdr:sp macro="" textlink="">
      <xdr:nvSpPr>
        <xdr:cNvPr id="701" name="n_4mainValue【公民館】&#10;有形固定資産減価償却率"/>
        <xdr:cNvSpPr txBox="1"/>
      </xdr:nvSpPr>
      <xdr:spPr>
        <a:xfrm>
          <a:off x="12611744"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30" name="【公民館】&#10;一人当たり面積平均値テキスト"/>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2" name="フローチャート: 判断 731"/>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3" name="フローチャート: 判断 732"/>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4" name="フローチャート: 判断 733"/>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5" name="フローチャート: 判断 734"/>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128651</xdr:rowOff>
    </xdr:from>
    <xdr:to>
      <xdr:col>116</xdr:col>
      <xdr:colOff>114300</xdr:colOff>
      <xdr:row>107</xdr:row>
      <xdr:rowOff>58801</xdr:rowOff>
    </xdr:to>
    <xdr:sp macro="" textlink="">
      <xdr:nvSpPr>
        <xdr:cNvPr id="741" name="楕円 740"/>
        <xdr:cNvSpPr/>
      </xdr:nvSpPr>
      <xdr:spPr>
        <a:xfrm>
          <a:off x="22110700" y="183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151528</xdr:rowOff>
    </xdr:from>
    <xdr:ext cx="469744" cy="259045"/>
    <xdr:sp macro="" textlink="">
      <xdr:nvSpPr>
        <xdr:cNvPr id="742" name="【公民館】&#10;一人当たり面積該当値テキスト"/>
        <xdr:cNvSpPr txBox="1"/>
      </xdr:nvSpPr>
      <xdr:spPr>
        <a:xfrm>
          <a:off x="22199600" y="181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132651</xdr:rowOff>
    </xdr:from>
    <xdr:to>
      <xdr:col>112</xdr:col>
      <xdr:colOff>38100</xdr:colOff>
      <xdr:row>107</xdr:row>
      <xdr:rowOff>62801</xdr:rowOff>
    </xdr:to>
    <xdr:sp macro="" textlink="">
      <xdr:nvSpPr>
        <xdr:cNvPr id="743" name="楕円 742"/>
        <xdr:cNvSpPr/>
      </xdr:nvSpPr>
      <xdr:spPr>
        <a:xfrm>
          <a:off x="21272500" y="1830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xdr:rowOff>
    </xdr:from>
    <xdr:to>
      <xdr:col>116</xdr:col>
      <xdr:colOff>63500</xdr:colOff>
      <xdr:row>107</xdr:row>
      <xdr:rowOff>12001</xdr:rowOff>
    </xdr:to>
    <xdr:cxnSp macro="">
      <xdr:nvCxnSpPr>
        <xdr:cNvPr id="744" name="直線コネクタ 743"/>
        <xdr:cNvCxnSpPr/>
      </xdr:nvCxnSpPr>
      <xdr:spPr>
        <a:xfrm flipV="1">
          <a:off x="21323300" y="18353151"/>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138176</xdr:rowOff>
    </xdr:from>
    <xdr:to>
      <xdr:col>107</xdr:col>
      <xdr:colOff>101600</xdr:colOff>
      <xdr:row>107</xdr:row>
      <xdr:rowOff>68326</xdr:rowOff>
    </xdr:to>
    <xdr:sp macro="" textlink="">
      <xdr:nvSpPr>
        <xdr:cNvPr id="745" name="楕円 744"/>
        <xdr:cNvSpPr/>
      </xdr:nvSpPr>
      <xdr:spPr>
        <a:xfrm>
          <a:off x="20383500" y="183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12001</xdr:rowOff>
    </xdr:from>
    <xdr:to>
      <xdr:col>111</xdr:col>
      <xdr:colOff>177800</xdr:colOff>
      <xdr:row>107</xdr:row>
      <xdr:rowOff>17526</xdr:rowOff>
    </xdr:to>
    <xdr:cxnSp macro="">
      <xdr:nvCxnSpPr>
        <xdr:cNvPr id="746" name="直線コネクタ 745"/>
        <xdr:cNvCxnSpPr/>
      </xdr:nvCxnSpPr>
      <xdr:spPr>
        <a:xfrm flipV="1">
          <a:off x="20434300" y="18357151"/>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147701</xdr:rowOff>
    </xdr:from>
    <xdr:to>
      <xdr:col>102</xdr:col>
      <xdr:colOff>165100</xdr:colOff>
      <xdr:row>107</xdr:row>
      <xdr:rowOff>77851</xdr:rowOff>
    </xdr:to>
    <xdr:sp macro="" textlink="">
      <xdr:nvSpPr>
        <xdr:cNvPr id="747" name="楕円 746"/>
        <xdr:cNvSpPr/>
      </xdr:nvSpPr>
      <xdr:spPr>
        <a:xfrm>
          <a:off x="19494500" y="183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17526</xdr:rowOff>
    </xdr:from>
    <xdr:to>
      <xdr:col>107</xdr:col>
      <xdr:colOff>50800</xdr:colOff>
      <xdr:row>107</xdr:row>
      <xdr:rowOff>27051</xdr:rowOff>
    </xdr:to>
    <xdr:cxnSp macro="">
      <xdr:nvCxnSpPr>
        <xdr:cNvPr id="748" name="直線コネクタ 747"/>
        <xdr:cNvCxnSpPr/>
      </xdr:nvCxnSpPr>
      <xdr:spPr>
        <a:xfrm flipV="1">
          <a:off x="19545300" y="1836267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129032</xdr:rowOff>
    </xdr:from>
    <xdr:to>
      <xdr:col>98</xdr:col>
      <xdr:colOff>38100</xdr:colOff>
      <xdr:row>107</xdr:row>
      <xdr:rowOff>59182</xdr:rowOff>
    </xdr:to>
    <xdr:sp macro="" textlink="">
      <xdr:nvSpPr>
        <xdr:cNvPr id="749" name="楕円 748"/>
        <xdr:cNvSpPr/>
      </xdr:nvSpPr>
      <xdr:spPr>
        <a:xfrm>
          <a:off x="18605500" y="183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8382</xdr:rowOff>
    </xdr:from>
    <xdr:to>
      <xdr:col>102</xdr:col>
      <xdr:colOff>114300</xdr:colOff>
      <xdr:row>107</xdr:row>
      <xdr:rowOff>27051</xdr:rowOff>
    </xdr:to>
    <xdr:cxnSp macro="">
      <xdr:nvCxnSpPr>
        <xdr:cNvPr id="750" name="直線コネクタ 749"/>
        <xdr:cNvCxnSpPr/>
      </xdr:nvCxnSpPr>
      <xdr:spPr>
        <a:xfrm>
          <a:off x="18656300" y="18353532"/>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751" name="n_1aveValue【公民館】&#10;一人当たり面積"/>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752" name="n_2aveValue【公民館】&#10;一人当たり面積"/>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753" name="n_3aveValue【公民館】&#10;一人当たり面積"/>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754" name="n_4aveValue【公民館】&#10;一人当たり面積"/>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79328</xdr:rowOff>
    </xdr:from>
    <xdr:ext cx="469744" cy="259045"/>
    <xdr:sp macro="" textlink="">
      <xdr:nvSpPr>
        <xdr:cNvPr id="755" name="n_1mainValue【公民館】&#10;一人当たり面積"/>
        <xdr:cNvSpPr txBox="1"/>
      </xdr:nvSpPr>
      <xdr:spPr>
        <a:xfrm>
          <a:off x="21075727" y="180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84853</xdr:rowOff>
    </xdr:from>
    <xdr:ext cx="469744" cy="259045"/>
    <xdr:sp macro="" textlink="">
      <xdr:nvSpPr>
        <xdr:cNvPr id="756" name="n_2mainValue【公民館】&#10;一人当たり面積"/>
        <xdr:cNvSpPr txBox="1"/>
      </xdr:nvSpPr>
      <xdr:spPr>
        <a:xfrm>
          <a:off x="20199427" y="1808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94378</xdr:rowOff>
    </xdr:from>
    <xdr:ext cx="469744" cy="259045"/>
    <xdr:sp macro="" textlink="">
      <xdr:nvSpPr>
        <xdr:cNvPr id="757" name="n_3mainValue【公民館】&#10;一人当たり面積"/>
        <xdr:cNvSpPr txBox="1"/>
      </xdr:nvSpPr>
      <xdr:spPr>
        <a:xfrm>
          <a:off x="19310427" y="1809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75709</xdr:rowOff>
    </xdr:from>
    <xdr:ext cx="469744" cy="259045"/>
    <xdr:sp macro="" textlink="">
      <xdr:nvSpPr>
        <xdr:cNvPr id="758" name="n_4mainValue【公民館】&#10;一人当たり面積"/>
        <xdr:cNvSpPr txBox="1"/>
      </xdr:nvSpPr>
      <xdr:spPr>
        <a:xfrm>
          <a:off x="18421427" y="1807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類似団体と比較して特に有形固定資産減価償却率が高くなっている施設は、保育所、公営住宅、公民館であり、特に低くなっている施設は、学校施設である。保育所については、有形固定資産償却率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％と特に高くなっている。公共施設総合管理計画等に基づいて大規模改修を行うなど、早急に老朽化対策に取り組んでいくこととしている。学校施設については、平成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年度に老朽化していた小学校の建て替えを行ったため、有形固定資産減価償却率が低くなっている。維持管理にかかる経費の増加に留意しつつ、引き続き、適正な管理に取り組んでいく。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
386
77.37
1,127,393
996,953
102,450
659,807
542,507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08" name="直線コネクタ 1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09" name="テキスト ボックス 1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0" name="直線コネクタ 1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1" name="テキスト ボックス 1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2" name="直線コネクタ 1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 name="テキスト ボックス 1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4" name="直線コネクタ 1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5" name="テキスト ボックス 1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6" name="直線コネクタ 1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7" name="テキスト ボックス 1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8" name="直線コネクタ 1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9" name="テキスト ボックス 1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0" name="直線コネクタ 1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122" name="直線コネクタ 121"/>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123" name="【一般廃棄物処理施設】&#10;有形固定資産減価償却率最小値テキスト"/>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124" name="直線コネクタ 123"/>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125"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126" name="直線コネクタ 125"/>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127" name="【一般廃棄物処理施設】&#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128" name="フローチャート: 判断 127"/>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129" name="フローチャート: 判断 128"/>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130" name="フローチャート: 判断 129"/>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131" name="フローチャート: 判断 130"/>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132" name="フローチャート: 判断 131"/>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3" name="テキスト ボックス 1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4" name="テキスト ボックス 1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5" name="テキスト ボックス 1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6" name="テキスト ボックス 1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7" name="テキスト ボックス 1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138" name="楕円 137"/>
        <xdr:cNvSpPr/>
      </xdr:nvSpPr>
      <xdr:spPr>
        <a:xfrm>
          <a:off x="162687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28683</xdr:rowOff>
    </xdr:from>
    <xdr:ext cx="405111" cy="259045"/>
    <xdr:sp macro="" textlink="">
      <xdr:nvSpPr>
        <xdr:cNvPr id="139" name="【一般廃棄物処理施設】&#10;有形固定資産減価償却率該当値テキスト"/>
        <xdr:cNvSpPr txBox="1"/>
      </xdr:nvSpPr>
      <xdr:spPr>
        <a:xfrm>
          <a:off x="16357600" y="60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146231</xdr:rowOff>
    </xdr:from>
    <xdr:to>
      <xdr:col>81</xdr:col>
      <xdr:colOff>101600</xdr:colOff>
      <xdr:row>36</xdr:row>
      <xdr:rowOff>76381</xdr:rowOff>
    </xdr:to>
    <xdr:sp macro="" textlink="">
      <xdr:nvSpPr>
        <xdr:cNvPr id="140" name="楕円 139"/>
        <xdr:cNvSpPr/>
      </xdr:nvSpPr>
      <xdr:spPr>
        <a:xfrm>
          <a:off x="15430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25581</xdr:rowOff>
    </xdr:from>
    <xdr:to>
      <xdr:col>85</xdr:col>
      <xdr:colOff>127000</xdr:colOff>
      <xdr:row>36</xdr:row>
      <xdr:rowOff>56606</xdr:rowOff>
    </xdr:to>
    <xdr:cxnSp macro="">
      <xdr:nvCxnSpPr>
        <xdr:cNvPr id="141" name="直線コネクタ 140"/>
        <xdr:cNvCxnSpPr/>
      </xdr:nvCxnSpPr>
      <xdr:spPr>
        <a:xfrm>
          <a:off x="15481300" y="619778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113574</xdr:rowOff>
    </xdr:from>
    <xdr:to>
      <xdr:col>76</xdr:col>
      <xdr:colOff>165100</xdr:colOff>
      <xdr:row>36</xdr:row>
      <xdr:rowOff>43724</xdr:rowOff>
    </xdr:to>
    <xdr:sp macro="" textlink="">
      <xdr:nvSpPr>
        <xdr:cNvPr id="142" name="楕円 141"/>
        <xdr:cNvSpPr/>
      </xdr:nvSpPr>
      <xdr:spPr>
        <a:xfrm>
          <a:off x="14541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164374</xdr:rowOff>
    </xdr:from>
    <xdr:to>
      <xdr:col>81</xdr:col>
      <xdr:colOff>50800</xdr:colOff>
      <xdr:row>36</xdr:row>
      <xdr:rowOff>25581</xdr:rowOff>
    </xdr:to>
    <xdr:cxnSp macro="">
      <xdr:nvCxnSpPr>
        <xdr:cNvPr id="143" name="直線コネクタ 142"/>
        <xdr:cNvCxnSpPr/>
      </xdr:nvCxnSpPr>
      <xdr:spPr>
        <a:xfrm>
          <a:off x="14592300" y="61651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142966</xdr:rowOff>
    </xdr:from>
    <xdr:to>
      <xdr:col>72</xdr:col>
      <xdr:colOff>38100</xdr:colOff>
      <xdr:row>36</xdr:row>
      <xdr:rowOff>73116</xdr:rowOff>
    </xdr:to>
    <xdr:sp macro="" textlink="">
      <xdr:nvSpPr>
        <xdr:cNvPr id="144" name="楕円 143"/>
        <xdr:cNvSpPr/>
      </xdr:nvSpPr>
      <xdr:spPr>
        <a:xfrm>
          <a:off x="13652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164374</xdr:rowOff>
    </xdr:from>
    <xdr:to>
      <xdr:col>76</xdr:col>
      <xdr:colOff>114300</xdr:colOff>
      <xdr:row>36</xdr:row>
      <xdr:rowOff>22316</xdr:rowOff>
    </xdr:to>
    <xdr:cxnSp macro="">
      <xdr:nvCxnSpPr>
        <xdr:cNvPr id="145" name="直線コネクタ 144"/>
        <xdr:cNvCxnSpPr/>
      </xdr:nvCxnSpPr>
      <xdr:spPr>
        <a:xfrm flipV="1">
          <a:off x="13703300" y="61651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133169</xdr:rowOff>
    </xdr:from>
    <xdr:to>
      <xdr:col>67</xdr:col>
      <xdr:colOff>101600</xdr:colOff>
      <xdr:row>35</xdr:row>
      <xdr:rowOff>63319</xdr:rowOff>
    </xdr:to>
    <xdr:sp macro="" textlink="">
      <xdr:nvSpPr>
        <xdr:cNvPr id="146" name="楕円 145"/>
        <xdr:cNvSpPr/>
      </xdr:nvSpPr>
      <xdr:spPr>
        <a:xfrm>
          <a:off x="12763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12519</xdr:rowOff>
    </xdr:from>
    <xdr:to>
      <xdr:col>71</xdr:col>
      <xdr:colOff>177800</xdr:colOff>
      <xdr:row>36</xdr:row>
      <xdr:rowOff>22316</xdr:rowOff>
    </xdr:to>
    <xdr:cxnSp macro="">
      <xdr:nvCxnSpPr>
        <xdr:cNvPr id="147" name="直線コネクタ 146"/>
        <xdr:cNvCxnSpPr/>
      </xdr:nvCxnSpPr>
      <xdr:spPr>
        <a:xfrm>
          <a:off x="12814300" y="6013269"/>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148" name="n_1aveValue【一般廃棄物処理施設】&#10;有形固定資産減価償却率"/>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149" name="n_2aveValue【一般廃棄物処理施設】&#10;有形固定資産減価償却率"/>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57711</xdr:rowOff>
    </xdr:from>
    <xdr:ext cx="405111" cy="259045"/>
    <xdr:sp macro="" textlink="">
      <xdr:nvSpPr>
        <xdr:cNvPr id="150" name="n_3aveValue【一般廃棄物処理施設】&#10;有形固定資産減価償却率"/>
        <xdr:cNvSpPr txBox="1"/>
      </xdr:nvSpPr>
      <xdr:spPr>
        <a:xfrm>
          <a:off x="13500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151" name="n_4aveValue【一般廃棄物処理施設】&#10;有形固定資産減価償却率"/>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92908</xdr:rowOff>
    </xdr:from>
    <xdr:ext cx="405111" cy="259045"/>
    <xdr:sp macro="" textlink="">
      <xdr:nvSpPr>
        <xdr:cNvPr id="152" name="n_1mainValue【一般廃棄物処理施設】&#10;有形固定資産減価償却率"/>
        <xdr:cNvSpPr txBox="1"/>
      </xdr:nvSpPr>
      <xdr:spPr>
        <a:xfrm>
          <a:off x="152660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60251</xdr:rowOff>
    </xdr:from>
    <xdr:ext cx="405111" cy="259045"/>
    <xdr:sp macro="" textlink="">
      <xdr:nvSpPr>
        <xdr:cNvPr id="153" name="n_2mainValue【一般廃棄物処理施設】&#10;有形固定資産減価償却率"/>
        <xdr:cNvSpPr txBox="1"/>
      </xdr:nvSpPr>
      <xdr:spPr>
        <a:xfrm>
          <a:off x="14389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89643</xdr:rowOff>
    </xdr:from>
    <xdr:ext cx="405111" cy="259045"/>
    <xdr:sp macro="" textlink="">
      <xdr:nvSpPr>
        <xdr:cNvPr id="154" name="n_3mainValue【一般廃棄物処理施設】&#10;有形固定資産減価償却率"/>
        <xdr:cNvSpPr txBox="1"/>
      </xdr:nvSpPr>
      <xdr:spPr>
        <a:xfrm>
          <a:off x="135007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79846</xdr:rowOff>
    </xdr:from>
    <xdr:ext cx="405111" cy="259045"/>
    <xdr:sp macro="" textlink="">
      <xdr:nvSpPr>
        <xdr:cNvPr id="155" name="n_4mainValue【一般廃棄物処理施設】&#10;有形固定資産減価償却率"/>
        <xdr:cNvSpPr txBox="1"/>
      </xdr:nvSpPr>
      <xdr:spPr>
        <a:xfrm>
          <a:off x="126117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56" name="正方形/長方形 1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57" name="正方形/長方形 1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58" name="正方形/長方形 1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59" name="正方形/長方形 1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60" name="正方形/長方形 1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61" name="正方形/長方形 1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62" name="正方形/長方形 1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63" name="正方形/長方形 1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64" name="テキスト ボックス 1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65" name="直線コネクタ 1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166" name="直線コネクタ 1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167" name="テキスト ボックス 1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168" name="直線コネクタ 1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169" name="テキスト ボックス 168"/>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170" name="直線コネクタ 1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171" name="テキスト ボックス 170"/>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172" name="直線コネクタ 1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173" name="テキスト ボックス 172"/>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74" name="直線コネクタ 1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75" name="テキスト ボックス 17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177" name="直線コネクタ 176"/>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178" name="【一般廃棄物処理施設】&#10;一人当たり有形固定資産（償却資産）額最小値テキスト"/>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179" name="直線コネクタ 178"/>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180" name="【一般廃棄物処理施設】&#10;一人当たり有形固定資産（償却資産）額最大値テキスト"/>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181" name="直線コネクタ 180"/>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182" name="【一般廃棄物処理施設】&#10;一人当たり有形固定資産（償却資産）額平均値テキスト"/>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183" name="フローチャート: 判断 182"/>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184" name="フローチャート: 判断 183"/>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185" name="フローチャート: 判断 184"/>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186" name="フローチャート: 判断 185"/>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187" name="フローチャート: 判断 186"/>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88" name="テキスト ボックス 1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89" name="テキスト ボックス 1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90" name="テキスト ボックス 1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91" name="テキスト ボックス 1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92" name="テキスト ボックス 1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103794</xdr:rowOff>
    </xdr:from>
    <xdr:to>
      <xdr:col>116</xdr:col>
      <xdr:colOff>114300</xdr:colOff>
      <xdr:row>41</xdr:row>
      <xdr:rowOff>33944</xdr:rowOff>
    </xdr:to>
    <xdr:sp macro="" textlink="">
      <xdr:nvSpPr>
        <xdr:cNvPr id="193" name="楕円 192"/>
        <xdr:cNvSpPr/>
      </xdr:nvSpPr>
      <xdr:spPr>
        <a:xfrm>
          <a:off x="22110700" y="69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126671</xdr:rowOff>
    </xdr:from>
    <xdr:ext cx="599010" cy="259045"/>
    <xdr:sp macro="" textlink="">
      <xdr:nvSpPr>
        <xdr:cNvPr id="194" name="【一般廃棄物処理施設】&#10;一人当たり有形固定資産（償却資産）額該当値テキスト"/>
        <xdr:cNvSpPr txBox="1"/>
      </xdr:nvSpPr>
      <xdr:spPr>
        <a:xfrm>
          <a:off x="22199600" y="681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99488</xdr:rowOff>
    </xdr:from>
    <xdr:to>
      <xdr:col>112</xdr:col>
      <xdr:colOff>38100</xdr:colOff>
      <xdr:row>41</xdr:row>
      <xdr:rowOff>29638</xdr:rowOff>
    </xdr:to>
    <xdr:sp macro="" textlink="">
      <xdr:nvSpPr>
        <xdr:cNvPr id="195" name="楕円 194"/>
        <xdr:cNvSpPr/>
      </xdr:nvSpPr>
      <xdr:spPr>
        <a:xfrm>
          <a:off x="21272500" y="695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150288</xdr:rowOff>
    </xdr:from>
    <xdr:to>
      <xdr:col>116</xdr:col>
      <xdr:colOff>63500</xdr:colOff>
      <xdr:row>40</xdr:row>
      <xdr:rowOff>154594</xdr:rowOff>
    </xdr:to>
    <xdr:cxnSp macro="">
      <xdr:nvCxnSpPr>
        <xdr:cNvPr id="196" name="直線コネクタ 195"/>
        <xdr:cNvCxnSpPr/>
      </xdr:nvCxnSpPr>
      <xdr:spPr>
        <a:xfrm>
          <a:off x="21323300" y="7008288"/>
          <a:ext cx="8382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99672</xdr:rowOff>
    </xdr:from>
    <xdr:to>
      <xdr:col>107</xdr:col>
      <xdr:colOff>101600</xdr:colOff>
      <xdr:row>41</xdr:row>
      <xdr:rowOff>29822</xdr:rowOff>
    </xdr:to>
    <xdr:sp macro="" textlink="">
      <xdr:nvSpPr>
        <xdr:cNvPr id="197" name="楕円 196"/>
        <xdr:cNvSpPr/>
      </xdr:nvSpPr>
      <xdr:spPr>
        <a:xfrm>
          <a:off x="20383500" y="69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150288</xdr:rowOff>
    </xdr:from>
    <xdr:to>
      <xdr:col>111</xdr:col>
      <xdr:colOff>177800</xdr:colOff>
      <xdr:row>40</xdr:row>
      <xdr:rowOff>150472</xdr:rowOff>
    </xdr:to>
    <xdr:cxnSp macro="">
      <xdr:nvCxnSpPr>
        <xdr:cNvPr id="198" name="直線コネクタ 197"/>
        <xdr:cNvCxnSpPr/>
      </xdr:nvCxnSpPr>
      <xdr:spPr>
        <a:xfrm flipV="1">
          <a:off x="20434300" y="7008288"/>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167318</xdr:rowOff>
    </xdr:from>
    <xdr:to>
      <xdr:col>102</xdr:col>
      <xdr:colOff>165100</xdr:colOff>
      <xdr:row>41</xdr:row>
      <xdr:rowOff>97468</xdr:rowOff>
    </xdr:to>
    <xdr:sp macro="" textlink="">
      <xdr:nvSpPr>
        <xdr:cNvPr id="199" name="楕円 198"/>
        <xdr:cNvSpPr/>
      </xdr:nvSpPr>
      <xdr:spPr>
        <a:xfrm>
          <a:off x="19494500" y="702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150472</xdr:rowOff>
    </xdr:from>
    <xdr:to>
      <xdr:col>107</xdr:col>
      <xdr:colOff>50800</xdr:colOff>
      <xdr:row>41</xdr:row>
      <xdr:rowOff>46668</xdr:rowOff>
    </xdr:to>
    <xdr:cxnSp macro="">
      <xdr:nvCxnSpPr>
        <xdr:cNvPr id="200" name="直線コネクタ 199"/>
        <xdr:cNvCxnSpPr/>
      </xdr:nvCxnSpPr>
      <xdr:spPr>
        <a:xfrm flipV="1">
          <a:off x="19545300" y="7008472"/>
          <a:ext cx="889000" cy="6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125368</xdr:rowOff>
    </xdr:from>
    <xdr:to>
      <xdr:col>98</xdr:col>
      <xdr:colOff>38100</xdr:colOff>
      <xdr:row>41</xdr:row>
      <xdr:rowOff>55518</xdr:rowOff>
    </xdr:to>
    <xdr:sp macro="" textlink="">
      <xdr:nvSpPr>
        <xdr:cNvPr id="201" name="楕円 200"/>
        <xdr:cNvSpPr/>
      </xdr:nvSpPr>
      <xdr:spPr>
        <a:xfrm>
          <a:off x="18605500" y="69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4718</xdr:rowOff>
    </xdr:from>
    <xdr:to>
      <xdr:col>102</xdr:col>
      <xdr:colOff>114300</xdr:colOff>
      <xdr:row>41</xdr:row>
      <xdr:rowOff>46668</xdr:rowOff>
    </xdr:to>
    <xdr:cxnSp macro="">
      <xdr:nvCxnSpPr>
        <xdr:cNvPr id="202" name="直線コネクタ 201"/>
        <xdr:cNvCxnSpPr/>
      </xdr:nvCxnSpPr>
      <xdr:spPr>
        <a:xfrm>
          <a:off x="18656300" y="7034168"/>
          <a:ext cx="889000" cy="4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203" name="n_1aveValue【一般廃棄物処理施設】&#10;一人当たり有形固定資産（償却資産）額"/>
        <xdr:cNvSpPr txBox="1"/>
      </xdr:nvSpPr>
      <xdr:spPr>
        <a:xfrm>
          <a:off x="21011095" y="70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50958</xdr:rowOff>
    </xdr:from>
    <xdr:ext cx="599010" cy="259045"/>
    <xdr:sp macro="" textlink="">
      <xdr:nvSpPr>
        <xdr:cNvPr id="204" name="n_2aveValue【一般廃棄物処理施設】&#10;一人当たり有形固定資産（償却資産）額"/>
        <xdr:cNvSpPr txBox="1"/>
      </xdr:nvSpPr>
      <xdr:spPr>
        <a:xfrm>
          <a:off x="20134795" y="70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205" name="n_3aveValue【一般廃棄物処理施設】&#10;一人当たり有形固定資産（償却資産）額"/>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206" name="n_4aveValue【一般廃棄物処理施設】&#10;一人当たり有形固定資産（償却資産）額"/>
        <xdr:cNvSpPr txBox="1"/>
      </xdr:nvSpPr>
      <xdr:spPr>
        <a:xfrm>
          <a:off x="18356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46165</xdr:rowOff>
    </xdr:from>
    <xdr:ext cx="599010" cy="259045"/>
    <xdr:sp macro="" textlink="">
      <xdr:nvSpPr>
        <xdr:cNvPr id="207" name="n_1mainValue【一般廃棄物処理施設】&#10;一人当たり有形固定資産（償却資産）額"/>
        <xdr:cNvSpPr txBox="1"/>
      </xdr:nvSpPr>
      <xdr:spPr>
        <a:xfrm>
          <a:off x="21011095" y="673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46349</xdr:rowOff>
    </xdr:from>
    <xdr:ext cx="599010" cy="259045"/>
    <xdr:sp macro="" textlink="">
      <xdr:nvSpPr>
        <xdr:cNvPr id="208" name="n_2mainValue【一般廃棄物処理施設】&#10;一人当たり有形固定資産（償却資産）額"/>
        <xdr:cNvSpPr txBox="1"/>
      </xdr:nvSpPr>
      <xdr:spPr>
        <a:xfrm>
          <a:off x="20134795" y="673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88595</xdr:rowOff>
    </xdr:from>
    <xdr:ext cx="599010" cy="259045"/>
    <xdr:sp macro="" textlink="">
      <xdr:nvSpPr>
        <xdr:cNvPr id="209" name="n_3mainValue【一般廃棄物処理施設】&#10;一人当たり有形固定資産（償却資産）額"/>
        <xdr:cNvSpPr txBox="1"/>
      </xdr:nvSpPr>
      <xdr:spPr>
        <a:xfrm>
          <a:off x="19245795" y="711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72045</xdr:rowOff>
    </xdr:from>
    <xdr:ext cx="599010" cy="259045"/>
    <xdr:sp macro="" textlink="">
      <xdr:nvSpPr>
        <xdr:cNvPr id="210" name="n_4mainValue【一般廃棄物処理施設】&#10;一人当たり有形固定資産（償却資産）額"/>
        <xdr:cNvSpPr txBox="1"/>
      </xdr:nvSpPr>
      <xdr:spPr>
        <a:xfrm>
          <a:off x="18356795" y="675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11" name="正方形/長方形 2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2" name="正方形/長方形 2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3" name="正方形/長方形 2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4" name="正方形/長方形 2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5" name="正方形/長方形 2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6" name="正方形/長方形 2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7" name="正方形/長方形 2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8" name="正方形/長方形 2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9" name="正方形/長方形 2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0" name="正方形/長方形 2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1" name="正方形/長方形 2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2" name="正方形/長方形 2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3" name="正方形/長方形 2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4" name="正方形/長方形 2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5" name="正方形/長方形 2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6" name="正方形/長方形 2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7" name="正方形/長方形 2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8" name="正方形/長方形 2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9" name="正方形/長方形 2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0" name="正方形/長方形 2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1" name="正方形/長方形 2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2" name="正方形/長方形 2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3" name="正方形/長方形 2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4" name="正方形/長方形 2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5" name="テキスト ボックス 2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6" name="直線コネクタ 2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7" name="テキスト ボックス 2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38" name="直線コネクタ 2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39" name="テキスト ボックス 2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40" name="直線コネクタ 2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41" name="テキスト ボックス 2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42" name="直線コネクタ 2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43" name="テキスト ボックス 2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44" name="直線コネクタ 2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45" name="テキスト ボックス 2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46" name="直線コネクタ 2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247" name="テキスト ボックス 246"/>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8" name="直線コネクタ 2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250" name="直線コネクタ 249"/>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251"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252" name="直線コネクタ 251"/>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253"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254" name="直線コネクタ 25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255" name="【消防施設】&#10;有形固定資産減価償却率平均値テキスト"/>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256" name="フローチャート: 判断 255"/>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257" name="フローチャート: 判断 256"/>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258" name="フローチャート: 判断 257"/>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259" name="フローチャート: 判断 258"/>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260" name="フローチャート: 判断 259"/>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1" name="テキスト ボックス 2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2" name="テキスト ボックス 2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3" name="テキスト ボックス 2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4" name="テキスト ボックス 2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5" name="テキスト ボックス 2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46989</xdr:rowOff>
    </xdr:from>
    <xdr:to>
      <xdr:col>85</xdr:col>
      <xdr:colOff>177800</xdr:colOff>
      <xdr:row>82</xdr:row>
      <xdr:rowOff>148589</xdr:rowOff>
    </xdr:to>
    <xdr:sp macro="" textlink="">
      <xdr:nvSpPr>
        <xdr:cNvPr id="266" name="楕円 265"/>
        <xdr:cNvSpPr/>
      </xdr:nvSpPr>
      <xdr:spPr>
        <a:xfrm>
          <a:off x="16268700" y="141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25416</xdr:rowOff>
    </xdr:from>
    <xdr:ext cx="405111" cy="259045"/>
    <xdr:sp macro="" textlink="">
      <xdr:nvSpPr>
        <xdr:cNvPr id="267" name="【消防施設】&#10;有形固定資産減価償却率該当値テキスト"/>
        <xdr:cNvSpPr txBox="1"/>
      </xdr:nvSpPr>
      <xdr:spPr>
        <a:xfrm>
          <a:off x="16357600"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132080</xdr:rowOff>
    </xdr:from>
    <xdr:to>
      <xdr:col>81</xdr:col>
      <xdr:colOff>101600</xdr:colOff>
      <xdr:row>83</xdr:row>
      <xdr:rowOff>62230</xdr:rowOff>
    </xdr:to>
    <xdr:sp macro="" textlink="">
      <xdr:nvSpPr>
        <xdr:cNvPr id="268" name="楕円 267"/>
        <xdr:cNvSpPr/>
      </xdr:nvSpPr>
      <xdr:spPr>
        <a:xfrm>
          <a:off x="15430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97789</xdr:rowOff>
    </xdr:from>
    <xdr:to>
      <xdr:col>85</xdr:col>
      <xdr:colOff>127000</xdr:colOff>
      <xdr:row>83</xdr:row>
      <xdr:rowOff>11430</xdr:rowOff>
    </xdr:to>
    <xdr:cxnSp macro="">
      <xdr:nvCxnSpPr>
        <xdr:cNvPr id="269" name="直線コネクタ 268"/>
        <xdr:cNvCxnSpPr/>
      </xdr:nvCxnSpPr>
      <xdr:spPr>
        <a:xfrm flipV="1">
          <a:off x="15481300" y="14156689"/>
          <a:ext cx="838200" cy="8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86361</xdr:rowOff>
    </xdr:from>
    <xdr:to>
      <xdr:col>76</xdr:col>
      <xdr:colOff>165100</xdr:colOff>
      <xdr:row>84</xdr:row>
      <xdr:rowOff>16511</xdr:rowOff>
    </xdr:to>
    <xdr:sp macro="" textlink="">
      <xdr:nvSpPr>
        <xdr:cNvPr id="270" name="楕円 269"/>
        <xdr:cNvSpPr/>
      </xdr:nvSpPr>
      <xdr:spPr>
        <a:xfrm>
          <a:off x="14541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11430</xdr:rowOff>
    </xdr:from>
    <xdr:to>
      <xdr:col>81</xdr:col>
      <xdr:colOff>50800</xdr:colOff>
      <xdr:row>83</xdr:row>
      <xdr:rowOff>137161</xdr:rowOff>
    </xdr:to>
    <xdr:cxnSp macro="">
      <xdr:nvCxnSpPr>
        <xdr:cNvPr id="271" name="直線コネクタ 270"/>
        <xdr:cNvCxnSpPr/>
      </xdr:nvCxnSpPr>
      <xdr:spPr>
        <a:xfrm flipV="1">
          <a:off x="14592300" y="142417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66039</xdr:rowOff>
    </xdr:from>
    <xdr:to>
      <xdr:col>72</xdr:col>
      <xdr:colOff>38100</xdr:colOff>
      <xdr:row>83</xdr:row>
      <xdr:rowOff>167639</xdr:rowOff>
    </xdr:to>
    <xdr:sp macro="" textlink="">
      <xdr:nvSpPr>
        <xdr:cNvPr id="272" name="楕円 271"/>
        <xdr:cNvSpPr/>
      </xdr:nvSpPr>
      <xdr:spPr>
        <a:xfrm>
          <a:off x="13652500" y="142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116839</xdr:rowOff>
    </xdr:from>
    <xdr:to>
      <xdr:col>76</xdr:col>
      <xdr:colOff>114300</xdr:colOff>
      <xdr:row>83</xdr:row>
      <xdr:rowOff>137161</xdr:rowOff>
    </xdr:to>
    <xdr:cxnSp macro="">
      <xdr:nvCxnSpPr>
        <xdr:cNvPr id="273" name="直線コネクタ 272"/>
        <xdr:cNvCxnSpPr/>
      </xdr:nvCxnSpPr>
      <xdr:spPr>
        <a:xfrm>
          <a:off x="13703300" y="14347189"/>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48261</xdr:rowOff>
    </xdr:from>
    <xdr:to>
      <xdr:col>67</xdr:col>
      <xdr:colOff>101600</xdr:colOff>
      <xdr:row>83</xdr:row>
      <xdr:rowOff>149861</xdr:rowOff>
    </xdr:to>
    <xdr:sp macro="" textlink="">
      <xdr:nvSpPr>
        <xdr:cNvPr id="274" name="楕円 273"/>
        <xdr:cNvSpPr/>
      </xdr:nvSpPr>
      <xdr:spPr>
        <a:xfrm>
          <a:off x="12763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99061</xdr:rowOff>
    </xdr:from>
    <xdr:to>
      <xdr:col>71</xdr:col>
      <xdr:colOff>177800</xdr:colOff>
      <xdr:row>83</xdr:row>
      <xdr:rowOff>116839</xdr:rowOff>
    </xdr:to>
    <xdr:cxnSp macro="">
      <xdr:nvCxnSpPr>
        <xdr:cNvPr id="275" name="直線コネクタ 274"/>
        <xdr:cNvCxnSpPr/>
      </xdr:nvCxnSpPr>
      <xdr:spPr>
        <a:xfrm>
          <a:off x="12814300" y="1432941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276" name="n_1aveValue【消防施設】&#10;有形固定資産減価償却率"/>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277" name="n_2aveValue【消防施設】&#10;有形固定資産減価償却率"/>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278" name="n_3aveValue【消防施設】&#10;有形固定資産減価償却率"/>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279" name="n_4aveValue【消防施設】&#10;有形固定資産減価償却率"/>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53357</xdr:rowOff>
    </xdr:from>
    <xdr:ext cx="405111" cy="259045"/>
    <xdr:sp macro="" textlink="">
      <xdr:nvSpPr>
        <xdr:cNvPr id="280" name="n_1mainValue【消防施設】&#10;有形固定資産減価償却率"/>
        <xdr:cNvSpPr txBox="1"/>
      </xdr:nvSpPr>
      <xdr:spPr>
        <a:xfrm>
          <a:off x="15266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7638</xdr:rowOff>
    </xdr:from>
    <xdr:ext cx="405111" cy="259045"/>
    <xdr:sp macro="" textlink="">
      <xdr:nvSpPr>
        <xdr:cNvPr id="281" name="n_2mainValue【消防施設】&#10;有形固定資産減価償却率"/>
        <xdr:cNvSpPr txBox="1"/>
      </xdr:nvSpPr>
      <xdr:spPr>
        <a:xfrm>
          <a:off x="14389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158766</xdr:rowOff>
    </xdr:from>
    <xdr:ext cx="405111" cy="259045"/>
    <xdr:sp macro="" textlink="">
      <xdr:nvSpPr>
        <xdr:cNvPr id="282" name="n_3mainValue【消防施設】&#10;有形固定資産減価償却率"/>
        <xdr:cNvSpPr txBox="1"/>
      </xdr:nvSpPr>
      <xdr:spPr>
        <a:xfrm>
          <a:off x="13500744" y="1438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140988</xdr:rowOff>
    </xdr:from>
    <xdr:ext cx="405111" cy="259045"/>
    <xdr:sp macro="" textlink="">
      <xdr:nvSpPr>
        <xdr:cNvPr id="283" name="n_4mainValue【消防施設】&#10;有形固定資産減価償却率"/>
        <xdr:cNvSpPr txBox="1"/>
      </xdr:nvSpPr>
      <xdr:spPr>
        <a:xfrm>
          <a:off x="12611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4" name="正方形/長方形 2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5" name="正方形/長方形 2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6" name="正方形/長方形 2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7" name="正方形/長方形 2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8" name="正方形/長方形 2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9" name="正方形/長方形 2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0" name="正方形/長方形 2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1" name="正方形/長方形 2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2" name="テキスト ボックス 2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3" name="直線コネクタ 2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94" name="直線コネクタ 2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95" name="テキスト ボックス 2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96" name="直線コネクタ 2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97" name="テキスト ボックス 2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98" name="直線コネクタ 2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99" name="テキスト ボックス 2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00" name="直線コネクタ 2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01" name="テキスト ボックス 3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02" name="直線コネクタ 3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03" name="テキスト ボックス 3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4" name="直線コネクタ 3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5" name="テキスト ボックス 3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307" name="直線コネクタ 306"/>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308" name="【消防施設】&#10;一人当たり面積最小値テキスト"/>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309" name="直線コネクタ 308"/>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310"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311" name="直線コネクタ 310"/>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312" name="【消防施設】&#10;一人当たり面積平均値テキスト"/>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313" name="フローチャート: 判断 312"/>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314" name="フローチャート: 判断 313"/>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315" name="フローチャート: 判断 314"/>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316" name="フローチャート: 判断 315"/>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317" name="フローチャート: 判断 316"/>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18" name="テキスト ボックス 3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19" name="テキスト ボックス 3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20" name="テキスト ボックス 3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21" name="テキスト ボックス 3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2" name="テキスト ボックス 3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141987</xdr:rowOff>
    </xdr:from>
    <xdr:to>
      <xdr:col>116</xdr:col>
      <xdr:colOff>114300</xdr:colOff>
      <xdr:row>85</xdr:row>
      <xdr:rowOff>72137</xdr:rowOff>
    </xdr:to>
    <xdr:sp macro="" textlink="">
      <xdr:nvSpPr>
        <xdr:cNvPr id="323" name="楕円 322"/>
        <xdr:cNvSpPr/>
      </xdr:nvSpPr>
      <xdr:spPr>
        <a:xfrm>
          <a:off x="2211070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164864</xdr:rowOff>
    </xdr:from>
    <xdr:ext cx="469744" cy="259045"/>
    <xdr:sp macro="" textlink="">
      <xdr:nvSpPr>
        <xdr:cNvPr id="324" name="【消防施設】&#10;一人当たり面積該当値テキスト"/>
        <xdr:cNvSpPr txBox="1"/>
      </xdr:nvSpPr>
      <xdr:spPr>
        <a:xfrm>
          <a:off x="22199600" y="1439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145414</xdr:rowOff>
    </xdr:from>
    <xdr:to>
      <xdr:col>112</xdr:col>
      <xdr:colOff>38100</xdr:colOff>
      <xdr:row>85</xdr:row>
      <xdr:rowOff>75564</xdr:rowOff>
    </xdr:to>
    <xdr:sp macro="" textlink="">
      <xdr:nvSpPr>
        <xdr:cNvPr id="325" name="楕円 324"/>
        <xdr:cNvSpPr/>
      </xdr:nvSpPr>
      <xdr:spPr>
        <a:xfrm>
          <a:off x="21272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21337</xdr:rowOff>
    </xdr:from>
    <xdr:to>
      <xdr:col>116</xdr:col>
      <xdr:colOff>63500</xdr:colOff>
      <xdr:row>85</xdr:row>
      <xdr:rowOff>24764</xdr:rowOff>
    </xdr:to>
    <xdr:cxnSp macro="">
      <xdr:nvCxnSpPr>
        <xdr:cNvPr id="326" name="直線コネクタ 325"/>
        <xdr:cNvCxnSpPr/>
      </xdr:nvCxnSpPr>
      <xdr:spPr>
        <a:xfrm flipV="1">
          <a:off x="21323300" y="14594587"/>
          <a:ext cx="8382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150749</xdr:rowOff>
    </xdr:from>
    <xdr:to>
      <xdr:col>107</xdr:col>
      <xdr:colOff>101600</xdr:colOff>
      <xdr:row>85</xdr:row>
      <xdr:rowOff>80899</xdr:rowOff>
    </xdr:to>
    <xdr:sp macro="" textlink="">
      <xdr:nvSpPr>
        <xdr:cNvPr id="327" name="楕円 326"/>
        <xdr:cNvSpPr/>
      </xdr:nvSpPr>
      <xdr:spPr>
        <a:xfrm>
          <a:off x="20383500" y="145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24764</xdr:rowOff>
    </xdr:from>
    <xdr:to>
      <xdr:col>111</xdr:col>
      <xdr:colOff>177800</xdr:colOff>
      <xdr:row>85</xdr:row>
      <xdr:rowOff>30099</xdr:rowOff>
    </xdr:to>
    <xdr:cxnSp macro="">
      <xdr:nvCxnSpPr>
        <xdr:cNvPr id="328" name="直線コネクタ 327"/>
        <xdr:cNvCxnSpPr/>
      </xdr:nvCxnSpPr>
      <xdr:spPr>
        <a:xfrm flipV="1">
          <a:off x="20434300" y="14598014"/>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329" name="楕円 328"/>
        <xdr:cNvSpPr/>
      </xdr:nvSpPr>
      <xdr:spPr>
        <a:xfrm>
          <a:off x="19494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30099</xdr:rowOff>
    </xdr:from>
    <xdr:to>
      <xdr:col>107</xdr:col>
      <xdr:colOff>50800</xdr:colOff>
      <xdr:row>85</xdr:row>
      <xdr:rowOff>38100</xdr:rowOff>
    </xdr:to>
    <xdr:cxnSp macro="">
      <xdr:nvCxnSpPr>
        <xdr:cNvPr id="330" name="直線コネクタ 329"/>
        <xdr:cNvCxnSpPr/>
      </xdr:nvCxnSpPr>
      <xdr:spPr>
        <a:xfrm flipV="1">
          <a:off x="19545300" y="1460334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169799</xdr:rowOff>
    </xdr:from>
    <xdr:to>
      <xdr:col>98</xdr:col>
      <xdr:colOff>38100</xdr:colOff>
      <xdr:row>85</xdr:row>
      <xdr:rowOff>99949</xdr:rowOff>
    </xdr:to>
    <xdr:sp macro="" textlink="">
      <xdr:nvSpPr>
        <xdr:cNvPr id="331" name="楕円 330"/>
        <xdr:cNvSpPr/>
      </xdr:nvSpPr>
      <xdr:spPr>
        <a:xfrm>
          <a:off x="18605500" y="145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38100</xdr:rowOff>
    </xdr:from>
    <xdr:to>
      <xdr:col>102</xdr:col>
      <xdr:colOff>114300</xdr:colOff>
      <xdr:row>85</xdr:row>
      <xdr:rowOff>49149</xdr:rowOff>
    </xdr:to>
    <xdr:cxnSp macro="">
      <xdr:nvCxnSpPr>
        <xdr:cNvPr id="332" name="直線コネクタ 331"/>
        <xdr:cNvCxnSpPr/>
      </xdr:nvCxnSpPr>
      <xdr:spPr>
        <a:xfrm flipV="1">
          <a:off x="18656300" y="14611350"/>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166895</xdr:rowOff>
    </xdr:from>
    <xdr:ext cx="469744" cy="259045"/>
    <xdr:sp macro="" textlink="">
      <xdr:nvSpPr>
        <xdr:cNvPr id="333" name="n_1aveValue【消防施設】&#10;一人当たり面積"/>
        <xdr:cNvSpPr txBox="1"/>
      </xdr:nvSpPr>
      <xdr:spPr>
        <a:xfrm>
          <a:off x="21075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334" name="n_2aveValue【消防施設】&#10;一人当たり面積"/>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335" name="n_3aveValue【消防施設】&#10;一人当たり面積"/>
        <xdr:cNvSpPr txBox="1"/>
      </xdr:nvSpPr>
      <xdr:spPr>
        <a:xfrm>
          <a:off x="19310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336" name="n_4aveValue【消防施設】&#10;一人当たり面積"/>
        <xdr:cNvSpPr txBox="1"/>
      </xdr:nvSpPr>
      <xdr:spPr>
        <a:xfrm>
          <a:off x="18421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92091</xdr:rowOff>
    </xdr:from>
    <xdr:ext cx="469744" cy="259045"/>
    <xdr:sp macro="" textlink="">
      <xdr:nvSpPr>
        <xdr:cNvPr id="337" name="n_1mainValue【消防施設】&#10;一人当たり面積"/>
        <xdr:cNvSpPr txBox="1"/>
      </xdr:nvSpPr>
      <xdr:spPr>
        <a:xfrm>
          <a:off x="21075727" y="143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97426</xdr:rowOff>
    </xdr:from>
    <xdr:ext cx="469744" cy="259045"/>
    <xdr:sp macro="" textlink="">
      <xdr:nvSpPr>
        <xdr:cNvPr id="338" name="n_2mainValue【消防施設】&#10;一人当たり面積"/>
        <xdr:cNvSpPr txBox="1"/>
      </xdr:nvSpPr>
      <xdr:spPr>
        <a:xfrm>
          <a:off x="20199427" y="1432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105427</xdr:rowOff>
    </xdr:from>
    <xdr:ext cx="469744" cy="259045"/>
    <xdr:sp macro="" textlink="">
      <xdr:nvSpPr>
        <xdr:cNvPr id="339" name="n_3mainValue【消防施設】&#10;一人当たり面積"/>
        <xdr:cNvSpPr txBox="1"/>
      </xdr:nvSpPr>
      <xdr:spPr>
        <a:xfrm>
          <a:off x="19310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116476</xdr:rowOff>
    </xdr:from>
    <xdr:ext cx="469744" cy="259045"/>
    <xdr:sp macro="" textlink="">
      <xdr:nvSpPr>
        <xdr:cNvPr id="340" name="n_4mainValue【消防施設】&#10;一人当たり面積"/>
        <xdr:cNvSpPr txBox="1"/>
      </xdr:nvSpPr>
      <xdr:spPr>
        <a:xfrm>
          <a:off x="18421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1" name="正方形/長方形 3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2" name="正方形/長方形 3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3" name="正方形/長方形 3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4" name="正方形/長方形 3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5" name="正方形/長方形 3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6" name="正方形/長方形 3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7" name="正方形/長方形 3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8" name="正方形/長方形 3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9" name="テキスト ボックス 3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0" name="直線コネクタ 3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1" name="テキスト ボックス 3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2" name="直線コネクタ 3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3" name="テキスト ボックス 3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4" name="直線コネクタ 3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5" name="テキスト ボックス 3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6" name="直線コネクタ 3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7" name="テキスト ボックス 3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8" name="直線コネクタ 3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59" name="テキスト ボックス 3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0" name="直線コネクタ 3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1" name="テキスト ボックス 3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2" name="直線コネクタ 3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3" name="テキスト ボックス 3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4" name="直線コネクタ 3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366" name="直線コネクタ 365"/>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68" name="直線コネクタ 3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369"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370" name="直線コネクタ 369"/>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371" name="【庁舎】&#10;有形固定資産減価償却率平均値テキスト"/>
        <xdr:cNvSpPr txBox="1"/>
      </xdr:nvSpPr>
      <xdr:spPr>
        <a:xfrm>
          <a:off x="16357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372" name="フローチャート: 判断 371"/>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373" name="フローチャート: 判断 372"/>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374" name="フローチャート: 判断 373"/>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375" name="フローチャート: 判断 374"/>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376" name="フローチャート: 判断 375"/>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7" name="テキスト ボックス 3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8" name="テキスト ボックス 3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9" name="テキスト ボックス 3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0" name="テキスト ボックス 3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1" name="テキスト ボックス 3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38463</xdr:rowOff>
    </xdr:from>
    <xdr:to>
      <xdr:col>85</xdr:col>
      <xdr:colOff>177800</xdr:colOff>
      <xdr:row>103</xdr:row>
      <xdr:rowOff>140063</xdr:rowOff>
    </xdr:to>
    <xdr:sp macro="" textlink="">
      <xdr:nvSpPr>
        <xdr:cNvPr id="382" name="楕円 381"/>
        <xdr:cNvSpPr/>
      </xdr:nvSpPr>
      <xdr:spPr>
        <a:xfrm>
          <a:off x="162687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61340</xdr:rowOff>
    </xdr:from>
    <xdr:ext cx="405111" cy="259045"/>
    <xdr:sp macro="" textlink="">
      <xdr:nvSpPr>
        <xdr:cNvPr id="383" name="【庁舎】&#10;有形固定資産減価償却率該当値テキスト"/>
        <xdr:cNvSpPr txBox="1"/>
      </xdr:nvSpPr>
      <xdr:spPr>
        <a:xfrm>
          <a:off x="16357600" y="1754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5806</xdr:rowOff>
    </xdr:from>
    <xdr:to>
      <xdr:col>81</xdr:col>
      <xdr:colOff>101600</xdr:colOff>
      <xdr:row>103</xdr:row>
      <xdr:rowOff>107406</xdr:rowOff>
    </xdr:to>
    <xdr:sp macro="" textlink="">
      <xdr:nvSpPr>
        <xdr:cNvPr id="384" name="楕円 383"/>
        <xdr:cNvSpPr/>
      </xdr:nvSpPr>
      <xdr:spPr>
        <a:xfrm>
          <a:off x="15430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56606</xdr:rowOff>
    </xdr:from>
    <xdr:to>
      <xdr:col>85</xdr:col>
      <xdr:colOff>127000</xdr:colOff>
      <xdr:row>103</xdr:row>
      <xdr:rowOff>89263</xdr:rowOff>
    </xdr:to>
    <xdr:cxnSp macro="">
      <xdr:nvCxnSpPr>
        <xdr:cNvPr id="385" name="直線コネクタ 384"/>
        <xdr:cNvCxnSpPr/>
      </xdr:nvCxnSpPr>
      <xdr:spPr>
        <a:xfrm>
          <a:off x="15481300" y="177159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144599</xdr:rowOff>
    </xdr:from>
    <xdr:to>
      <xdr:col>76</xdr:col>
      <xdr:colOff>165100</xdr:colOff>
      <xdr:row>103</xdr:row>
      <xdr:rowOff>74749</xdr:rowOff>
    </xdr:to>
    <xdr:sp macro="" textlink="">
      <xdr:nvSpPr>
        <xdr:cNvPr id="386" name="楕円 385"/>
        <xdr:cNvSpPr/>
      </xdr:nvSpPr>
      <xdr:spPr>
        <a:xfrm>
          <a:off x="14541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23949</xdr:rowOff>
    </xdr:from>
    <xdr:to>
      <xdr:col>81</xdr:col>
      <xdr:colOff>50800</xdr:colOff>
      <xdr:row>103</xdr:row>
      <xdr:rowOff>56606</xdr:rowOff>
    </xdr:to>
    <xdr:cxnSp macro="">
      <xdr:nvCxnSpPr>
        <xdr:cNvPr id="387" name="直線コネクタ 386"/>
        <xdr:cNvCxnSpPr/>
      </xdr:nvCxnSpPr>
      <xdr:spPr>
        <a:xfrm>
          <a:off x="14592300" y="176832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111942</xdr:rowOff>
    </xdr:from>
    <xdr:to>
      <xdr:col>72</xdr:col>
      <xdr:colOff>38100</xdr:colOff>
      <xdr:row>103</xdr:row>
      <xdr:rowOff>42092</xdr:rowOff>
    </xdr:to>
    <xdr:sp macro="" textlink="">
      <xdr:nvSpPr>
        <xdr:cNvPr id="388" name="楕円 387"/>
        <xdr:cNvSpPr/>
      </xdr:nvSpPr>
      <xdr:spPr>
        <a:xfrm>
          <a:off x="13652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162742</xdr:rowOff>
    </xdr:from>
    <xdr:to>
      <xdr:col>76</xdr:col>
      <xdr:colOff>114300</xdr:colOff>
      <xdr:row>103</xdr:row>
      <xdr:rowOff>23949</xdr:rowOff>
    </xdr:to>
    <xdr:cxnSp macro="">
      <xdr:nvCxnSpPr>
        <xdr:cNvPr id="389" name="直線コネクタ 388"/>
        <xdr:cNvCxnSpPr/>
      </xdr:nvCxnSpPr>
      <xdr:spPr>
        <a:xfrm>
          <a:off x="13703300" y="176506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77651</xdr:rowOff>
    </xdr:from>
    <xdr:to>
      <xdr:col>67</xdr:col>
      <xdr:colOff>101600</xdr:colOff>
      <xdr:row>103</xdr:row>
      <xdr:rowOff>7801</xdr:rowOff>
    </xdr:to>
    <xdr:sp macro="" textlink="">
      <xdr:nvSpPr>
        <xdr:cNvPr id="390" name="楕円 389"/>
        <xdr:cNvSpPr/>
      </xdr:nvSpPr>
      <xdr:spPr>
        <a:xfrm>
          <a:off x="12763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128451</xdr:rowOff>
    </xdr:from>
    <xdr:to>
      <xdr:col>71</xdr:col>
      <xdr:colOff>177800</xdr:colOff>
      <xdr:row>102</xdr:row>
      <xdr:rowOff>162742</xdr:rowOff>
    </xdr:to>
    <xdr:cxnSp macro="">
      <xdr:nvCxnSpPr>
        <xdr:cNvPr id="391" name="直線コネクタ 390"/>
        <xdr:cNvCxnSpPr/>
      </xdr:nvCxnSpPr>
      <xdr:spPr>
        <a:xfrm>
          <a:off x="12814300" y="176163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392" name="n_1aveValue【庁舎】&#10;有形固定資産減価償却率"/>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393" name="n_2aveValue【庁舎】&#10;有形固定資産減価償却率"/>
        <xdr:cNvSpPr txBox="1"/>
      </xdr:nvSpPr>
      <xdr:spPr>
        <a:xfrm>
          <a:off x="14389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394" name="n_3aveValue【庁舎】&#10;有形固定資産減価償却率"/>
        <xdr:cNvSpPr txBox="1"/>
      </xdr:nvSpPr>
      <xdr:spPr>
        <a:xfrm>
          <a:off x="13500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395" name="n_4aveValue【庁舎】&#10;有形固定資産減価償却率"/>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123933</xdr:rowOff>
    </xdr:from>
    <xdr:ext cx="405111" cy="259045"/>
    <xdr:sp macro="" textlink="">
      <xdr:nvSpPr>
        <xdr:cNvPr id="396" name="n_1mainValue【庁舎】&#10;有形固定資産減価償却率"/>
        <xdr:cNvSpPr txBox="1"/>
      </xdr:nvSpPr>
      <xdr:spPr>
        <a:xfrm>
          <a:off x="152660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91276</xdr:rowOff>
    </xdr:from>
    <xdr:ext cx="405111" cy="259045"/>
    <xdr:sp macro="" textlink="">
      <xdr:nvSpPr>
        <xdr:cNvPr id="397" name="n_2mainValue【庁舎】&#10;有形固定資産減価償却率"/>
        <xdr:cNvSpPr txBox="1"/>
      </xdr:nvSpPr>
      <xdr:spPr>
        <a:xfrm>
          <a:off x="14389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58619</xdr:rowOff>
    </xdr:from>
    <xdr:ext cx="405111" cy="259045"/>
    <xdr:sp macro="" textlink="">
      <xdr:nvSpPr>
        <xdr:cNvPr id="398" name="n_3mainValue【庁舎】&#10;有形固定資産減価償却率"/>
        <xdr:cNvSpPr txBox="1"/>
      </xdr:nvSpPr>
      <xdr:spPr>
        <a:xfrm>
          <a:off x="135007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24328</xdr:rowOff>
    </xdr:from>
    <xdr:ext cx="405111" cy="259045"/>
    <xdr:sp macro="" textlink="">
      <xdr:nvSpPr>
        <xdr:cNvPr id="399" name="n_4mainValue【庁舎】&#10;有形固定資産減価償却率"/>
        <xdr:cNvSpPr txBox="1"/>
      </xdr:nvSpPr>
      <xdr:spPr>
        <a:xfrm>
          <a:off x="12611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0" name="正方形/長方形 3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1" name="正方形/長方形 4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2" name="正方形/長方形 4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3" name="正方形/長方形 4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4" name="正方形/長方形 4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5" name="正方形/長方形 4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6" name="正方形/長方形 4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7" name="正方形/長方形 4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8" name="テキスト ボックス 4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9" name="直線コネクタ 4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0" name="直線コネクタ 4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1" name="テキスト ボックス 4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2" name="直線コネクタ 4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3" name="テキスト ボックス 4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4" name="直線コネクタ 4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5" name="テキスト ボックス 4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6" name="直線コネクタ 4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7" name="テキスト ボックス 4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18" name="直線コネクタ 4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419" name="テキスト ボックス 418"/>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0" name="直線コネクタ 4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21" name="テキスト ボックス 42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423" name="直線コネクタ 422"/>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424" name="【庁舎】&#10;一人当たり面積最小値テキスト"/>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425" name="直線コネクタ 424"/>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426" name="【庁舎】&#10;一人当たり面積最大値テキスト"/>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427" name="直線コネクタ 426"/>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428" name="【庁舎】&#10;一人当たり面積平均値テキスト"/>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429" name="フローチャート: 判断 428"/>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430" name="フローチャート: 判断 429"/>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431" name="フローチャート: 判断 430"/>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432" name="フローチャート: 判断 431"/>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433" name="フローチャート: 判断 432"/>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4" name="テキスト ボックス 4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5" name="テキスト ボックス 4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6" name="テキスト ボックス 4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7" name="テキスト ボックス 4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8" name="テキスト ボックス 4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119253</xdr:rowOff>
    </xdr:from>
    <xdr:to>
      <xdr:col>116</xdr:col>
      <xdr:colOff>114300</xdr:colOff>
      <xdr:row>101</xdr:row>
      <xdr:rowOff>49403</xdr:rowOff>
    </xdr:to>
    <xdr:sp macro="" textlink="">
      <xdr:nvSpPr>
        <xdr:cNvPr id="439" name="楕円 438"/>
        <xdr:cNvSpPr/>
      </xdr:nvSpPr>
      <xdr:spPr>
        <a:xfrm>
          <a:off x="22110700" y="1726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72280</xdr:rowOff>
    </xdr:from>
    <xdr:ext cx="534377" cy="259045"/>
    <xdr:sp macro="" textlink="">
      <xdr:nvSpPr>
        <xdr:cNvPr id="440" name="【庁舎】&#10;一人当たり面積該当値テキスト"/>
        <xdr:cNvSpPr txBox="1"/>
      </xdr:nvSpPr>
      <xdr:spPr>
        <a:xfrm>
          <a:off x="22199600" y="172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136525</xdr:rowOff>
    </xdr:from>
    <xdr:to>
      <xdr:col>112</xdr:col>
      <xdr:colOff>38100</xdr:colOff>
      <xdr:row>101</xdr:row>
      <xdr:rowOff>66675</xdr:rowOff>
    </xdr:to>
    <xdr:sp macro="" textlink="">
      <xdr:nvSpPr>
        <xdr:cNvPr id="441" name="楕円 440"/>
        <xdr:cNvSpPr/>
      </xdr:nvSpPr>
      <xdr:spPr>
        <a:xfrm>
          <a:off x="21272500" y="1728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170053</xdr:rowOff>
    </xdr:from>
    <xdr:to>
      <xdr:col>116</xdr:col>
      <xdr:colOff>63500</xdr:colOff>
      <xdr:row>101</xdr:row>
      <xdr:rowOff>15875</xdr:rowOff>
    </xdr:to>
    <xdr:cxnSp macro="">
      <xdr:nvCxnSpPr>
        <xdr:cNvPr id="442" name="直線コネクタ 441"/>
        <xdr:cNvCxnSpPr/>
      </xdr:nvCxnSpPr>
      <xdr:spPr>
        <a:xfrm flipV="1">
          <a:off x="21323300" y="17315053"/>
          <a:ext cx="838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159765</xdr:rowOff>
    </xdr:from>
    <xdr:to>
      <xdr:col>107</xdr:col>
      <xdr:colOff>101600</xdr:colOff>
      <xdr:row>101</xdr:row>
      <xdr:rowOff>89915</xdr:rowOff>
    </xdr:to>
    <xdr:sp macro="" textlink="">
      <xdr:nvSpPr>
        <xdr:cNvPr id="443" name="楕円 442"/>
        <xdr:cNvSpPr/>
      </xdr:nvSpPr>
      <xdr:spPr>
        <a:xfrm>
          <a:off x="20383500" y="173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15875</xdr:rowOff>
    </xdr:from>
    <xdr:to>
      <xdr:col>111</xdr:col>
      <xdr:colOff>177800</xdr:colOff>
      <xdr:row>101</xdr:row>
      <xdr:rowOff>39115</xdr:rowOff>
    </xdr:to>
    <xdr:cxnSp macro="">
      <xdr:nvCxnSpPr>
        <xdr:cNvPr id="444" name="直線コネクタ 443"/>
        <xdr:cNvCxnSpPr/>
      </xdr:nvCxnSpPr>
      <xdr:spPr>
        <a:xfrm flipV="1">
          <a:off x="20434300" y="17332325"/>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29590</xdr:rowOff>
    </xdr:from>
    <xdr:to>
      <xdr:col>102</xdr:col>
      <xdr:colOff>165100</xdr:colOff>
      <xdr:row>101</xdr:row>
      <xdr:rowOff>131190</xdr:rowOff>
    </xdr:to>
    <xdr:sp macro="" textlink="">
      <xdr:nvSpPr>
        <xdr:cNvPr id="445" name="楕円 444"/>
        <xdr:cNvSpPr/>
      </xdr:nvSpPr>
      <xdr:spPr>
        <a:xfrm>
          <a:off x="19494500" y="173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39115</xdr:rowOff>
    </xdr:from>
    <xdr:to>
      <xdr:col>107</xdr:col>
      <xdr:colOff>50800</xdr:colOff>
      <xdr:row>101</xdr:row>
      <xdr:rowOff>80390</xdr:rowOff>
    </xdr:to>
    <xdr:cxnSp macro="">
      <xdr:nvCxnSpPr>
        <xdr:cNvPr id="446" name="直線コネクタ 445"/>
        <xdr:cNvCxnSpPr/>
      </xdr:nvCxnSpPr>
      <xdr:spPr>
        <a:xfrm flipV="1">
          <a:off x="19545300" y="17355565"/>
          <a:ext cx="8890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85471</xdr:rowOff>
    </xdr:from>
    <xdr:to>
      <xdr:col>98</xdr:col>
      <xdr:colOff>38100</xdr:colOff>
      <xdr:row>102</xdr:row>
      <xdr:rowOff>15621</xdr:rowOff>
    </xdr:to>
    <xdr:sp macro="" textlink="">
      <xdr:nvSpPr>
        <xdr:cNvPr id="447" name="楕円 446"/>
        <xdr:cNvSpPr/>
      </xdr:nvSpPr>
      <xdr:spPr>
        <a:xfrm>
          <a:off x="18605500" y="1740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80390</xdr:rowOff>
    </xdr:from>
    <xdr:to>
      <xdr:col>102</xdr:col>
      <xdr:colOff>114300</xdr:colOff>
      <xdr:row>101</xdr:row>
      <xdr:rowOff>136271</xdr:rowOff>
    </xdr:to>
    <xdr:cxnSp macro="">
      <xdr:nvCxnSpPr>
        <xdr:cNvPr id="448" name="直線コネクタ 447"/>
        <xdr:cNvCxnSpPr/>
      </xdr:nvCxnSpPr>
      <xdr:spPr>
        <a:xfrm flipV="1">
          <a:off x="18656300" y="17396840"/>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449" name="n_1aveValue【庁舎】&#10;一人当たり面積"/>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450" name="n_2aveValue【庁舎】&#10;一人当たり面積"/>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451" name="n_3aveValue【庁舎】&#10;一人当たり面積"/>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452" name="n_4aveValue【庁舎】&#10;一人当たり面積"/>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99</xdr:row>
      <xdr:rowOff>83202</xdr:rowOff>
    </xdr:from>
    <xdr:ext cx="534377" cy="259045"/>
    <xdr:sp macro="" textlink="">
      <xdr:nvSpPr>
        <xdr:cNvPr id="453" name="n_1mainValue【庁舎】&#10;一人当たり面積"/>
        <xdr:cNvSpPr txBox="1"/>
      </xdr:nvSpPr>
      <xdr:spPr>
        <a:xfrm>
          <a:off x="21043411" y="1705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99</xdr:row>
      <xdr:rowOff>106442</xdr:rowOff>
    </xdr:from>
    <xdr:ext cx="534377" cy="259045"/>
    <xdr:sp macro="" textlink="">
      <xdr:nvSpPr>
        <xdr:cNvPr id="454" name="n_2mainValue【庁舎】&#10;一人当たり面積"/>
        <xdr:cNvSpPr txBox="1"/>
      </xdr:nvSpPr>
      <xdr:spPr>
        <a:xfrm>
          <a:off x="20167111" y="170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99</xdr:row>
      <xdr:rowOff>147717</xdr:rowOff>
    </xdr:from>
    <xdr:ext cx="534377" cy="259045"/>
    <xdr:sp macro="" textlink="">
      <xdr:nvSpPr>
        <xdr:cNvPr id="455" name="n_3mainValue【庁舎】&#10;一人当たり面積"/>
        <xdr:cNvSpPr txBox="1"/>
      </xdr:nvSpPr>
      <xdr:spPr>
        <a:xfrm>
          <a:off x="19278111" y="171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32148</xdr:rowOff>
    </xdr:from>
    <xdr:ext cx="469744" cy="259045"/>
    <xdr:sp macro="" textlink="">
      <xdr:nvSpPr>
        <xdr:cNvPr id="456" name="n_4mainValue【庁舎】&#10;一人当たり面積"/>
        <xdr:cNvSpPr txBox="1"/>
      </xdr:nvSpPr>
      <xdr:spPr>
        <a:xfrm>
          <a:off x="18421427" y="1717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7" name="正方形/長方形 4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8" name="正方形/長方形 4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9" name="テキスト ボックス 4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一般廃棄物処理施設、庁舎の有形固定資産減価償却率は類似団体平均を下回っているものの、消防施設については、類似団体平均を上回っている。これは、昭和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年代に多くの消防施設が建設されており、耐用年数である</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年を経過しているためである。長期修繕計画に基づき適切に日々の修繕を行い、維持管理にかかる経費の増加に留意しつつ、引き続き、適正な管理に取り組んでいく。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
386
77.37
1,127,393
996,953
102,450
659,807
542,507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年末</a:t>
          </a:r>
          <a:r>
            <a:rPr kumimoji="1" lang="en-US" altLang="ja-JP" sz="1300" baseline="0">
              <a:latin typeface="ＭＳ Ｐゴシック" panose="020B0600070205080204" pitchFamily="50" charset="-128"/>
              <a:ea typeface="ＭＳ Ｐゴシック" panose="020B0600070205080204" pitchFamily="50" charset="-128"/>
            </a:rPr>
            <a:t>36.53</a:t>
          </a:r>
          <a:r>
            <a:rPr kumimoji="1" lang="ja-JP" altLang="en-US" sz="1300" baseline="0">
              <a:latin typeface="ＭＳ Ｐゴシック" panose="020B0600070205080204" pitchFamily="50" charset="-128"/>
              <a:ea typeface="ＭＳ Ｐゴシック" panose="020B0600070205080204" pitchFamily="50" charset="-128"/>
            </a:rPr>
            <a:t>％）に加え、村内に中心となる産業がないこと等により、財政基盤が弱く、類似団体平均を下回っている。投資的経費の抑制、歳出の徹底的な見直しに努め、活力あるまちづくりを展開しつつ、行政の効率化に努めることによ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130628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事業の見直し等により経常経費の削減を図ったことから、</a:t>
          </a:r>
          <a:r>
            <a:rPr kumimoji="1" lang="en-US" altLang="ja-JP" sz="1300">
              <a:latin typeface="ＭＳ Ｐゴシック" panose="020B0600070205080204" pitchFamily="50" charset="-128"/>
              <a:ea typeface="ＭＳ Ｐゴシック" panose="020B0600070205080204" pitchFamily="50" charset="-128"/>
            </a:rPr>
            <a:t>69.8</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とも、事務事業の見直しを更に進めるとともに、全ての事務事業の優先度を厳しく点検し、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159068</xdr:rowOff>
    </xdr:from>
    <xdr:to>
      <xdr:col>23</xdr:col>
      <xdr:colOff>133350</xdr:colOff>
      <xdr:row>64</xdr:row>
      <xdr:rowOff>69532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788968"/>
          <a:ext cx="838200" cy="2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69532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093978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123349</xdr:rowOff>
    </xdr:from>
    <xdr:to>
      <xdr:col>15</xdr:col>
      <xdr:colOff>82550</xdr:colOff>
      <xdr:row>63</xdr:row>
      <xdr:rowOff>138430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092469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123349</xdr:rowOff>
    </xdr:from>
    <xdr:to>
      <xdr:col>11</xdr:col>
      <xdr:colOff>31750</xdr:colOff>
      <xdr:row>64</xdr:row>
      <xdr:rowOff>21272</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0924699"/>
          <a:ext cx="889000" cy="6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124795</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18732</xdr:rowOff>
    </xdr:from>
    <xdr:to>
      <xdr:col>19</xdr:col>
      <xdr:colOff>184150</xdr:colOff>
      <xdr:row>64</xdr:row>
      <xdr:rowOff>120332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130509</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76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72549</xdr:rowOff>
    </xdr:from>
    <xdr:to>
      <xdr:col>11</xdr:col>
      <xdr:colOff>82550</xdr:colOff>
      <xdr:row>64</xdr:row>
      <xdr:rowOff>2699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8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12876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64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141922</xdr:rowOff>
    </xdr:from>
    <xdr:to>
      <xdr:col>7</xdr:col>
      <xdr:colOff>31750</xdr:colOff>
      <xdr:row>64</xdr:row>
      <xdr:rowOff>72072</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82249</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人口の減少や村道橋梁点検及び補修事業が増大したことが主な要因となっている。今後は、民間でも実施可能な部分については、指定管理者制度の導入などにより委託化を進め、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146141</xdr:rowOff>
    </xdr:from>
    <xdr:to>
      <xdr:col>23</xdr:col>
      <xdr:colOff>133350</xdr:colOff>
      <xdr:row>84</xdr:row>
      <xdr:rowOff>3293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376491"/>
          <a:ext cx="838200" cy="2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63440</xdr:rowOff>
    </xdr:from>
    <xdr:to>
      <xdr:col>19</xdr:col>
      <xdr:colOff>133350</xdr:colOff>
      <xdr:row>84</xdr:row>
      <xdr:rowOff>3293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93790"/>
          <a:ext cx="889000" cy="1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4983</xdr:rowOff>
    </xdr:from>
    <xdr:to>
      <xdr:col>15</xdr:col>
      <xdr:colOff>82550</xdr:colOff>
      <xdr:row>83</xdr:row>
      <xdr:rowOff>63440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35333"/>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155547</xdr:rowOff>
    </xdr:from>
    <xdr:to>
      <xdr:col>11</xdr:col>
      <xdr:colOff>31750</xdr:colOff>
      <xdr:row>83</xdr:row>
      <xdr:rowOff>4983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14447"/>
          <a:ext cx="889000" cy="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95341</xdr:rowOff>
    </xdr:from>
    <xdr:to>
      <xdr:col>23</xdr:col>
      <xdr:colOff>184150</xdr:colOff>
      <xdr:row>84</xdr:row>
      <xdr:rowOff>25491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2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67418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9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123943</xdr:rowOff>
    </xdr:from>
    <xdr:to>
      <xdr:col>19</xdr:col>
      <xdr:colOff>184150</xdr:colOff>
      <xdr:row>84</xdr:row>
      <xdr:rowOff>54093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38870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40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12640</xdr:rowOff>
    </xdr:from>
    <xdr:to>
      <xdr:col>15</xdr:col>
      <xdr:colOff>133350</xdr:colOff>
      <xdr:row>83</xdr:row>
      <xdr:rowOff>114240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99017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2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125633</xdr:rowOff>
    </xdr:from>
    <xdr:to>
      <xdr:col>11</xdr:col>
      <xdr:colOff>82550</xdr:colOff>
      <xdr:row>83</xdr:row>
      <xdr:rowOff>55783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8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40560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7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104747</xdr:rowOff>
    </xdr:from>
    <xdr:to>
      <xdr:col>7</xdr:col>
      <xdr:colOff>31750</xdr:colOff>
      <xdr:row>83</xdr:row>
      <xdr:rowOff>34897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19674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5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給与水準は類似団体平均を下回っており、特別昇給等も行っていない。。引続き給与の適正化に努める。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65405</xdr:rowOff>
    </xdr:from>
    <xdr:to>
      <xdr:col>81</xdr:col>
      <xdr:colOff>44450</xdr:colOff>
      <xdr:row>86</xdr:row>
      <xdr:rowOff>65405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10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65405</xdr:rowOff>
    </xdr:from>
    <xdr:to>
      <xdr:col>77</xdr:col>
      <xdr:colOff>44450</xdr:colOff>
      <xdr:row>86</xdr:row>
      <xdr:rowOff>95568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101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164464</xdr:rowOff>
    </xdr:from>
    <xdr:to>
      <xdr:col>72</xdr:col>
      <xdr:colOff>203200</xdr:colOff>
      <xdr:row>86</xdr:row>
      <xdr:rowOff>95568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37714"/>
          <a:ext cx="889000" cy="10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164464</xdr:rowOff>
    </xdr:from>
    <xdr:to>
      <xdr:col>68</xdr:col>
      <xdr:colOff>152400</xdr:colOff>
      <xdr:row>86</xdr:row>
      <xdr:rowOff>23177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3771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14605</xdr:rowOff>
    </xdr:from>
    <xdr:to>
      <xdr:col>81</xdr:col>
      <xdr:colOff>95250</xdr:colOff>
      <xdr:row>86</xdr:row>
      <xdr:rowOff>116205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31132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14605</xdr:rowOff>
    </xdr:from>
    <xdr:to>
      <xdr:col>77</xdr:col>
      <xdr:colOff>95250</xdr:colOff>
      <xdr:row>86</xdr:row>
      <xdr:rowOff>116205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126382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2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44768</xdr:rowOff>
    </xdr:from>
    <xdr:to>
      <xdr:col>73</xdr:col>
      <xdr:colOff>44450</xdr:colOff>
      <xdr:row>86</xdr:row>
      <xdr:rowOff>146368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131145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7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113664</xdr:rowOff>
    </xdr:from>
    <xdr:to>
      <xdr:col>68</xdr:col>
      <xdr:colOff>203200</xdr:colOff>
      <xdr:row>86</xdr:row>
      <xdr:rowOff>43814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53991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143827</xdr:rowOff>
    </xdr:from>
    <xdr:to>
      <xdr:col>64</xdr:col>
      <xdr:colOff>152400</xdr:colOff>
      <xdr:row>86</xdr:row>
      <xdr:rowOff>73977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84154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新規職員の採用抑制を図っているが、依然として類似団体平均を上回っている状況である。人口減少が続く中、最低限の職員で住民サービスを維持するよう適正な定員管理に努める。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83657</xdr:rowOff>
    </xdr:from>
    <xdr:to>
      <xdr:col>81</xdr:col>
      <xdr:colOff>44450</xdr:colOff>
      <xdr:row>60</xdr:row>
      <xdr:rowOff>89287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70657"/>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76073</xdr:rowOff>
    </xdr:from>
    <xdr:to>
      <xdr:col>77</xdr:col>
      <xdr:colOff>44450</xdr:colOff>
      <xdr:row>60</xdr:row>
      <xdr:rowOff>83657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63073"/>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62514</xdr:rowOff>
    </xdr:from>
    <xdr:to>
      <xdr:col>72</xdr:col>
      <xdr:colOff>203200</xdr:colOff>
      <xdr:row>60</xdr:row>
      <xdr:rowOff>76073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49514"/>
          <a:ext cx="889000" cy="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62514</xdr:rowOff>
    </xdr:from>
    <xdr:to>
      <xdr:col>68</xdr:col>
      <xdr:colOff>152400</xdr:colOff>
      <xdr:row>60</xdr:row>
      <xdr:rowOff>70787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49514"/>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38487</xdr:rowOff>
    </xdr:from>
    <xdr:to>
      <xdr:col>81</xdr:col>
      <xdr:colOff>95250</xdr:colOff>
      <xdr:row>60</xdr:row>
      <xdr:rowOff>140087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2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10564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9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32857</xdr:rowOff>
    </xdr:from>
    <xdr:to>
      <xdr:col>77</xdr:col>
      <xdr:colOff>95250</xdr:colOff>
      <xdr:row>60</xdr:row>
      <xdr:rowOff>134457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119234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06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25273</xdr:rowOff>
    </xdr:from>
    <xdr:to>
      <xdr:col>73</xdr:col>
      <xdr:colOff>44450</xdr:colOff>
      <xdr:row>60</xdr:row>
      <xdr:rowOff>126873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111650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9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11714</xdr:rowOff>
    </xdr:from>
    <xdr:to>
      <xdr:col>68</xdr:col>
      <xdr:colOff>203200</xdr:colOff>
      <xdr:row>60</xdr:row>
      <xdr:rowOff>113314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9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98091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8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19987</xdr:rowOff>
    </xdr:from>
    <xdr:to>
      <xdr:col>64</xdr:col>
      <xdr:colOff>152400</xdr:colOff>
      <xdr:row>60</xdr:row>
      <xdr:rowOff>121587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0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106364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9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投資事業の適切な取捨選択の結果、類似団体平均を下回っているが、簡易水道施設の更新事業により、比率自体は年々増加している状況である。今後とも、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39</xdr:row>
      <xdr:rowOff>41063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615006"/>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75777</xdr:rowOff>
    </xdr:from>
    <xdr:to>
      <xdr:col>77</xdr:col>
      <xdr:colOff>44450</xdr:colOff>
      <xdr:row>38</xdr:row>
      <xdr:rowOff>99906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5908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75777</xdr:rowOff>
    </xdr:from>
    <xdr:to>
      <xdr:col>72</xdr:col>
      <xdr:colOff>203200</xdr:colOff>
      <xdr:row>39</xdr:row>
      <xdr:rowOff>24977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5908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113454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7115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24977</xdr:rowOff>
    </xdr:from>
    <xdr:to>
      <xdr:col>73</xdr:col>
      <xdr:colOff>44450</xdr:colOff>
      <xdr:row>38</xdr:row>
      <xdr:rowOff>126577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136754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新規採用職員を抑制していることから退職手当負担見込額が抑えられている。今後も後世への負担を少しでも軽減できるよう、新規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130968</xdr:colOff>
      <xdr:row>26</xdr:row>
      <xdr:rowOff>95250</xdr:rowOff>
    </xdr:from>
    <xdr:ext cx="9099176" cy="425758"/>
    <xdr:sp macro="" textlink="">
      <xdr:nvSpPr>
        <xdr:cNvPr id="459" name="テキスト ボックス 458">
          <a:extLst>
            <a:ext uri="{FF2B5EF4-FFF2-40B4-BE49-F238E27FC236}">
              <a16:creationId xmlns:a16="http://schemas.microsoft.com/office/drawing/2014/main" id="{022004EC-BEF4-4E3E-B11F-8E101710E04F}"/>
            </a:ext>
          </a:extLst>
        </xdr:cNvPr>
        <xdr:cNvSpPr txBox="1"/>
      </xdr:nvSpPr>
      <xdr:spPr>
        <a:xfrm>
          <a:off x="773906" y="44291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
386
77.37
1,127,393
996,953
102,450
659,807
542,507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人件費は類似団体平均を下回っている。今後も行財政改革への取組を通じて人件費の削減に努める。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127000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27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8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76200</xdr:rowOff>
    </xdr:from>
    <xdr:to>
      <xdr:col>24</xdr:col>
      <xdr:colOff>76200</xdr:colOff>
      <xdr:row>36</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物件費が類似団体平均に比べ上回っているのは、村道橋梁修繕事業等が続いているためである。引続き経費の縮減に努めていく。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92710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84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92710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15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124714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1592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129286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39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扶助費についても類似団体平均を下回っている。引続き適正な運用に努める。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54</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13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156227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その他については類似団体平均を下回っている。引続き適正な運用に努める。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46990</xdr:rowOff>
    </xdr:from>
    <xdr:to>
      <xdr:col>82</xdr:col>
      <xdr:colOff>107950</xdr:colOff>
      <xdr:row>56</xdr:row>
      <xdr:rowOff>46990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48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18415</xdr:rowOff>
    </xdr:from>
    <xdr:to>
      <xdr:col>78</xdr:col>
      <xdr:colOff>69850</xdr:colOff>
      <xdr:row>56</xdr:row>
      <xdr:rowOff>46990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6196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127000</xdr:rowOff>
    </xdr:from>
    <xdr:to>
      <xdr:col>73</xdr:col>
      <xdr:colOff>180975</xdr:colOff>
      <xdr:row>56</xdr:row>
      <xdr:rowOff>18415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5567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167640</xdr:rowOff>
    </xdr:from>
    <xdr:to>
      <xdr:col>82</xdr:col>
      <xdr:colOff>158750</xdr:colOff>
      <xdr:row>56</xdr:row>
      <xdr:rowOff>97790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4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167640</xdr:rowOff>
    </xdr:from>
    <xdr:to>
      <xdr:col>78</xdr:col>
      <xdr:colOff>120650</xdr:colOff>
      <xdr:row>56</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107967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66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139065</xdr:rowOff>
    </xdr:from>
    <xdr:to>
      <xdr:col>74</xdr:col>
      <xdr:colOff>31750</xdr:colOff>
      <xdr:row>56</xdr:row>
      <xdr:rowOff>69215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79392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3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76200</xdr:rowOff>
    </xdr:from>
    <xdr:to>
      <xdr:col>69</xdr:col>
      <xdr:colOff>142875</xdr:colOff>
      <xdr:row>56</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国民健康保険財政調整交付金や介護給付費負担金など社会保障関係経費の増加等により、補助費等に係る経常収支比率は類似団体平均を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ポイント上回っている。今後も高齢化の進展などによりこの傾向は続くことが見込まれるため、事業の見直し、介護予防の推進等により、経費の縮減に努めていく。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42418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3266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51562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44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129286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449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公債費については、類似団体平均を下回っているが、今後は、簡易水道事業の更新事業に係る元利償還金が増加するため、地方債の新規発行を伴う普通建設事業を抑制するよう努める。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76</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962890"/>
          <a:ext cx="8382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76</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9781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134620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978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134620</xdr:rowOff>
    </xdr:from>
    <xdr:to>
      <xdr:col>11</xdr:col>
      <xdr:colOff>9525</xdr:colOff>
      <xdr:row>76</xdr:row>
      <xdr:rowOff>119380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9933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83820</xdr:rowOff>
    </xdr:from>
    <xdr:to>
      <xdr:col>11</xdr:col>
      <xdr:colOff>60325</xdr:colOff>
      <xdr:row>76</xdr:row>
      <xdr:rowOff>13970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24147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公債費以外についても類似団体平均を下回っている。引続き適正な運用に努める。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9434</xdr:rowOff>
    </xdr:from>
    <xdr:to>
      <xdr:col>82</xdr:col>
      <xdr:colOff>107950</xdr:colOff>
      <xdr:row>77</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39634"/>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159657</xdr:rowOff>
    </xdr:from>
    <xdr:to>
      <xdr:col>78</xdr:col>
      <xdr:colOff>69850</xdr:colOff>
      <xdr:row>77</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898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130266</xdr:rowOff>
    </xdr:from>
    <xdr:to>
      <xdr:col>73</xdr:col>
      <xdr:colOff>180975</xdr:colOff>
      <xdr:row>76</xdr:row>
      <xdr:rowOff>159657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1604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71482</xdr:rowOff>
    </xdr:from>
    <xdr:to>
      <xdr:col>69</xdr:col>
      <xdr:colOff>92075</xdr:colOff>
      <xdr:row>76</xdr:row>
      <xdr:rowOff>130266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0168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130084</xdr:rowOff>
    </xdr:from>
    <xdr:to>
      <xdr:col>82</xdr:col>
      <xdr:colOff>158750</xdr:colOff>
      <xdr:row>76</xdr:row>
      <xdr:rowOff>60235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146611</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3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108857</xdr:rowOff>
    </xdr:from>
    <xdr:to>
      <xdr:col>74</xdr:col>
      <xdr:colOff>31750</xdr:colOff>
      <xdr:row>77</xdr:row>
      <xdr:rowOff>39007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49184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79466</xdr:rowOff>
    </xdr:from>
    <xdr:to>
      <xdr:col>69</xdr:col>
      <xdr:colOff>142875</xdr:colOff>
      <xdr:row>77</xdr:row>
      <xdr:rowOff>9616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19793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20682</xdr:rowOff>
    </xdr:from>
    <xdr:to>
      <xdr:col>65</xdr:col>
      <xdr:colOff>53975</xdr:colOff>
      <xdr:row>76</xdr:row>
      <xdr:rowOff>122282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132460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83845</xdr:rowOff>
    </xdr:from>
    <xdr:to>
      <xdr:col>29</xdr:col>
      <xdr:colOff>127000</xdr:colOff>
      <xdr:row>15</xdr:row>
      <xdr:rowOff>170613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703220"/>
          <a:ext cx="647700" cy="86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170613</xdr:rowOff>
    </xdr:from>
    <xdr:to>
      <xdr:col>26</xdr:col>
      <xdr:colOff>50800</xdr:colOff>
      <xdr:row>16</xdr:row>
      <xdr:rowOff>24528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789988"/>
          <a:ext cx="698500" cy="2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24528</xdr:rowOff>
    </xdr:from>
    <xdr:to>
      <xdr:col>22</xdr:col>
      <xdr:colOff>114300</xdr:colOff>
      <xdr:row>16</xdr:row>
      <xdr:rowOff>85035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815353"/>
          <a:ext cx="698500" cy="60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85035</xdr:rowOff>
    </xdr:from>
    <xdr:to>
      <xdr:col>18</xdr:col>
      <xdr:colOff>177800</xdr:colOff>
      <xdr:row>16</xdr:row>
      <xdr:rowOff>138273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875860"/>
          <a:ext cx="698500" cy="5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33045</xdr:rowOff>
    </xdr:from>
    <xdr:to>
      <xdr:col>29</xdr:col>
      <xdr:colOff>177800</xdr:colOff>
      <xdr:row>15</xdr:row>
      <xdr:rowOff>134645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5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49572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4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119813</xdr:rowOff>
    </xdr:from>
    <xdr:to>
      <xdr:col>26</xdr:col>
      <xdr:colOff>101600</xdr:colOff>
      <xdr:row>16</xdr:row>
      <xdr:rowOff>49963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3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60140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0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145178</xdr:rowOff>
    </xdr:from>
    <xdr:to>
      <xdr:col>22</xdr:col>
      <xdr:colOff>165100</xdr:colOff>
      <xdr:row>16</xdr:row>
      <xdr:rowOff>75328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6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85505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3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34235</xdr:rowOff>
    </xdr:from>
    <xdr:to>
      <xdr:col>19</xdr:col>
      <xdr:colOff>38100</xdr:colOff>
      <xdr:row>16</xdr:row>
      <xdr:rowOff>135835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82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146012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9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87473</xdr:rowOff>
    </xdr:from>
    <xdr:to>
      <xdr:col>15</xdr:col>
      <xdr:colOff>101600</xdr:colOff>
      <xdr:row>17</xdr:row>
      <xdr:rowOff>17623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87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27800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64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163696</xdr:rowOff>
    </xdr:from>
    <xdr:to>
      <xdr:col>29</xdr:col>
      <xdr:colOff>127000</xdr:colOff>
      <xdr:row>37</xdr:row>
      <xdr:rowOff>11380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16946"/>
          <a:ext cx="647700" cy="19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163696</xdr:rowOff>
    </xdr:from>
    <xdr:to>
      <xdr:col>26</xdr:col>
      <xdr:colOff>50800</xdr:colOff>
      <xdr:row>37</xdr:row>
      <xdr:rowOff>308268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16946"/>
          <a:ext cx="698500" cy="31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308268</xdr:rowOff>
    </xdr:from>
    <xdr:to>
      <xdr:col>22</xdr:col>
      <xdr:colOff>114300</xdr:colOff>
      <xdr:row>37</xdr:row>
      <xdr:rowOff>314806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432968"/>
          <a:ext cx="698500" cy="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58975</xdr:rowOff>
    </xdr:from>
    <xdr:to>
      <xdr:col>18</xdr:col>
      <xdr:colOff>177800</xdr:colOff>
      <xdr:row>37</xdr:row>
      <xdr:rowOff>314806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83675"/>
          <a:ext cx="698500" cy="25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132030</xdr:rowOff>
    </xdr:from>
    <xdr:to>
      <xdr:col>29</xdr:col>
      <xdr:colOff>177800</xdr:colOff>
      <xdr:row>37</xdr:row>
      <xdr:rowOff>62180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85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104107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5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112896</xdr:rowOff>
    </xdr:from>
    <xdr:to>
      <xdr:col>26</xdr:col>
      <xdr:colOff>101600</xdr:colOff>
      <xdr:row>37</xdr:row>
      <xdr:rowOff>43046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6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27823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5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257468</xdr:rowOff>
    </xdr:from>
    <xdr:to>
      <xdr:col>22</xdr:col>
      <xdr:colOff>165100</xdr:colOff>
      <xdr:row>38</xdr:row>
      <xdr:rowOff>16168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38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945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46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264006</xdr:rowOff>
    </xdr:from>
    <xdr:to>
      <xdr:col>19</xdr:col>
      <xdr:colOff>38100</xdr:colOff>
      <xdr:row>38</xdr:row>
      <xdr:rowOff>22706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388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7483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47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8175</xdr:rowOff>
    </xdr:from>
    <xdr:to>
      <xdr:col>15</xdr:col>
      <xdr:colOff>101600</xdr:colOff>
      <xdr:row>37</xdr:row>
      <xdr:rowOff>109775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3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94552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1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
386
77.37
1,127,393
996,953
102,450
659,807
542,507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124732</xdr:rowOff>
    </xdr:from>
    <xdr:to>
      <xdr:col>24</xdr:col>
      <xdr:colOff>63500</xdr:colOff>
      <xdr:row>35</xdr:row>
      <xdr:rowOff>48409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954032"/>
          <a:ext cx="838200" cy="9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48409</xdr:rowOff>
    </xdr:from>
    <xdr:to>
      <xdr:col>19</xdr:col>
      <xdr:colOff>177800</xdr:colOff>
      <xdr:row>35</xdr:row>
      <xdr:rowOff>170313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049159"/>
          <a:ext cx="889000" cy="12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170313</xdr:rowOff>
    </xdr:from>
    <xdr:to>
      <xdr:col>15</xdr:col>
      <xdr:colOff>50800</xdr:colOff>
      <xdr:row>36</xdr:row>
      <xdr:rowOff>48263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171063"/>
          <a:ext cx="889000" cy="4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48263</xdr:rowOff>
    </xdr:from>
    <xdr:to>
      <xdr:col>10</xdr:col>
      <xdr:colOff>114300</xdr:colOff>
      <xdr:row>36</xdr:row>
      <xdr:rowOff>81185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220463"/>
          <a:ext cx="889000" cy="3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73932</xdr:rowOff>
    </xdr:from>
    <xdr:to>
      <xdr:col>24</xdr:col>
      <xdr:colOff>114300</xdr:colOff>
      <xdr:row>35</xdr:row>
      <xdr:rowOff>4082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9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96809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75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169059</xdr:rowOff>
    </xdr:from>
    <xdr:to>
      <xdr:col>20</xdr:col>
      <xdr:colOff>38100</xdr:colOff>
      <xdr:row>35</xdr:row>
      <xdr:rowOff>99209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9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115736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77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119513</xdr:rowOff>
    </xdr:from>
    <xdr:to>
      <xdr:col>15</xdr:col>
      <xdr:colOff>101600</xdr:colOff>
      <xdr:row>36</xdr:row>
      <xdr:rowOff>49663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1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66190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89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168913</xdr:rowOff>
    </xdr:from>
    <xdr:to>
      <xdr:col>10</xdr:col>
      <xdr:colOff>165100</xdr:colOff>
      <xdr:row>36</xdr:row>
      <xdr:rowOff>99063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115590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4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30385</xdr:rowOff>
    </xdr:from>
    <xdr:to>
      <xdr:col>6</xdr:col>
      <xdr:colOff>38100</xdr:colOff>
      <xdr:row>36</xdr:row>
      <xdr:rowOff>131985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148512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7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90107</xdr:rowOff>
    </xdr:from>
    <xdr:to>
      <xdr:col>24</xdr:col>
      <xdr:colOff>63500</xdr:colOff>
      <xdr:row>56</xdr:row>
      <xdr:rowOff>26777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519857"/>
          <a:ext cx="838200" cy="10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90107</xdr:rowOff>
    </xdr:from>
    <xdr:to>
      <xdr:col>19</xdr:col>
      <xdr:colOff>177800</xdr:colOff>
      <xdr:row>56</xdr:row>
      <xdr:rowOff>54435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19857"/>
          <a:ext cx="889000" cy="13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54435</xdr:rowOff>
    </xdr:from>
    <xdr:to>
      <xdr:col>15</xdr:col>
      <xdr:colOff>50800</xdr:colOff>
      <xdr:row>56</xdr:row>
      <xdr:rowOff>134548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55635"/>
          <a:ext cx="889000" cy="8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134548</xdr:rowOff>
    </xdr:from>
    <xdr:to>
      <xdr:col>10</xdr:col>
      <xdr:colOff>114300</xdr:colOff>
      <xdr:row>56</xdr:row>
      <xdr:rowOff>150388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35748"/>
          <a:ext cx="889000" cy="1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147427</xdr:rowOff>
    </xdr:from>
    <xdr:to>
      <xdr:col>24</xdr:col>
      <xdr:colOff>114300</xdr:colOff>
      <xdr:row>56</xdr:row>
      <xdr:rowOff>77577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170304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2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39307</xdr:rowOff>
    </xdr:from>
    <xdr:to>
      <xdr:col>20</xdr:col>
      <xdr:colOff>38100</xdr:colOff>
      <xdr:row>55</xdr:row>
      <xdr:rowOff>140907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157434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24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3635</xdr:rowOff>
    </xdr:from>
    <xdr:to>
      <xdr:col>15</xdr:col>
      <xdr:colOff>101600</xdr:colOff>
      <xdr:row>56</xdr:row>
      <xdr:rowOff>105235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0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121762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83748</xdr:rowOff>
    </xdr:from>
    <xdr:to>
      <xdr:col>10</xdr:col>
      <xdr:colOff>165100</xdr:colOff>
      <xdr:row>57</xdr:row>
      <xdr:rowOff>13898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30425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6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99588</xdr:rowOff>
    </xdr:from>
    <xdr:to>
      <xdr:col>6</xdr:col>
      <xdr:colOff>38100</xdr:colOff>
      <xdr:row>57</xdr:row>
      <xdr:rowOff>29738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46265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7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1319</xdr:rowOff>
    </xdr:from>
    <xdr:to>
      <xdr:col>24</xdr:col>
      <xdr:colOff>63500</xdr:colOff>
      <xdr:row>78</xdr:row>
      <xdr:rowOff>37968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74419"/>
          <a:ext cx="838200" cy="3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37968</xdr:rowOff>
    </xdr:from>
    <xdr:to>
      <xdr:col>19</xdr:col>
      <xdr:colOff>177800</xdr:colOff>
      <xdr:row>78</xdr:row>
      <xdr:rowOff>98437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11068"/>
          <a:ext cx="889000" cy="6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98437</xdr:rowOff>
    </xdr:from>
    <xdr:to>
      <xdr:col>15</xdr:col>
      <xdr:colOff>50800</xdr:colOff>
      <xdr:row>78</xdr:row>
      <xdr:rowOff>102648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71537"/>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102648</xdr:rowOff>
    </xdr:from>
    <xdr:to>
      <xdr:col>10</xdr:col>
      <xdr:colOff>114300</xdr:colOff>
      <xdr:row>78</xdr:row>
      <xdr:rowOff>122848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75748"/>
          <a:ext cx="889000" cy="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121969</xdr:rowOff>
    </xdr:from>
    <xdr:to>
      <xdr:col>24</xdr:col>
      <xdr:colOff>114300</xdr:colOff>
      <xdr:row>78</xdr:row>
      <xdr:rowOff>52119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2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144846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158618</xdr:rowOff>
    </xdr:from>
    <xdr:to>
      <xdr:col>20</xdr:col>
      <xdr:colOff>38100</xdr:colOff>
      <xdr:row>78</xdr:row>
      <xdr:rowOff>88768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79895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5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47637</xdr:rowOff>
    </xdr:from>
    <xdr:to>
      <xdr:col>15</xdr:col>
      <xdr:colOff>101600</xdr:colOff>
      <xdr:row>78</xdr:row>
      <xdr:rowOff>149237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2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140364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1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51848</xdr:rowOff>
    </xdr:from>
    <xdr:to>
      <xdr:col>10</xdr:col>
      <xdr:colOff>165100</xdr:colOff>
      <xdr:row>78</xdr:row>
      <xdr:rowOff>153448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144575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1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72048</xdr:rowOff>
    </xdr:from>
    <xdr:to>
      <xdr:col>6</xdr:col>
      <xdr:colOff>38100</xdr:colOff>
      <xdr:row>79</xdr:row>
      <xdr:rowOff>2198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164775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3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143160</xdr:rowOff>
    </xdr:from>
    <xdr:to>
      <xdr:col>24</xdr:col>
      <xdr:colOff>63500</xdr:colOff>
      <xdr:row>97</xdr:row>
      <xdr:rowOff>33835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602360"/>
          <a:ext cx="838200" cy="6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128949</xdr:rowOff>
    </xdr:from>
    <xdr:to>
      <xdr:col>19</xdr:col>
      <xdr:colOff>177800</xdr:colOff>
      <xdr:row>96</xdr:row>
      <xdr:rowOff>143160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588149"/>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128949</xdr:rowOff>
    </xdr:from>
    <xdr:to>
      <xdr:col>15</xdr:col>
      <xdr:colOff>50800</xdr:colOff>
      <xdr:row>96</xdr:row>
      <xdr:rowOff>152495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88149"/>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80835</xdr:rowOff>
    </xdr:from>
    <xdr:to>
      <xdr:col>10</xdr:col>
      <xdr:colOff>114300</xdr:colOff>
      <xdr:row>96</xdr:row>
      <xdr:rowOff>152495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40035"/>
          <a:ext cx="889000" cy="7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154485</xdr:rowOff>
    </xdr:from>
    <xdr:to>
      <xdr:col>24</xdr:col>
      <xdr:colOff>114300</xdr:colOff>
      <xdr:row>97</xdr:row>
      <xdr:rowOff>84635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132912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9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92360</xdr:rowOff>
    </xdr:from>
    <xdr:to>
      <xdr:col>20</xdr:col>
      <xdr:colOff>38100</xdr:colOff>
      <xdr:row>97</xdr:row>
      <xdr:rowOff>22510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78149</xdr:rowOff>
    </xdr:from>
    <xdr:to>
      <xdr:col>15</xdr:col>
      <xdr:colOff>101600</xdr:colOff>
      <xdr:row>97</xdr:row>
      <xdr:rowOff>8299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170876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3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101695</xdr:rowOff>
    </xdr:from>
    <xdr:to>
      <xdr:col>10</xdr:col>
      <xdr:colOff>165100</xdr:colOff>
      <xdr:row>97</xdr:row>
      <xdr:rowOff>31845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22972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5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30035</xdr:rowOff>
    </xdr:from>
    <xdr:to>
      <xdr:col>6</xdr:col>
      <xdr:colOff>38100</xdr:colOff>
      <xdr:row>96</xdr:row>
      <xdr:rowOff>131635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122762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8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155723</xdr:rowOff>
    </xdr:from>
    <xdr:to>
      <xdr:col>55</xdr:col>
      <xdr:colOff>0</xdr:colOff>
      <xdr:row>34</xdr:row>
      <xdr:rowOff>136900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642123"/>
          <a:ext cx="838200" cy="32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155723</xdr:rowOff>
    </xdr:from>
    <xdr:to>
      <xdr:col>50</xdr:col>
      <xdr:colOff>114300</xdr:colOff>
      <xdr:row>35</xdr:row>
      <xdr:rowOff>24150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642123"/>
          <a:ext cx="889000" cy="38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24150</xdr:rowOff>
    </xdr:from>
    <xdr:to>
      <xdr:col>45</xdr:col>
      <xdr:colOff>177800</xdr:colOff>
      <xdr:row>35</xdr:row>
      <xdr:rowOff>28395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24900"/>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105006</xdr:rowOff>
    </xdr:from>
    <xdr:to>
      <xdr:col>41</xdr:col>
      <xdr:colOff>50800</xdr:colOff>
      <xdr:row>35</xdr:row>
      <xdr:rowOff>28395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934306"/>
          <a:ext cx="889000" cy="9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86100</xdr:rowOff>
    </xdr:from>
    <xdr:to>
      <xdr:col>55</xdr:col>
      <xdr:colOff>50800</xdr:colOff>
      <xdr:row>35</xdr:row>
      <xdr:rowOff>16250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108977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6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104923</xdr:rowOff>
    </xdr:from>
    <xdr:to>
      <xdr:col>50</xdr:col>
      <xdr:colOff>165100</xdr:colOff>
      <xdr:row>33</xdr:row>
      <xdr:rowOff>35073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5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51600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36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144800</xdr:rowOff>
    </xdr:from>
    <xdr:to>
      <xdr:col>46</xdr:col>
      <xdr:colOff>38100</xdr:colOff>
      <xdr:row>35</xdr:row>
      <xdr:rowOff>74950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91477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149045</xdr:rowOff>
    </xdr:from>
    <xdr:to>
      <xdr:col>41</xdr:col>
      <xdr:colOff>101600</xdr:colOff>
      <xdr:row>35</xdr:row>
      <xdr:rowOff>79195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95722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5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54206</xdr:rowOff>
    </xdr:from>
    <xdr:to>
      <xdr:col>36</xdr:col>
      <xdr:colOff>165100</xdr:colOff>
      <xdr:row>34</xdr:row>
      <xdr:rowOff>155806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8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883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65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142279</xdr:rowOff>
    </xdr:from>
    <xdr:to>
      <xdr:col>55</xdr:col>
      <xdr:colOff>0</xdr:colOff>
      <xdr:row>58</xdr:row>
      <xdr:rowOff>162168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86379"/>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111885</xdr:rowOff>
    </xdr:from>
    <xdr:to>
      <xdr:col>50</xdr:col>
      <xdr:colOff>114300</xdr:colOff>
      <xdr:row>58</xdr:row>
      <xdr:rowOff>142279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5985"/>
          <a:ext cx="889000" cy="3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111885</xdr:rowOff>
    </xdr:from>
    <xdr:to>
      <xdr:col>45</xdr:col>
      <xdr:colOff>177800</xdr:colOff>
      <xdr:row>58</xdr:row>
      <xdr:rowOff>157739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55985"/>
          <a:ext cx="889000" cy="4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100691</xdr:rowOff>
    </xdr:from>
    <xdr:to>
      <xdr:col>41</xdr:col>
      <xdr:colOff>50800</xdr:colOff>
      <xdr:row>58</xdr:row>
      <xdr:rowOff>157739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44791"/>
          <a:ext cx="889000" cy="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111368</xdr:rowOff>
    </xdr:from>
    <xdr:to>
      <xdr:col>55</xdr:col>
      <xdr:colOff>50800</xdr:colOff>
      <xdr:row>59</xdr:row>
      <xdr:rowOff>41518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91479</xdr:rowOff>
    </xdr:from>
    <xdr:to>
      <xdr:col>50</xdr:col>
      <xdr:colOff>165100</xdr:colOff>
      <xdr:row>59</xdr:row>
      <xdr:rowOff>21629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3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38156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1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61085</xdr:rowOff>
    </xdr:from>
    <xdr:to>
      <xdr:col>46</xdr:col>
      <xdr:colOff>38100</xdr:colOff>
      <xdr:row>58</xdr:row>
      <xdr:rowOff>162685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7762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8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106939</xdr:rowOff>
    </xdr:from>
    <xdr:to>
      <xdr:col>41</xdr:col>
      <xdr:colOff>101600</xdr:colOff>
      <xdr:row>59</xdr:row>
      <xdr:rowOff>37089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53616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2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49891</xdr:rowOff>
    </xdr:from>
    <xdr:to>
      <xdr:col>36</xdr:col>
      <xdr:colOff>165100</xdr:colOff>
      <xdr:row>58</xdr:row>
      <xdr:rowOff>151491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168018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6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131945</xdr:rowOff>
    </xdr:from>
    <xdr:to>
      <xdr:col>55</xdr:col>
      <xdr:colOff>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05045"/>
          <a:ext cx="838200" cy="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101529</xdr:rowOff>
    </xdr:from>
    <xdr:to>
      <xdr:col>50</xdr:col>
      <xdr:colOff>114300</xdr:colOff>
      <xdr:row>78</xdr:row>
      <xdr:rowOff>131945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74629"/>
          <a:ext cx="889000" cy="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101529</xdr:rowOff>
    </xdr:from>
    <xdr:to>
      <xdr:col>45</xdr:col>
      <xdr:colOff>177800</xdr:colOff>
      <xdr:row>78</xdr:row>
      <xdr:rowOff>125137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74629"/>
          <a:ext cx="889000" cy="2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13998</xdr:rowOff>
    </xdr:from>
    <xdr:to>
      <xdr:col>41</xdr:col>
      <xdr:colOff>50800</xdr:colOff>
      <xdr:row>78</xdr:row>
      <xdr:rowOff>125137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87098"/>
          <a:ext cx="889000" cy="11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24929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81145</xdr:rowOff>
    </xdr:from>
    <xdr:to>
      <xdr:col>50</xdr:col>
      <xdr:colOff>165100</xdr:colOff>
      <xdr:row>79</xdr:row>
      <xdr:rowOff>11295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2422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50729</xdr:rowOff>
    </xdr:from>
    <xdr:to>
      <xdr:col>46</xdr:col>
      <xdr:colOff>38100</xdr:colOff>
      <xdr:row>78</xdr:row>
      <xdr:rowOff>152329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143456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1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74337</xdr:rowOff>
    </xdr:from>
    <xdr:to>
      <xdr:col>41</xdr:col>
      <xdr:colOff>101600</xdr:colOff>
      <xdr:row>79</xdr:row>
      <xdr:rowOff>4487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167064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134648</xdr:rowOff>
    </xdr:from>
    <xdr:to>
      <xdr:col>36</xdr:col>
      <xdr:colOff>165100</xdr:colOff>
      <xdr:row>78</xdr:row>
      <xdr:rowOff>64798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81325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146047</xdr:rowOff>
    </xdr:from>
    <xdr:to>
      <xdr:col>55</xdr:col>
      <xdr:colOff>0</xdr:colOff>
      <xdr:row>97</xdr:row>
      <xdr:rowOff>159727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76697"/>
          <a:ext cx="838200" cy="1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141785</xdr:rowOff>
    </xdr:from>
    <xdr:to>
      <xdr:col>50</xdr:col>
      <xdr:colOff>114300</xdr:colOff>
      <xdr:row>97</xdr:row>
      <xdr:rowOff>146047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72435"/>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141785</xdr:rowOff>
    </xdr:from>
    <xdr:to>
      <xdr:col>45</xdr:col>
      <xdr:colOff>177800</xdr:colOff>
      <xdr:row>98</xdr:row>
      <xdr:rowOff>4122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72435"/>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4122</xdr:rowOff>
    </xdr:from>
    <xdr:to>
      <xdr:col>41</xdr:col>
      <xdr:colOff>50800</xdr:colOff>
      <xdr:row>98</xdr:row>
      <xdr:rowOff>28553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06222"/>
          <a:ext cx="889000" cy="2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108927</xdr:rowOff>
    </xdr:from>
    <xdr:to>
      <xdr:col>55</xdr:col>
      <xdr:colOff>50800</xdr:colOff>
      <xdr:row>98</xdr:row>
      <xdr:rowOff>39077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131804</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9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95247</xdr:rowOff>
    </xdr:from>
    <xdr:to>
      <xdr:col>50</xdr:col>
      <xdr:colOff>165100</xdr:colOff>
      <xdr:row>98</xdr:row>
      <xdr:rowOff>25397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41924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90985</xdr:rowOff>
    </xdr:from>
    <xdr:to>
      <xdr:col>46</xdr:col>
      <xdr:colOff>38100</xdr:colOff>
      <xdr:row>98</xdr:row>
      <xdr:rowOff>21135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37662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9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124772</xdr:rowOff>
    </xdr:from>
    <xdr:to>
      <xdr:col>41</xdr:col>
      <xdr:colOff>101600</xdr:colOff>
      <xdr:row>98</xdr:row>
      <xdr:rowOff>54922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71449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3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149203</xdr:rowOff>
    </xdr:from>
    <xdr:to>
      <xdr:col>36</xdr:col>
      <xdr:colOff>165100</xdr:colOff>
      <xdr:row>98</xdr:row>
      <xdr:rowOff>79353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95880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5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85055</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00155"/>
          <a:ext cx="838200" cy="5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85055</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00155"/>
          <a:ext cx="889000" cy="5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34255</xdr:rowOff>
    </xdr:from>
    <xdr:to>
      <xdr:col>81</xdr:col>
      <xdr:colOff>101600</xdr:colOff>
      <xdr:row>38</xdr:row>
      <xdr:rowOff>135855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4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126982</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4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158630</xdr:rowOff>
    </xdr:from>
    <xdr:to>
      <xdr:col>85</xdr:col>
      <xdr:colOff>127000</xdr:colOff>
      <xdr:row>76</xdr:row>
      <xdr:rowOff>167007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2674480"/>
          <a:ext cx="838200" cy="5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158630</xdr:rowOff>
    </xdr:from>
    <xdr:to>
      <xdr:col>81</xdr:col>
      <xdr:colOff>50800</xdr:colOff>
      <xdr:row>77</xdr:row>
      <xdr:rowOff>74341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2674480"/>
          <a:ext cx="889000" cy="60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73642</xdr:rowOff>
    </xdr:from>
    <xdr:to>
      <xdr:col>76</xdr:col>
      <xdr:colOff>114300</xdr:colOff>
      <xdr:row>77</xdr:row>
      <xdr:rowOff>74341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75292"/>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166265</xdr:rowOff>
    </xdr:from>
    <xdr:to>
      <xdr:col>71</xdr:col>
      <xdr:colOff>177800</xdr:colOff>
      <xdr:row>77</xdr:row>
      <xdr:rowOff>73642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2510665"/>
          <a:ext cx="889000" cy="76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116207</xdr:rowOff>
    </xdr:from>
    <xdr:to>
      <xdr:col>85</xdr:col>
      <xdr:colOff>177800</xdr:colOff>
      <xdr:row>77</xdr:row>
      <xdr:rowOff>46357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139084</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9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107830</xdr:rowOff>
    </xdr:from>
    <xdr:to>
      <xdr:col>81</xdr:col>
      <xdr:colOff>101600</xdr:colOff>
      <xdr:row>74</xdr:row>
      <xdr:rowOff>37980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6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54507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39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23541</xdr:rowOff>
    </xdr:from>
    <xdr:to>
      <xdr:col>76</xdr:col>
      <xdr:colOff>165100</xdr:colOff>
      <xdr:row>77</xdr:row>
      <xdr:rowOff>125141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2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116268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1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22842</xdr:rowOff>
    </xdr:from>
    <xdr:to>
      <xdr:col>72</xdr:col>
      <xdr:colOff>38100</xdr:colOff>
      <xdr:row>77</xdr:row>
      <xdr:rowOff>124442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140969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9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115465</xdr:rowOff>
    </xdr:from>
    <xdr:to>
      <xdr:col>67</xdr:col>
      <xdr:colOff>101600</xdr:colOff>
      <xdr:row>73</xdr:row>
      <xdr:rowOff>45615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4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62142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23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16647</xdr:rowOff>
    </xdr:from>
    <xdr:to>
      <xdr:col>85</xdr:col>
      <xdr:colOff>127000</xdr:colOff>
      <xdr:row>99</xdr:row>
      <xdr:rowOff>16055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18747"/>
          <a:ext cx="838200" cy="17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16055</xdr:rowOff>
    </xdr:from>
    <xdr:to>
      <xdr:col>81</xdr:col>
      <xdr:colOff>50800</xdr:colOff>
      <xdr:row>99</xdr:row>
      <xdr:rowOff>20931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89605"/>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145197</xdr:rowOff>
    </xdr:from>
    <xdr:to>
      <xdr:col>76</xdr:col>
      <xdr:colOff>114300</xdr:colOff>
      <xdr:row>99</xdr:row>
      <xdr:rowOff>20931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47297"/>
          <a:ext cx="889000" cy="4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145197</xdr:rowOff>
    </xdr:from>
    <xdr:to>
      <xdr:col>71</xdr:col>
      <xdr:colOff>177800</xdr:colOff>
      <xdr:row>99</xdr:row>
      <xdr:rowOff>23989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47297"/>
          <a:ext cx="889000" cy="5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137297</xdr:rowOff>
    </xdr:from>
    <xdr:to>
      <xdr:col>85</xdr:col>
      <xdr:colOff>177800</xdr:colOff>
      <xdr:row>98</xdr:row>
      <xdr:rowOff>67447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6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160174</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1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136705</xdr:rowOff>
    </xdr:from>
    <xdr:to>
      <xdr:col>81</xdr:col>
      <xdr:colOff>101600</xdr:colOff>
      <xdr:row>99</xdr:row>
      <xdr:rowOff>66855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57982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3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141581</xdr:rowOff>
    </xdr:from>
    <xdr:to>
      <xdr:col>76</xdr:col>
      <xdr:colOff>165100</xdr:colOff>
      <xdr:row>99</xdr:row>
      <xdr:rowOff>71731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62858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94397</xdr:rowOff>
    </xdr:from>
    <xdr:to>
      <xdr:col>72</xdr:col>
      <xdr:colOff>38100</xdr:colOff>
      <xdr:row>99</xdr:row>
      <xdr:rowOff>24547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41074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144639</xdr:rowOff>
    </xdr:from>
    <xdr:to>
      <xdr:col>67</xdr:col>
      <xdr:colOff>101600</xdr:colOff>
      <xdr:row>99</xdr:row>
      <xdr:rowOff>74789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4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65916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3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27839</xdr:rowOff>
    </xdr:from>
    <xdr:to>
      <xdr:col>116</xdr:col>
      <xdr:colOff>63500</xdr:colOff>
      <xdr:row>76</xdr:row>
      <xdr:rowOff>37362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58039"/>
          <a:ext cx="838200" cy="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37362</xdr:rowOff>
    </xdr:from>
    <xdr:to>
      <xdr:col>111</xdr:col>
      <xdr:colOff>177800</xdr:colOff>
      <xdr:row>76</xdr:row>
      <xdr:rowOff>126095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67562"/>
          <a:ext cx="889000" cy="8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126095</xdr:rowOff>
    </xdr:from>
    <xdr:to>
      <xdr:col>107</xdr:col>
      <xdr:colOff>50800</xdr:colOff>
      <xdr:row>76</xdr:row>
      <xdr:rowOff>168974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56295"/>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162331</xdr:rowOff>
    </xdr:from>
    <xdr:to>
      <xdr:col>102</xdr:col>
      <xdr:colOff>114300</xdr:colOff>
      <xdr:row>76</xdr:row>
      <xdr:rowOff>168974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192531"/>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148489</xdr:rowOff>
    </xdr:from>
    <xdr:to>
      <xdr:col>116</xdr:col>
      <xdr:colOff>114300</xdr:colOff>
      <xdr:row>76</xdr:row>
      <xdr:rowOff>78639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171366</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5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158012</xdr:rowOff>
    </xdr:from>
    <xdr:to>
      <xdr:col>112</xdr:col>
      <xdr:colOff>38100</xdr:colOff>
      <xdr:row>76</xdr:row>
      <xdr:rowOff>88162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1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104688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79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75295</xdr:rowOff>
    </xdr:from>
    <xdr:to>
      <xdr:col>107</xdr:col>
      <xdr:colOff>101600</xdr:colOff>
      <xdr:row>77</xdr:row>
      <xdr:rowOff>5445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0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21972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8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118174</xdr:rowOff>
    </xdr:from>
    <xdr:to>
      <xdr:col>102</xdr:col>
      <xdr:colOff>165100</xdr:colOff>
      <xdr:row>77</xdr:row>
      <xdr:rowOff>48324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64851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92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111531</xdr:rowOff>
    </xdr:from>
    <xdr:to>
      <xdr:col>98</xdr:col>
      <xdr:colOff>38100</xdr:colOff>
      <xdr:row>77</xdr:row>
      <xdr:rowOff>41681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58208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91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2,562,861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509,167</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円となっており、類似団体平均と比べて高い水準にある。人口減少が続く中、新規職員の採用抑制を図るとともに最低限の職員で住民サービスを維持するよう適正な定員管理に努める。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331,198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は低く抑えられている状況となっている。今後も、公共施設等総合管理計画に基づき、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
386
77.37
1,127,393
996,953
102,450
659,807
542,507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97344</xdr:rowOff>
    </xdr:from>
    <xdr:to>
      <xdr:col>24</xdr:col>
      <xdr:colOff>63500</xdr:colOff>
      <xdr:row>33</xdr:row>
      <xdr:rowOff>168340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755194"/>
          <a:ext cx="838200" cy="7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97344</xdr:rowOff>
    </xdr:from>
    <xdr:to>
      <xdr:col>19</xdr:col>
      <xdr:colOff>177800</xdr:colOff>
      <xdr:row>33</xdr:row>
      <xdr:rowOff>126082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755194"/>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126082</xdr:rowOff>
    </xdr:from>
    <xdr:to>
      <xdr:col>15</xdr:col>
      <xdr:colOff>50800</xdr:colOff>
      <xdr:row>33</xdr:row>
      <xdr:rowOff>163752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783932"/>
          <a:ext cx="889000" cy="3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163752</xdr:rowOff>
    </xdr:from>
    <xdr:to>
      <xdr:col>10</xdr:col>
      <xdr:colOff>114300</xdr:colOff>
      <xdr:row>34</xdr:row>
      <xdr:rowOff>136451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821602"/>
          <a:ext cx="889000" cy="14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117540</xdr:rowOff>
    </xdr:from>
    <xdr:to>
      <xdr:col>24</xdr:col>
      <xdr:colOff>114300</xdr:colOff>
      <xdr:row>34</xdr:row>
      <xdr:rowOff>47690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77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140417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62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46544</xdr:rowOff>
    </xdr:from>
    <xdr:to>
      <xdr:col>20</xdr:col>
      <xdr:colOff>38100</xdr:colOff>
      <xdr:row>33</xdr:row>
      <xdr:rowOff>148144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7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164671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47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75282</xdr:rowOff>
    </xdr:from>
    <xdr:to>
      <xdr:col>15</xdr:col>
      <xdr:colOff>101600</xdr:colOff>
      <xdr:row>34</xdr:row>
      <xdr:rowOff>5432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7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21959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5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112952</xdr:rowOff>
    </xdr:from>
    <xdr:to>
      <xdr:col>10</xdr:col>
      <xdr:colOff>165100</xdr:colOff>
      <xdr:row>34</xdr:row>
      <xdr:rowOff>43102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7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59629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5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85651</xdr:rowOff>
    </xdr:from>
    <xdr:to>
      <xdr:col>6</xdr:col>
      <xdr:colOff>38100</xdr:colOff>
      <xdr:row>35</xdr:row>
      <xdr:rowOff>15801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9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32328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6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107062</xdr:rowOff>
    </xdr:from>
    <xdr:to>
      <xdr:col>24</xdr:col>
      <xdr:colOff>63500</xdr:colOff>
      <xdr:row>56</xdr:row>
      <xdr:rowOff>165170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08262"/>
          <a:ext cx="838200" cy="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165170</xdr:rowOff>
    </xdr:from>
    <xdr:to>
      <xdr:col>19</xdr:col>
      <xdr:colOff>177800</xdr:colOff>
      <xdr:row>57</xdr:row>
      <xdr:rowOff>95006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66370"/>
          <a:ext cx="889000" cy="10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71779</xdr:rowOff>
    </xdr:from>
    <xdr:to>
      <xdr:col>15</xdr:col>
      <xdr:colOff>50800</xdr:colOff>
      <xdr:row>57</xdr:row>
      <xdr:rowOff>95006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44429"/>
          <a:ext cx="889000" cy="2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71779</xdr:rowOff>
    </xdr:from>
    <xdr:to>
      <xdr:col>10</xdr:col>
      <xdr:colOff>114300</xdr:colOff>
      <xdr:row>57</xdr:row>
      <xdr:rowOff>133315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44429"/>
          <a:ext cx="889000" cy="6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56262</xdr:rowOff>
    </xdr:from>
    <xdr:to>
      <xdr:col>24</xdr:col>
      <xdr:colOff>114300</xdr:colOff>
      <xdr:row>56</xdr:row>
      <xdr:rowOff>157862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5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79139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0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114370</xdr:rowOff>
    </xdr:from>
    <xdr:to>
      <xdr:col>20</xdr:col>
      <xdr:colOff>38100</xdr:colOff>
      <xdr:row>57</xdr:row>
      <xdr:rowOff>44520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1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61047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9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44206</xdr:rowOff>
    </xdr:from>
    <xdr:to>
      <xdr:col>15</xdr:col>
      <xdr:colOff>101600</xdr:colOff>
      <xdr:row>57</xdr:row>
      <xdr:rowOff>145806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1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162333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9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20979</xdr:rowOff>
    </xdr:from>
    <xdr:to>
      <xdr:col>10</xdr:col>
      <xdr:colOff>165100</xdr:colOff>
      <xdr:row>57</xdr:row>
      <xdr:rowOff>122579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139106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6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82515</xdr:rowOff>
    </xdr:from>
    <xdr:to>
      <xdr:col>6</xdr:col>
      <xdr:colOff>38100</xdr:colOff>
      <xdr:row>58</xdr:row>
      <xdr:rowOff>12665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29192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3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135330</xdr:rowOff>
    </xdr:from>
    <xdr:to>
      <xdr:col>24</xdr:col>
      <xdr:colOff>63500</xdr:colOff>
      <xdr:row>76</xdr:row>
      <xdr:rowOff>168974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65530"/>
          <a:ext cx="838200" cy="3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135330</xdr:rowOff>
    </xdr:from>
    <xdr:to>
      <xdr:col>19</xdr:col>
      <xdr:colOff>177800</xdr:colOff>
      <xdr:row>76</xdr:row>
      <xdr:rowOff>142966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65530"/>
          <a:ext cx="889000" cy="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142966</xdr:rowOff>
    </xdr:from>
    <xdr:to>
      <xdr:col>15</xdr:col>
      <xdr:colOff>50800</xdr:colOff>
      <xdr:row>77</xdr:row>
      <xdr:rowOff>28918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73166"/>
          <a:ext cx="889000" cy="5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106380</xdr:rowOff>
    </xdr:from>
    <xdr:to>
      <xdr:col>10</xdr:col>
      <xdr:colOff>114300</xdr:colOff>
      <xdr:row>77</xdr:row>
      <xdr:rowOff>28918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36580"/>
          <a:ext cx="889000" cy="9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118174</xdr:rowOff>
    </xdr:from>
    <xdr:to>
      <xdr:col>24</xdr:col>
      <xdr:colOff>114300</xdr:colOff>
      <xdr:row>77</xdr:row>
      <xdr:rowOff>48324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96601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2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84530</xdr:rowOff>
    </xdr:from>
    <xdr:to>
      <xdr:col>20</xdr:col>
      <xdr:colOff>38100</xdr:colOff>
      <xdr:row>77</xdr:row>
      <xdr:rowOff>14680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5807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0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92166</xdr:rowOff>
    </xdr:from>
    <xdr:to>
      <xdr:col>15</xdr:col>
      <xdr:colOff>101600</xdr:colOff>
      <xdr:row>77</xdr:row>
      <xdr:rowOff>22316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38843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9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149568</xdr:rowOff>
    </xdr:from>
    <xdr:to>
      <xdr:col>10</xdr:col>
      <xdr:colOff>165100</xdr:colOff>
      <xdr:row>77</xdr:row>
      <xdr:rowOff>79718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70845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7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55580</xdr:rowOff>
    </xdr:from>
    <xdr:to>
      <xdr:col>6</xdr:col>
      <xdr:colOff>38100</xdr:colOff>
      <xdr:row>76</xdr:row>
      <xdr:rowOff>157180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2257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6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50222</xdr:rowOff>
    </xdr:from>
    <xdr:to>
      <xdr:col>24</xdr:col>
      <xdr:colOff>63500</xdr:colOff>
      <xdr:row>96</xdr:row>
      <xdr:rowOff>117112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09422"/>
          <a:ext cx="838200" cy="6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50222</xdr:rowOff>
    </xdr:from>
    <xdr:to>
      <xdr:col>19</xdr:col>
      <xdr:colOff>177800</xdr:colOff>
      <xdr:row>96</xdr:row>
      <xdr:rowOff>163539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09422"/>
          <a:ext cx="889000" cy="1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163539</xdr:rowOff>
    </xdr:from>
    <xdr:to>
      <xdr:col>15</xdr:col>
      <xdr:colOff>50800</xdr:colOff>
      <xdr:row>97</xdr:row>
      <xdr:rowOff>43748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22739"/>
          <a:ext cx="889000" cy="5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43748</xdr:rowOff>
    </xdr:from>
    <xdr:to>
      <xdr:col>10</xdr:col>
      <xdr:colOff>114300</xdr:colOff>
      <xdr:row>97</xdr:row>
      <xdr:rowOff>103294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74398"/>
          <a:ext cx="889000" cy="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66312</xdr:rowOff>
    </xdr:from>
    <xdr:to>
      <xdr:col>24</xdr:col>
      <xdr:colOff>114300</xdr:colOff>
      <xdr:row>96</xdr:row>
      <xdr:rowOff>167912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89189</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7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170872</xdr:rowOff>
    </xdr:from>
    <xdr:to>
      <xdr:col>20</xdr:col>
      <xdr:colOff>38100</xdr:colOff>
      <xdr:row>96</xdr:row>
      <xdr:rowOff>101022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5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117549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23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112739</xdr:rowOff>
    </xdr:from>
    <xdr:to>
      <xdr:col>15</xdr:col>
      <xdr:colOff>101600</xdr:colOff>
      <xdr:row>97</xdr:row>
      <xdr:rowOff>42889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59416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34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164398</xdr:rowOff>
    </xdr:from>
    <xdr:to>
      <xdr:col>10</xdr:col>
      <xdr:colOff>165100</xdr:colOff>
      <xdr:row>97</xdr:row>
      <xdr:rowOff>94548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2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111075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39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52494</xdr:rowOff>
    </xdr:from>
    <xdr:to>
      <xdr:col>6</xdr:col>
      <xdr:colOff>38100</xdr:colOff>
      <xdr:row>97</xdr:row>
      <xdr:rowOff>154094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170621</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5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142190</xdr:rowOff>
    </xdr:from>
    <xdr:to>
      <xdr:col>55</xdr:col>
      <xdr:colOff>0</xdr:colOff>
      <xdr:row>57</xdr:row>
      <xdr:rowOff>13309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43390"/>
          <a:ext cx="8382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31618</xdr:rowOff>
    </xdr:from>
    <xdr:to>
      <xdr:col>50</xdr:col>
      <xdr:colOff>114300</xdr:colOff>
      <xdr:row>56</xdr:row>
      <xdr:rowOff>142190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632818"/>
          <a:ext cx="889000" cy="1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31618</xdr:rowOff>
    </xdr:from>
    <xdr:to>
      <xdr:col>45</xdr:col>
      <xdr:colOff>177800</xdr:colOff>
      <xdr:row>57</xdr:row>
      <xdr:rowOff>15576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32818"/>
          <a:ext cx="889000" cy="15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15576</xdr:rowOff>
    </xdr:from>
    <xdr:to>
      <xdr:col>41</xdr:col>
      <xdr:colOff>50800</xdr:colOff>
      <xdr:row>57</xdr:row>
      <xdr:rowOff>35453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88226"/>
          <a:ext cx="889000" cy="1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133959</xdr:rowOff>
    </xdr:from>
    <xdr:to>
      <xdr:col>55</xdr:col>
      <xdr:colOff>50800</xdr:colOff>
      <xdr:row>57</xdr:row>
      <xdr:rowOff>64109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156836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8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91390</xdr:rowOff>
    </xdr:from>
    <xdr:to>
      <xdr:col>50</xdr:col>
      <xdr:colOff>165100</xdr:colOff>
      <xdr:row>57</xdr:row>
      <xdr:rowOff>21540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38067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46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152268</xdr:rowOff>
    </xdr:from>
    <xdr:to>
      <xdr:col>46</xdr:col>
      <xdr:colOff>38100</xdr:colOff>
      <xdr:row>56</xdr:row>
      <xdr:rowOff>82418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8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98945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35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136226</xdr:rowOff>
    </xdr:from>
    <xdr:to>
      <xdr:col>41</xdr:col>
      <xdr:colOff>101600</xdr:colOff>
      <xdr:row>57</xdr:row>
      <xdr:rowOff>66376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82903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51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156103</xdr:rowOff>
    </xdr:from>
    <xdr:to>
      <xdr:col>36</xdr:col>
      <xdr:colOff>165100</xdr:colOff>
      <xdr:row>57</xdr:row>
      <xdr:rowOff>86253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102780</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53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90689</xdr:rowOff>
    </xdr:from>
    <xdr:to>
      <xdr:col>55</xdr:col>
      <xdr:colOff>0</xdr:colOff>
      <xdr:row>77</xdr:row>
      <xdr:rowOff>132107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120889"/>
          <a:ext cx="838200" cy="2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90689</xdr:rowOff>
    </xdr:from>
    <xdr:to>
      <xdr:col>50</xdr:col>
      <xdr:colOff>114300</xdr:colOff>
      <xdr:row>78</xdr:row>
      <xdr:rowOff>13019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120889"/>
          <a:ext cx="889000" cy="26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7702</xdr:rowOff>
    </xdr:from>
    <xdr:to>
      <xdr:col>45</xdr:col>
      <xdr:colOff>177800</xdr:colOff>
      <xdr:row>78</xdr:row>
      <xdr:rowOff>13019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80802"/>
          <a:ext cx="889000"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71455</xdr:rowOff>
    </xdr:from>
    <xdr:to>
      <xdr:col>41</xdr:col>
      <xdr:colOff>50800</xdr:colOff>
      <xdr:row>78</xdr:row>
      <xdr:rowOff>7702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73105"/>
          <a:ext cx="889000" cy="10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81307</xdr:rowOff>
    </xdr:from>
    <xdr:to>
      <xdr:col>55</xdr:col>
      <xdr:colOff>50800</xdr:colOff>
      <xdr:row>78</xdr:row>
      <xdr:rowOff>11457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104184</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3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39889</xdr:rowOff>
    </xdr:from>
    <xdr:to>
      <xdr:col>50</xdr:col>
      <xdr:colOff>165100</xdr:colOff>
      <xdr:row>76</xdr:row>
      <xdr:rowOff>141489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7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158017</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133669</xdr:rowOff>
    </xdr:from>
    <xdr:to>
      <xdr:col>46</xdr:col>
      <xdr:colOff>38100</xdr:colOff>
      <xdr:row>78</xdr:row>
      <xdr:rowOff>63819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80346</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1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128352</xdr:rowOff>
    </xdr:from>
    <xdr:to>
      <xdr:col>41</xdr:col>
      <xdr:colOff>101600</xdr:colOff>
      <xdr:row>78</xdr:row>
      <xdr:rowOff>58502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3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75029</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0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20655</xdr:rowOff>
    </xdr:from>
    <xdr:to>
      <xdr:col>36</xdr:col>
      <xdr:colOff>165100</xdr:colOff>
      <xdr:row>77</xdr:row>
      <xdr:rowOff>122255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138782</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99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75496</xdr:rowOff>
    </xdr:from>
    <xdr:to>
      <xdr:col>55</xdr:col>
      <xdr:colOff>0</xdr:colOff>
      <xdr:row>97</xdr:row>
      <xdr:rowOff>84502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06146"/>
          <a:ext cx="8382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61770</xdr:rowOff>
    </xdr:from>
    <xdr:to>
      <xdr:col>50</xdr:col>
      <xdr:colOff>114300</xdr:colOff>
      <xdr:row>97</xdr:row>
      <xdr:rowOff>84502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92420"/>
          <a:ext cx="8890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61770</xdr:rowOff>
    </xdr:from>
    <xdr:to>
      <xdr:col>45</xdr:col>
      <xdr:colOff>177800</xdr:colOff>
      <xdr:row>97</xdr:row>
      <xdr:rowOff>106680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92420"/>
          <a:ext cx="889000" cy="4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106680</xdr:rowOff>
    </xdr:from>
    <xdr:to>
      <xdr:col>41</xdr:col>
      <xdr:colOff>50800</xdr:colOff>
      <xdr:row>97</xdr:row>
      <xdr:rowOff>118157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37330"/>
          <a:ext cx="8890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24696</xdr:rowOff>
    </xdr:from>
    <xdr:to>
      <xdr:col>55</xdr:col>
      <xdr:colOff>50800</xdr:colOff>
      <xdr:row>97</xdr:row>
      <xdr:rowOff>126296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155523</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4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33702</xdr:rowOff>
    </xdr:from>
    <xdr:to>
      <xdr:col>50</xdr:col>
      <xdr:colOff>165100</xdr:colOff>
      <xdr:row>97</xdr:row>
      <xdr:rowOff>135302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151829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3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10970</xdr:rowOff>
    </xdr:from>
    <xdr:to>
      <xdr:col>46</xdr:col>
      <xdr:colOff>38100</xdr:colOff>
      <xdr:row>97</xdr:row>
      <xdr:rowOff>112570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129097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55880</xdr:rowOff>
    </xdr:from>
    <xdr:to>
      <xdr:col>41</xdr:col>
      <xdr:colOff>101600</xdr:colOff>
      <xdr:row>97</xdr:row>
      <xdr:rowOff>157480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148607</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77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67357</xdr:rowOff>
    </xdr:from>
    <xdr:to>
      <xdr:col>36</xdr:col>
      <xdr:colOff>165100</xdr:colOff>
      <xdr:row>97</xdr:row>
      <xdr:rowOff>168957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160084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79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103726</xdr:rowOff>
    </xdr:from>
    <xdr:to>
      <xdr:col>85</xdr:col>
      <xdr:colOff>127000</xdr:colOff>
      <xdr:row>37</xdr:row>
      <xdr:rowOff>121713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47376"/>
          <a:ext cx="838200" cy="1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121713</xdr:rowOff>
    </xdr:from>
    <xdr:to>
      <xdr:col>81</xdr:col>
      <xdr:colOff>50800</xdr:colOff>
      <xdr:row>37</xdr:row>
      <xdr:rowOff>148383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46536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148383</xdr:rowOff>
    </xdr:from>
    <xdr:to>
      <xdr:col>76</xdr:col>
      <xdr:colOff>114300</xdr:colOff>
      <xdr:row>37</xdr:row>
      <xdr:rowOff>167098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92033"/>
          <a:ext cx="8890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135829</xdr:rowOff>
    </xdr:from>
    <xdr:to>
      <xdr:col>71</xdr:col>
      <xdr:colOff>177800</xdr:colOff>
      <xdr:row>37</xdr:row>
      <xdr:rowOff>167098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5450779"/>
          <a:ext cx="889000" cy="10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52926</xdr:rowOff>
    </xdr:from>
    <xdr:to>
      <xdr:col>85</xdr:col>
      <xdr:colOff>177800</xdr:colOff>
      <xdr:row>37</xdr:row>
      <xdr:rowOff>154526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75803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70913</xdr:rowOff>
    </xdr:from>
    <xdr:to>
      <xdr:col>81</xdr:col>
      <xdr:colOff>101600</xdr:colOff>
      <xdr:row>38</xdr:row>
      <xdr:rowOff>1064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145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163640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0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97583</xdr:rowOff>
    </xdr:from>
    <xdr:to>
      <xdr:col>76</xdr:col>
      <xdr:colOff>165100</xdr:colOff>
      <xdr:row>38</xdr:row>
      <xdr:rowOff>27733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4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18860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3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116298</xdr:rowOff>
    </xdr:from>
    <xdr:to>
      <xdr:col>72</xdr:col>
      <xdr:colOff>38100</xdr:colOff>
      <xdr:row>38</xdr:row>
      <xdr:rowOff>46448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37575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5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85029</xdr:rowOff>
    </xdr:from>
    <xdr:to>
      <xdr:col>67</xdr:col>
      <xdr:colOff>101600</xdr:colOff>
      <xdr:row>32</xdr:row>
      <xdr:rowOff>15179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53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30</xdr:row>
      <xdr:rowOff>31706</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5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87264</xdr:rowOff>
    </xdr:from>
    <xdr:to>
      <xdr:col>85</xdr:col>
      <xdr:colOff>127000</xdr:colOff>
      <xdr:row>55</xdr:row>
      <xdr:rowOff>162617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517014"/>
          <a:ext cx="838200" cy="7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162617</xdr:rowOff>
    </xdr:from>
    <xdr:to>
      <xdr:col>81</xdr:col>
      <xdr:colOff>50800</xdr:colOff>
      <xdr:row>55</xdr:row>
      <xdr:rowOff>165808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592367"/>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165808</xdr:rowOff>
    </xdr:from>
    <xdr:to>
      <xdr:col>76</xdr:col>
      <xdr:colOff>114300</xdr:colOff>
      <xdr:row>56</xdr:row>
      <xdr:rowOff>128625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595558"/>
          <a:ext cx="889000" cy="1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128625</xdr:rowOff>
    </xdr:from>
    <xdr:to>
      <xdr:col>71</xdr:col>
      <xdr:colOff>177800</xdr:colOff>
      <xdr:row>57</xdr:row>
      <xdr:rowOff>41708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29825"/>
          <a:ext cx="889000" cy="8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36464</xdr:rowOff>
    </xdr:from>
    <xdr:to>
      <xdr:col>85</xdr:col>
      <xdr:colOff>177800</xdr:colOff>
      <xdr:row>55</xdr:row>
      <xdr:rowOff>138064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59341</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31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111817</xdr:rowOff>
    </xdr:from>
    <xdr:to>
      <xdr:col>81</xdr:col>
      <xdr:colOff>101600</xdr:colOff>
      <xdr:row>56</xdr:row>
      <xdr:rowOff>41967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58494</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31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115008</xdr:rowOff>
    </xdr:from>
    <xdr:to>
      <xdr:col>76</xdr:col>
      <xdr:colOff>165100</xdr:colOff>
      <xdr:row>56</xdr:row>
      <xdr:rowOff>45158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61685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31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77825</xdr:rowOff>
    </xdr:from>
    <xdr:to>
      <xdr:col>72</xdr:col>
      <xdr:colOff>38100</xdr:colOff>
      <xdr:row>57</xdr:row>
      <xdr:rowOff>7975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24502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5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162358</xdr:rowOff>
    </xdr:from>
    <xdr:to>
      <xdr:col>67</xdr:col>
      <xdr:colOff>101600</xdr:colOff>
      <xdr:row>57</xdr:row>
      <xdr:rowOff>92508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83635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85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85055</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58155"/>
          <a:ext cx="838200" cy="5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85055</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58155"/>
          <a:ext cx="889000" cy="5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34255</xdr:rowOff>
    </xdr:from>
    <xdr:to>
      <xdr:col>81</xdr:col>
      <xdr:colOff>101600</xdr:colOff>
      <xdr:row>78</xdr:row>
      <xdr:rowOff>135855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0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126982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0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158631</xdr:rowOff>
    </xdr:from>
    <xdr:to>
      <xdr:col>85</xdr:col>
      <xdr:colOff>127000</xdr:colOff>
      <xdr:row>96</xdr:row>
      <xdr:rowOff>167007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103481"/>
          <a:ext cx="838200" cy="5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158631</xdr:rowOff>
    </xdr:from>
    <xdr:to>
      <xdr:col>81</xdr:col>
      <xdr:colOff>50800</xdr:colOff>
      <xdr:row>97</xdr:row>
      <xdr:rowOff>74341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103481"/>
          <a:ext cx="889000" cy="60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73642</xdr:rowOff>
    </xdr:from>
    <xdr:to>
      <xdr:col>76</xdr:col>
      <xdr:colOff>114300</xdr:colOff>
      <xdr:row>97</xdr:row>
      <xdr:rowOff>74341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04292"/>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166266</xdr:rowOff>
    </xdr:from>
    <xdr:to>
      <xdr:col>71</xdr:col>
      <xdr:colOff>177800</xdr:colOff>
      <xdr:row>97</xdr:row>
      <xdr:rowOff>73642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5939666"/>
          <a:ext cx="889000" cy="76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116207</xdr:rowOff>
    </xdr:from>
    <xdr:to>
      <xdr:col>85</xdr:col>
      <xdr:colOff>177800</xdr:colOff>
      <xdr:row>97</xdr:row>
      <xdr:rowOff>46357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7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139084</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2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107831</xdr:rowOff>
    </xdr:from>
    <xdr:to>
      <xdr:col>81</xdr:col>
      <xdr:colOff>101600</xdr:colOff>
      <xdr:row>94</xdr:row>
      <xdr:rowOff>37981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0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54508</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582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23541</xdr:rowOff>
    </xdr:from>
    <xdr:to>
      <xdr:col>76</xdr:col>
      <xdr:colOff>165100</xdr:colOff>
      <xdr:row>97</xdr:row>
      <xdr:rowOff>125141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116268</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746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22842</xdr:rowOff>
    </xdr:from>
    <xdr:to>
      <xdr:col>72</xdr:col>
      <xdr:colOff>38100</xdr:colOff>
      <xdr:row>97</xdr:row>
      <xdr:rowOff>124442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140969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2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115466</xdr:rowOff>
    </xdr:from>
    <xdr:to>
      <xdr:col>67</xdr:col>
      <xdr:colOff>101600</xdr:colOff>
      <xdr:row>93</xdr:row>
      <xdr:rowOff>45616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588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62143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566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42915</xdr:rowOff>
    </xdr:from>
    <xdr:to>
      <xdr:col>116</xdr:col>
      <xdr:colOff>63500</xdr:colOff>
      <xdr:row>39</xdr:row>
      <xdr:rowOff>76781</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1323300" y="6729465"/>
          <a:ext cx="8382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8838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69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40237</xdr:rowOff>
    </xdr:from>
    <xdr:to>
      <xdr:col>111</xdr:col>
      <xdr:colOff>177800</xdr:colOff>
      <xdr:row>39</xdr:row>
      <xdr:rowOff>76781</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555337"/>
          <a:ext cx="889000" cy="20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127851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81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40237</xdr:rowOff>
    </xdr:from>
    <xdr:to>
      <xdr:col>107</xdr:col>
      <xdr:colOff>50800</xdr:colOff>
      <xdr:row>38</xdr:row>
      <xdr:rowOff>92108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9545300" y="6555337"/>
          <a:ext cx="889000" cy="5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133132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81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92108</xdr:rowOff>
    </xdr:from>
    <xdr:to>
      <xdr:col>102</xdr:col>
      <xdr:colOff>114300</xdr:colOff>
      <xdr:row>39</xdr:row>
      <xdr:rowOff>82615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8656300" y="6607208"/>
          <a:ext cx="889000" cy="16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57584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74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163565</xdr:rowOff>
    </xdr:from>
    <xdr:to>
      <xdr:col>116</xdr:col>
      <xdr:colOff>114300</xdr:colOff>
      <xdr:row>39</xdr:row>
      <xdr:rowOff>93715</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7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122942</xdr:rowOff>
    </xdr:from>
    <xdr:ext cx="469744"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46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25981</xdr:rowOff>
    </xdr:from>
    <xdr:to>
      <xdr:col>112</xdr:col>
      <xdr:colOff>38100</xdr:colOff>
      <xdr:row>39</xdr:row>
      <xdr:rowOff>127581</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1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144108</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48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160887</xdr:rowOff>
    </xdr:from>
    <xdr:to>
      <xdr:col>107</xdr:col>
      <xdr:colOff>101600</xdr:colOff>
      <xdr:row>38</xdr:row>
      <xdr:rowOff>91037</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5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107564</xdr:rowOff>
    </xdr:from>
    <xdr:ext cx="534377"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167111" y="627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41308</xdr:rowOff>
    </xdr:from>
    <xdr:to>
      <xdr:col>102</xdr:col>
      <xdr:colOff>165100</xdr:colOff>
      <xdr:row>38</xdr:row>
      <xdr:rowOff>142908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55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159435</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278111" y="63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31815</xdr:rowOff>
    </xdr:from>
    <xdr:to>
      <xdr:col>98</xdr:col>
      <xdr:colOff>38100</xdr:colOff>
      <xdr:row>39</xdr:row>
      <xdr:rowOff>133415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1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124542</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681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をはじめ住民一人当たりのコストが類似団体平均に比べ高止まりしているのは、人口減少によるものであり、今後も高齢化の進展などによりこの傾向は続くことが見込まれるため、事業の見直しを図り経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長期的な見通しのもとに、決算余剰金を中心に積み立てるとともに、最低水準の取り崩しに努めている。引続き行財政改革を着実に進め、継続的に実質収支額の黒字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令和３年度決算は、簡易水道特別会計において簡易水道の更新事業のため大きく増加したほか、一般会計においても地方交付税の増額等により大きく増加した。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1127393</v>
      </c>
      <c r="BO4" s="404"/>
      <c r="BP4" s="404"/>
      <c r="BQ4" s="404"/>
      <c r="BR4" s="404"/>
      <c r="BS4" s="404"/>
      <c r="BT4" s="404"/>
      <c r="BU4" s="405"/>
      <c r="BV4" s="403">
        <v>1227054</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15.5</v>
      </c>
      <c r="CU4" s="410"/>
      <c r="CV4" s="410"/>
      <c r="CW4" s="410"/>
      <c r="CX4" s="410"/>
      <c r="CY4" s="410"/>
      <c r="CZ4" s="410"/>
      <c r="DA4" s="411"/>
      <c r="DB4" s="409">
        <v>11.3</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996953</v>
      </c>
      <c r="BO5" s="441"/>
      <c r="BP5" s="441"/>
      <c r="BQ5" s="441"/>
      <c r="BR5" s="441"/>
      <c r="BS5" s="441"/>
      <c r="BT5" s="441"/>
      <c r="BU5" s="442"/>
      <c r="BV5" s="440">
        <v>1151696</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69.8</v>
      </c>
      <c r="CU5" s="438"/>
      <c r="CV5" s="438"/>
      <c r="CW5" s="438"/>
      <c r="CX5" s="438"/>
      <c r="CY5" s="438"/>
      <c r="CZ5" s="438"/>
      <c r="DA5" s="439"/>
      <c r="DB5" s="437">
        <v>78.2</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102</v>
      </c>
      <c r="AV6" s="473"/>
      <c r="AW6" s="473"/>
      <c r="AX6" s="473"/>
      <c r="AY6" s="474" t="s">
        <v>103</v>
      </c>
      <c r="AZ6" s="475"/>
      <c r="BA6" s="475"/>
      <c r="BB6" s="475"/>
      <c r="BC6" s="475"/>
      <c r="BD6" s="475"/>
      <c r="BE6" s="475"/>
      <c r="BF6" s="475"/>
      <c r="BG6" s="475"/>
      <c r="BH6" s="475"/>
      <c r="BI6" s="475"/>
      <c r="BJ6" s="475"/>
      <c r="BK6" s="475"/>
      <c r="BL6" s="475"/>
      <c r="BM6" s="476"/>
      <c r="BN6" s="440">
        <v>130440</v>
      </c>
      <c r="BO6" s="441"/>
      <c r="BP6" s="441"/>
      <c r="BQ6" s="441"/>
      <c r="BR6" s="441"/>
      <c r="BS6" s="441"/>
      <c r="BT6" s="441"/>
      <c r="BU6" s="442"/>
      <c r="BV6" s="440">
        <v>75358</v>
      </c>
      <c r="BW6" s="441"/>
      <c r="BX6" s="441"/>
      <c r="BY6" s="441"/>
      <c r="BZ6" s="441"/>
      <c r="CA6" s="441"/>
      <c r="CB6" s="441"/>
      <c r="CC6" s="442"/>
      <c r="CD6" s="443" t="s">
        <v>104</v>
      </c>
      <c r="CE6" s="444"/>
      <c r="CF6" s="444"/>
      <c r="CG6" s="444"/>
      <c r="CH6" s="444"/>
      <c r="CI6" s="444"/>
      <c r="CJ6" s="444"/>
      <c r="CK6" s="444"/>
      <c r="CL6" s="444"/>
      <c r="CM6" s="444"/>
      <c r="CN6" s="444"/>
      <c r="CO6" s="444"/>
      <c r="CP6" s="444"/>
      <c r="CQ6" s="444"/>
      <c r="CR6" s="444"/>
      <c r="CS6" s="445"/>
      <c r="CT6" s="477">
        <v>72</v>
      </c>
      <c r="CU6" s="478"/>
      <c r="CV6" s="478"/>
      <c r="CW6" s="478"/>
      <c r="CX6" s="478"/>
      <c r="CY6" s="478"/>
      <c r="CZ6" s="478"/>
      <c r="DA6" s="479"/>
      <c r="DB6" s="477">
        <v>80.3</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105</v>
      </c>
      <c r="AN7" s="470"/>
      <c r="AO7" s="470"/>
      <c r="AP7" s="470"/>
      <c r="AQ7" s="470"/>
      <c r="AR7" s="470"/>
      <c r="AS7" s="470"/>
      <c r="AT7" s="471"/>
      <c r="AU7" s="472" t="s">
        <v>94</v>
      </c>
      <c r="AV7" s="473"/>
      <c r="AW7" s="473"/>
      <c r="AX7" s="473"/>
      <c r="AY7" s="474" t="s">
        <v>106</v>
      </c>
      <c r="AZ7" s="475"/>
      <c r="BA7" s="475"/>
      <c r="BB7" s="475"/>
      <c r="BC7" s="475"/>
      <c r="BD7" s="475"/>
      <c r="BE7" s="475"/>
      <c r="BF7" s="475"/>
      <c r="BG7" s="475"/>
      <c r="BH7" s="475"/>
      <c r="BI7" s="475"/>
      <c r="BJ7" s="475"/>
      <c r="BK7" s="475"/>
      <c r="BL7" s="475"/>
      <c r="BM7" s="476"/>
      <c r="BN7" s="440">
        <v>27990</v>
      </c>
      <c r="BO7" s="441"/>
      <c r="BP7" s="441"/>
      <c r="BQ7" s="441"/>
      <c r="BR7" s="441"/>
      <c r="BS7" s="441"/>
      <c r="BT7" s="441"/>
      <c r="BU7" s="442"/>
      <c r="BV7" s="440">
        <v>12020</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659807</v>
      </c>
      <c r="CU7" s="441"/>
      <c r="CV7" s="441"/>
      <c r="CW7" s="441"/>
      <c r="CX7" s="441"/>
      <c r="CY7" s="441"/>
      <c r="CZ7" s="441"/>
      <c r="DA7" s="442"/>
      <c r="DB7" s="440">
        <v>559501</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102450</v>
      </c>
      <c r="BO8" s="441"/>
      <c r="BP8" s="441"/>
      <c r="BQ8" s="441"/>
      <c r="BR8" s="441"/>
      <c r="BS8" s="441"/>
      <c r="BT8" s="441"/>
      <c r="BU8" s="442"/>
      <c r="BV8" s="440">
        <v>63338</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0.16</v>
      </c>
      <c r="CU8" s="481"/>
      <c r="CV8" s="481"/>
      <c r="CW8" s="481"/>
      <c r="CX8" s="481"/>
      <c r="CY8" s="481"/>
      <c r="CZ8" s="481"/>
      <c r="DA8" s="482"/>
      <c r="DB8" s="480">
        <v>0.17</v>
      </c>
      <c r="DC8" s="481"/>
      <c r="DD8" s="481"/>
      <c r="DE8" s="481"/>
      <c r="DF8" s="481"/>
      <c r="DG8" s="481"/>
      <c r="DH8" s="481"/>
      <c r="DI8" s="482"/>
    </row>
    <row r="9" spans="1:119" ht="18.75" customHeight="1" thickBot="1" x14ac:dyDescent="0.2">
      <c r="A9" s="178"/>
      <c r="B9" s="434" t="s">
        <v>112</v>
      </c>
      <c r="C9" s="435"/>
      <c r="D9" s="435"/>
      <c r="E9" s="435"/>
      <c r="F9" s="435"/>
      <c r="G9" s="435"/>
      <c r="H9" s="435"/>
      <c r="I9" s="435"/>
      <c r="J9" s="435"/>
      <c r="K9" s="483"/>
      <c r="L9" s="484" t="s">
        <v>113</v>
      </c>
      <c r="M9" s="485"/>
      <c r="N9" s="485"/>
      <c r="O9" s="485"/>
      <c r="P9" s="485"/>
      <c r="Q9" s="486"/>
      <c r="R9" s="487">
        <v>387</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102</v>
      </c>
      <c r="AV9" s="473"/>
      <c r="AW9" s="473"/>
      <c r="AX9" s="473"/>
      <c r="AY9" s="474" t="s">
        <v>116</v>
      </c>
      <c r="AZ9" s="475"/>
      <c r="BA9" s="475"/>
      <c r="BB9" s="475"/>
      <c r="BC9" s="475"/>
      <c r="BD9" s="475"/>
      <c r="BE9" s="475"/>
      <c r="BF9" s="475"/>
      <c r="BG9" s="475"/>
      <c r="BH9" s="475"/>
      <c r="BI9" s="475"/>
      <c r="BJ9" s="475"/>
      <c r="BK9" s="475"/>
      <c r="BL9" s="475"/>
      <c r="BM9" s="476"/>
      <c r="BN9" s="440">
        <v>39112</v>
      </c>
      <c r="BO9" s="441"/>
      <c r="BP9" s="441"/>
      <c r="BQ9" s="441"/>
      <c r="BR9" s="441"/>
      <c r="BS9" s="441"/>
      <c r="BT9" s="441"/>
      <c r="BU9" s="442"/>
      <c r="BV9" s="440">
        <v>7118</v>
      </c>
      <c r="BW9" s="441"/>
      <c r="BX9" s="441"/>
      <c r="BY9" s="441"/>
      <c r="BZ9" s="441"/>
      <c r="CA9" s="441"/>
      <c r="CB9" s="441"/>
      <c r="CC9" s="442"/>
      <c r="CD9" s="443" t="s">
        <v>117</v>
      </c>
      <c r="CE9" s="444"/>
      <c r="CF9" s="444"/>
      <c r="CG9" s="444"/>
      <c r="CH9" s="444"/>
      <c r="CI9" s="444"/>
      <c r="CJ9" s="444"/>
      <c r="CK9" s="444"/>
      <c r="CL9" s="444"/>
      <c r="CM9" s="444"/>
      <c r="CN9" s="444"/>
      <c r="CO9" s="444"/>
      <c r="CP9" s="444"/>
      <c r="CQ9" s="444"/>
      <c r="CR9" s="444"/>
      <c r="CS9" s="445"/>
      <c r="CT9" s="437">
        <v>8.1999999999999993</v>
      </c>
      <c r="CU9" s="438"/>
      <c r="CV9" s="438"/>
      <c r="CW9" s="438"/>
      <c r="CX9" s="438"/>
      <c r="CY9" s="438"/>
      <c r="CZ9" s="438"/>
      <c r="DA9" s="439"/>
      <c r="DB9" s="437">
        <v>19</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118</v>
      </c>
      <c r="M10" s="470"/>
      <c r="N10" s="470"/>
      <c r="O10" s="470"/>
      <c r="P10" s="470"/>
      <c r="Q10" s="471"/>
      <c r="R10" s="491">
        <v>484</v>
      </c>
      <c r="S10" s="492"/>
      <c r="T10" s="492"/>
      <c r="U10" s="492"/>
      <c r="V10" s="493"/>
      <c r="W10" s="428"/>
      <c r="X10" s="429"/>
      <c r="Y10" s="429"/>
      <c r="Z10" s="429"/>
      <c r="AA10" s="429"/>
      <c r="AB10" s="429"/>
      <c r="AC10" s="429"/>
      <c r="AD10" s="429"/>
      <c r="AE10" s="429"/>
      <c r="AF10" s="429"/>
      <c r="AG10" s="429"/>
      <c r="AH10" s="429"/>
      <c r="AI10" s="429"/>
      <c r="AJ10" s="429"/>
      <c r="AK10" s="429"/>
      <c r="AL10" s="432"/>
      <c r="AM10" s="469" t="s">
        <v>119</v>
      </c>
      <c r="AN10" s="470"/>
      <c r="AO10" s="470"/>
      <c r="AP10" s="470"/>
      <c r="AQ10" s="470"/>
      <c r="AR10" s="470"/>
      <c r="AS10" s="470"/>
      <c r="AT10" s="471"/>
      <c r="AU10" s="472" t="s">
        <v>120</v>
      </c>
      <c r="AV10" s="473"/>
      <c r="AW10" s="473"/>
      <c r="AX10" s="473"/>
      <c r="AY10" s="474" t="s">
        <v>121</v>
      </c>
      <c r="AZ10" s="475"/>
      <c r="BA10" s="475"/>
      <c r="BB10" s="475"/>
      <c r="BC10" s="475"/>
      <c r="BD10" s="475"/>
      <c r="BE10" s="475"/>
      <c r="BF10" s="475"/>
      <c r="BG10" s="475"/>
      <c r="BH10" s="475"/>
      <c r="BI10" s="475"/>
      <c r="BJ10" s="475"/>
      <c r="BK10" s="475"/>
      <c r="BL10" s="475"/>
      <c r="BM10" s="476"/>
      <c r="BN10" s="440">
        <v>64000</v>
      </c>
      <c r="BO10" s="441"/>
      <c r="BP10" s="441"/>
      <c r="BQ10" s="441"/>
      <c r="BR10" s="441"/>
      <c r="BS10" s="441"/>
      <c r="BT10" s="441"/>
      <c r="BU10" s="442"/>
      <c r="BV10" s="440">
        <v>291</v>
      </c>
      <c r="BW10" s="441"/>
      <c r="BX10" s="441"/>
      <c r="BY10" s="441"/>
      <c r="BZ10" s="441"/>
      <c r="CA10" s="441"/>
      <c r="CB10" s="441"/>
      <c r="CC10" s="44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123</v>
      </c>
      <c r="M11" s="495"/>
      <c r="N11" s="495"/>
      <c r="O11" s="495"/>
      <c r="P11" s="495"/>
      <c r="Q11" s="496"/>
      <c r="R11" s="497" t="s">
        <v>124</v>
      </c>
      <c r="S11" s="498"/>
      <c r="T11" s="498"/>
      <c r="U11" s="498"/>
      <c r="V11" s="499"/>
      <c r="W11" s="428"/>
      <c r="X11" s="429"/>
      <c r="Y11" s="429"/>
      <c r="Z11" s="429"/>
      <c r="AA11" s="429"/>
      <c r="AB11" s="429"/>
      <c r="AC11" s="429"/>
      <c r="AD11" s="429"/>
      <c r="AE11" s="429"/>
      <c r="AF11" s="429"/>
      <c r="AG11" s="429"/>
      <c r="AH11" s="429"/>
      <c r="AI11" s="429"/>
      <c r="AJ11" s="429"/>
      <c r="AK11" s="429"/>
      <c r="AL11" s="432"/>
      <c r="AM11" s="469" t="s">
        <v>125</v>
      </c>
      <c r="AN11" s="470"/>
      <c r="AO11" s="470"/>
      <c r="AP11" s="470"/>
      <c r="AQ11" s="470"/>
      <c r="AR11" s="470"/>
      <c r="AS11" s="470"/>
      <c r="AT11" s="471"/>
      <c r="AU11" s="472" t="s">
        <v>126</v>
      </c>
      <c r="AV11" s="473"/>
      <c r="AW11" s="473"/>
      <c r="AX11" s="473"/>
      <c r="AY11" s="474" t="s">
        <v>127</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106507</v>
      </c>
      <c r="BW11" s="441"/>
      <c r="BX11" s="441"/>
      <c r="BY11" s="441"/>
      <c r="BZ11" s="441"/>
      <c r="CA11" s="441"/>
      <c r="CB11" s="441"/>
      <c r="CC11" s="442"/>
      <c r="CD11" s="443" t="s">
        <v>128</v>
      </c>
      <c r="CE11" s="444"/>
      <c r="CF11" s="444"/>
      <c r="CG11" s="444"/>
      <c r="CH11" s="444"/>
      <c r="CI11" s="444"/>
      <c r="CJ11" s="444"/>
      <c r="CK11" s="444"/>
      <c r="CL11" s="444"/>
      <c r="CM11" s="444"/>
      <c r="CN11" s="444"/>
      <c r="CO11" s="444"/>
      <c r="CP11" s="444"/>
      <c r="CQ11" s="444"/>
      <c r="CR11" s="444"/>
      <c r="CS11" s="445"/>
      <c r="CT11" s="480" t="s">
        <v>129</v>
      </c>
      <c r="CU11" s="481"/>
      <c r="CV11" s="481"/>
      <c r="CW11" s="481"/>
      <c r="CX11" s="481"/>
      <c r="CY11" s="481"/>
      <c r="CZ11" s="481"/>
      <c r="DA11" s="482"/>
      <c r="DB11" s="480" t="s">
        <v>129</v>
      </c>
      <c r="DC11" s="481"/>
      <c r="DD11" s="481"/>
      <c r="DE11" s="481"/>
      <c r="DF11" s="481"/>
      <c r="DG11" s="481"/>
      <c r="DH11" s="481"/>
      <c r="DI11" s="482"/>
    </row>
    <row r="12" spans="1:119" ht="18.75" customHeight="1" x14ac:dyDescent="0.15">
      <c r="A12" s="178"/>
      <c r="B12" s="500" t="s">
        <v>130</v>
      </c>
      <c r="C12" s="501"/>
      <c r="D12" s="501"/>
      <c r="E12" s="501"/>
      <c r="F12" s="501"/>
      <c r="G12" s="501"/>
      <c r="H12" s="501"/>
      <c r="I12" s="501"/>
      <c r="J12" s="501"/>
      <c r="K12" s="502"/>
      <c r="L12" s="509" t="s">
        <v>131</v>
      </c>
      <c r="M12" s="510"/>
      <c r="N12" s="510"/>
      <c r="O12" s="510"/>
      <c r="P12" s="510"/>
      <c r="Q12" s="511"/>
      <c r="R12" s="512">
        <v>389</v>
      </c>
      <c r="S12" s="513"/>
      <c r="T12" s="513"/>
      <c r="U12" s="513"/>
      <c r="V12" s="514"/>
      <c r="W12" s="515" t="s">
        <v>1</v>
      </c>
      <c r="X12" s="473"/>
      <c r="Y12" s="473"/>
      <c r="Z12" s="473"/>
      <c r="AA12" s="473"/>
      <c r="AB12" s="516"/>
      <c r="AC12" s="517" t="s">
        <v>132</v>
      </c>
      <c r="AD12" s="518"/>
      <c r="AE12" s="518"/>
      <c r="AF12" s="518"/>
      <c r="AG12" s="519"/>
      <c r="AH12" s="517" t="s">
        <v>133</v>
      </c>
      <c r="AI12" s="518"/>
      <c r="AJ12" s="518"/>
      <c r="AK12" s="518"/>
      <c r="AL12" s="520"/>
      <c r="AM12" s="469" t="s">
        <v>134</v>
      </c>
      <c r="AN12" s="470"/>
      <c r="AO12" s="470"/>
      <c r="AP12" s="470"/>
      <c r="AQ12" s="470"/>
      <c r="AR12" s="470"/>
      <c r="AS12" s="470"/>
      <c r="AT12" s="471"/>
      <c r="AU12" s="472" t="s">
        <v>94</v>
      </c>
      <c r="AV12" s="473"/>
      <c r="AW12" s="473"/>
      <c r="AX12" s="473"/>
      <c r="AY12" s="474" t="s">
        <v>135</v>
      </c>
      <c r="AZ12" s="475"/>
      <c r="BA12" s="475"/>
      <c r="BB12" s="475"/>
      <c r="BC12" s="475"/>
      <c r="BD12" s="475"/>
      <c r="BE12" s="475"/>
      <c r="BF12" s="475"/>
      <c r="BG12" s="475"/>
      <c r="BH12" s="475"/>
      <c r="BI12" s="475"/>
      <c r="BJ12" s="475"/>
      <c r="BK12" s="475"/>
      <c r="BL12" s="475"/>
      <c r="BM12" s="476"/>
      <c r="BN12" s="440">
        <v>53700</v>
      </c>
      <c r="BO12" s="441"/>
      <c r="BP12" s="441"/>
      <c r="BQ12" s="441"/>
      <c r="BR12" s="441"/>
      <c r="BS12" s="441"/>
      <c r="BT12" s="441"/>
      <c r="BU12" s="442"/>
      <c r="BV12" s="440">
        <v>69000</v>
      </c>
      <c r="BW12" s="441"/>
      <c r="BX12" s="441"/>
      <c r="BY12" s="441"/>
      <c r="BZ12" s="441"/>
      <c r="CA12" s="441"/>
      <c r="CB12" s="441"/>
      <c r="CC12" s="442"/>
      <c r="CD12" s="443" t="s">
        <v>136</v>
      </c>
      <c r="CE12" s="444"/>
      <c r="CF12" s="444"/>
      <c r="CG12" s="444"/>
      <c r="CH12" s="444"/>
      <c r="CI12" s="444"/>
      <c r="CJ12" s="444"/>
      <c r="CK12" s="444"/>
      <c r="CL12" s="444"/>
      <c r="CM12" s="444"/>
      <c r="CN12" s="444"/>
      <c r="CO12" s="444"/>
      <c r="CP12" s="444"/>
      <c r="CQ12" s="444"/>
      <c r="CR12" s="444"/>
      <c r="CS12" s="445"/>
      <c r="CT12" s="480" t="s">
        <v>129</v>
      </c>
      <c r="CU12" s="481"/>
      <c r="CV12" s="481"/>
      <c r="CW12" s="481"/>
      <c r="CX12" s="481"/>
      <c r="CY12" s="481"/>
      <c r="CZ12" s="481"/>
      <c r="DA12" s="482"/>
      <c r="DB12" s="480" t="s">
        <v>129</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137</v>
      </c>
      <c r="N13" s="532"/>
      <c r="O13" s="532"/>
      <c r="P13" s="532"/>
      <c r="Q13" s="533"/>
      <c r="R13" s="524">
        <v>386</v>
      </c>
      <c r="S13" s="525"/>
      <c r="T13" s="525"/>
      <c r="U13" s="525"/>
      <c r="V13" s="526"/>
      <c r="W13" s="456" t="s">
        <v>138</v>
      </c>
      <c r="X13" s="457"/>
      <c r="Y13" s="457"/>
      <c r="Z13" s="457"/>
      <c r="AA13" s="457"/>
      <c r="AB13" s="447"/>
      <c r="AC13" s="491">
        <v>28</v>
      </c>
      <c r="AD13" s="492"/>
      <c r="AE13" s="492"/>
      <c r="AF13" s="492"/>
      <c r="AG13" s="534"/>
      <c r="AH13" s="491">
        <v>23</v>
      </c>
      <c r="AI13" s="492"/>
      <c r="AJ13" s="492"/>
      <c r="AK13" s="492"/>
      <c r="AL13" s="493"/>
      <c r="AM13" s="469" t="s">
        <v>139</v>
      </c>
      <c r="AN13" s="470"/>
      <c r="AO13" s="470"/>
      <c r="AP13" s="470"/>
      <c r="AQ13" s="470"/>
      <c r="AR13" s="470"/>
      <c r="AS13" s="470"/>
      <c r="AT13" s="471"/>
      <c r="AU13" s="472" t="s">
        <v>126</v>
      </c>
      <c r="AV13" s="473"/>
      <c r="AW13" s="473"/>
      <c r="AX13" s="473"/>
      <c r="AY13" s="474" t="s">
        <v>140</v>
      </c>
      <c r="AZ13" s="475"/>
      <c r="BA13" s="475"/>
      <c r="BB13" s="475"/>
      <c r="BC13" s="475"/>
      <c r="BD13" s="475"/>
      <c r="BE13" s="475"/>
      <c r="BF13" s="475"/>
      <c r="BG13" s="475"/>
      <c r="BH13" s="475"/>
      <c r="BI13" s="475"/>
      <c r="BJ13" s="475"/>
      <c r="BK13" s="475"/>
      <c r="BL13" s="475"/>
      <c r="BM13" s="476"/>
      <c r="BN13" s="440">
        <v>49412</v>
      </c>
      <c r="BO13" s="441"/>
      <c r="BP13" s="441"/>
      <c r="BQ13" s="441"/>
      <c r="BR13" s="441"/>
      <c r="BS13" s="441"/>
      <c r="BT13" s="441"/>
      <c r="BU13" s="442"/>
      <c r="BV13" s="440">
        <v>44916</v>
      </c>
      <c r="BW13" s="441"/>
      <c r="BX13" s="441"/>
      <c r="BY13" s="441"/>
      <c r="BZ13" s="441"/>
      <c r="CA13" s="441"/>
      <c r="CB13" s="441"/>
      <c r="CC13" s="442"/>
      <c r="CD13" s="443" t="s">
        <v>141</v>
      </c>
      <c r="CE13" s="444"/>
      <c r="CF13" s="444"/>
      <c r="CG13" s="444"/>
      <c r="CH13" s="444"/>
      <c r="CI13" s="444"/>
      <c r="CJ13" s="444"/>
      <c r="CK13" s="444"/>
      <c r="CL13" s="444"/>
      <c r="CM13" s="444"/>
      <c r="CN13" s="444"/>
      <c r="CO13" s="444"/>
      <c r="CP13" s="444"/>
      <c r="CQ13" s="444"/>
      <c r="CR13" s="444"/>
      <c r="CS13" s="445"/>
      <c r="CT13" s="437">
        <v>1.8</v>
      </c>
      <c r="CU13" s="438"/>
      <c r="CV13" s="438"/>
      <c r="CW13" s="438"/>
      <c r="CX13" s="438"/>
      <c r="CY13" s="438"/>
      <c r="CZ13" s="438"/>
      <c r="DA13" s="439"/>
      <c r="DB13" s="437">
        <v>0.4</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142</v>
      </c>
      <c r="M14" s="522"/>
      <c r="N14" s="522"/>
      <c r="O14" s="522"/>
      <c r="P14" s="522"/>
      <c r="Q14" s="523"/>
      <c r="R14" s="524">
        <v>394</v>
      </c>
      <c r="S14" s="525"/>
      <c r="T14" s="525"/>
      <c r="U14" s="525"/>
      <c r="V14" s="526"/>
      <c r="W14" s="430"/>
      <c r="X14" s="431"/>
      <c r="Y14" s="431"/>
      <c r="Z14" s="431"/>
      <c r="AA14" s="431"/>
      <c r="AB14" s="420"/>
      <c r="AC14" s="527">
        <v>13.2</v>
      </c>
      <c r="AD14" s="528"/>
      <c r="AE14" s="528"/>
      <c r="AF14" s="528"/>
      <c r="AG14" s="529"/>
      <c r="AH14" s="527">
        <v>11.2</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143</v>
      </c>
      <c r="CE14" s="536"/>
      <c r="CF14" s="536"/>
      <c r="CG14" s="536"/>
      <c r="CH14" s="536"/>
      <c r="CI14" s="536"/>
      <c r="CJ14" s="536"/>
      <c r="CK14" s="536"/>
      <c r="CL14" s="536"/>
      <c r="CM14" s="536"/>
      <c r="CN14" s="536"/>
      <c r="CO14" s="536"/>
      <c r="CP14" s="536"/>
      <c r="CQ14" s="536"/>
      <c r="CR14" s="536"/>
      <c r="CS14" s="537"/>
      <c r="CT14" s="538" t="s">
        <v>144</v>
      </c>
      <c r="CU14" s="539"/>
      <c r="CV14" s="539"/>
      <c r="CW14" s="539"/>
      <c r="CX14" s="539"/>
      <c r="CY14" s="539"/>
      <c r="CZ14" s="539"/>
      <c r="DA14" s="540"/>
      <c r="DB14" s="538" t="s">
        <v>129</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137</v>
      </c>
      <c r="N15" s="532"/>
      <c r="O15" s="532"/>
      <c r="P15" s="532"/>
      <c r="Q15" s="533"/>
      <c r="R15" s="524">
        <v>391</v>
      </c>
      <c r="S15" s="525"/>
      <c r="T15" s="525"/>
      <c r="U15" s="525"/>
      <c r="V15" s="526"/>
      <c r="W15" s="456" t="s">
        <v>145</v>
      </c>
      <c r="X15" s="457"/>
      <c r="Y15" s="457"/>
      <c r="Z15" s="457"/>
      <c r="AA15" s="457"/>
      <c r="AB15" s="447"/>
      <c r="AC15" s="491">
        <v>31</v>
      </c>
      <c r="AD15" s="492"/>
      <c r="AE15" s="492"/>
      <c r="AF15" s="492"/>
      <c r="AG15" s="534"/>
      <c r="AH15" s="491">
        <v>38</v>
      </c>
      <c r="AI15" s="492"/>
      <c r="AJ15" s="492"/>
      <c r="AK15" s="492"/>
      <c r="AL15" s="493"/>
      <c r="AM15" s="469"/>
      <c r="AN15" s="470"/>
      <c r="AO15" s="470"/>
      <c r="AP15" s="470"/>
      <c r="AQ15" s="470"/>
      <c r="AR15" s="470"/>
      <c r="AS15" s="470"/>
      <c r="AT15" s="471"/>
      <c r="AU15" s="472"/>
      <c r="AV15" s="473"/>
      <c r="AW15" s="473"/>
      <c r="AX15" s="473"/>
      <c r="AY15" s="400" t="s">
        <v>146</v>
      </c>
      <c r="AZ15" s="401"/>
      <c r="BA15" s="401"/>
      <c r="BB15" s="401"/>
      <c r="BC15" s="401"/>
      <c r="BD15" s="401"/>
      <c r="BE15" s="401"/>
      <c r="BF15" s="401"/>
      <c r="BG15" s="401"/>
      <c r="BH15" s="401"/>
      <c r="BI15" s="401"/>
      <c r="BJ15" s="401"/>
      <c r="BK15" s="401"/>
      <c r="BL15" s="401"/>
      <c r="BM15" s="402"/>
      <c r="BN15" s="403">
        <v>87964</v>
      </c>
      <c r="BO15" s="404"/>
      <c r="BP15" s="404"/>
      <c r="BQ15" s="404"/>
      <c r="BR15" s="404"/>
      <c r="BS15" s="404"/>
      <c r="BT15" s="404"/>
      <c r="BU15" s="405"/>
      <c r="BV15" s="403">
        <v>89723</v>
      </c>
      <c r="BW15" s="404"/>
      <c r="BX15" s="404"/>
      <c r="BY15" s="404"/>
      <c r="BZ15" s="404"/>
      <c r="CA15" s="404"/>
      <c r="CB15" s="404"/>
      <c r="CC15" s="405"/>
      <c r="CD15" s="541" t="s">
        <v>147</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148</v>
      </c>
      <c r="M16" s="544"/>
      <c r="N16" s="544"/>
      <c r="O16" s="544"/>
      <c r="P16" s="544"/>
      <c r="Q16" s="545"/>
      <c r="R16" s="546" t="s">
        <v>149</v>
      </c>
      <c r="S16" s="547"/>
      <c r="T16" s="547"/>
      <c r="U16" s="547"/>
      <c r="V16" s="548"/>
      <c r="W16" s="430"/>
      <c r="X16" s="431"/>
      <c r="Y16" s="431"/>
      <c r="Z16" s="431"/>
      <c r="AA16" s="431"/>
      <c r="AB16" s="420"/>
      <c r="AC16" s="527">
        <v>14.6</v>
      </c>
      <c r="AD16" s="528"/>
      <c r="AE16" s="528"/>
      <c r="AF16" s="528"/>
      <c r="AG16" s="529"/>
      <c r="AH16" s="527">
        <v>18.399999999999999</v>
      </c>
      <c r="AI16" s="528"/>
      <c r="AJ16" s="528"/>
      <c r="AK16" s="528"/>
      <c r="AL16" s="530"/>
      <c r="AM16" s="469"/>
      <c r="AN16" s="470"/>
      <c r="AO16" s="470"/>
      <c r="AP16" s="470"/>
      <c r="AQ16" s="470"/>
      <c r="AR16" s="470"/>
      <c r="AS16" s="470"/>
      <c r="AT16" s="471"/>
      <c r="AU16" s="472"/>
      <c r="AV16" s="473"/>
      <c r="AW16" s="473"/>
      <c r="AX16" s="473"/>
      <c r="AY16" s="474" t="s">
        <v>150</v>
      </c>
      <c r="AZ16" s="475"/>
      <c r="BA16" s="475"/>
      <c r="BB16" s="475"/>
      <c r="BC16" s="475"/>
      <c r="BD16" s="475"/>
      <c r="BE16" s="475"/>
      <c r="BF16" s="475"/>
      <c r="BG16" s="475"/>
      <c r="BH16" s="475"/>
      <c r="BI16" s="475"/>
      <c r="BJ16" s="475"/>
      <c r="BK16" s="475"/>
      <c r="BL16" s="475"/>
      <c r="BM16" s="476"/>
      <c r="BN16" s="440">
        <v>617352</v>
      </c>
      <c r="BO16" s="441"/>
      <c r="BP16" s="441"/>
      <c r="BQ16" s="441"/>
      <c r="BR16" s="441"/>
      <c r="BS16" s="441"/>
      <c r="BT16" s="441"/>
      <c r="BU16" s="442"/>
      <c r="BV16" s="440">
        <v>523288</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151</v>
      </c>
      <c r="N17" s="552"/>
      <c r="O17" s="552"/>
      <c r="P17" s="552"/>
      <c r="Q17" s="553"/>
      <c r="R17" s="546" t="s">
        <v>149</v>
      </c>
      <c r="S17" s="547"/>
      <c r="T17" s="547"/>
      <c r="U17" s="547"/>
      <c r="V17" s="548"/>
      <c r="W17" s="456" t="s">
        <v>152</v>
      </c>
      <c r="X17" s="457"/>
      <c r="Y17" s="457"/>
      <c r="Z17" s="457"/>
      <c r="AA17" s="457"/>
      <c r="AB17" s="447"/>
      <c r="AC17" s="491">
        <v>153</v>
      </c>
      <c r="AD17" s="492"/>
      <c r="AE17" s="492"/>
      <c r="AF17" s="492"/>
      <c r="AG17" s="534"/>
      <c r="AH17" s="491">
        <v>145</v>
      </c>
      <c r="AI17" s="492"/>
      <c r="AJ17" s="492"/>
      <c r="AK17" s="492"/>
      <c r="AL17" s="493"/>
      <c r="AM17" s="469"/>
      <c r="AN17" s="470"/>
      <c r="AO17" s="470"/>
      <c r="AP17" s="470"/>
      <c r="AQ17" s="470"/>
      <c r="AR17" s="470"/>
      <c r="AS17" s="470"/>
      <c r="AT17" s="471"/>
      <c r="AU17" s="472"/>
      <c r="AV17" s="473"/>
      <c r="AW17" s="473"/>
      <c r="AX17" s="473"/>
      <c r="AY17" s="474" t="s">
        <v>153</v>
      </c>
      <c r="AZ17" s="475"/>
      <c r="BA17" s="475"/>
      <c r="BB17" s="475"/>
      <c r="BC17" s="475"/>
      <c r="BD17" s="475"/>
      <c r="BE17" s="475"/>
      <c r="BF17" s="475"/>
      <c r="BG17" s="475"/>
      <c r="BH17" s="475"/>
      <c r="BI17" s="475"/>
      <c r="BJ17" s="475"/>
      <c r="BK17" s="475"/>
      <c r="BL17" s="475"/>
      <c r="BM17" s="476"/>
      <c r="BN17" s="440">
        <v>109880</v>
      </c>
      <c r="BO17" s="441"/>
      <c r="BP17" s="441"/>
      <c r="BQ17" s="441"/>
      <c r="BR17" s="441"/>
      <c r="BS17" s="441"/>
      <c r="BT17" s="441"/>
      <c r="BU17" s="442"/>
      <c r="BV17" s="440">
        <v>111880</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154</v>
      </c>
      <c r="C18" s="483"/>
      <c r="D18" s="483"/>
      <c r="E18" s="563"/>
      <c r="F18" s="563"/>
      <c r="G18" s="563"/>
      <c r="H18" s="563"/>
      <c r="I18" s="563"/>
      <c r="J18" s="563"/>
      <c r="K18" s="563"/>
      <c r="L18" s="564">
        <v>77.37</v>
      </c>
      <c r="M18" s="564"/>
      <c r="N18" s="564"/>
      <c r="O18" s="564"/>
      <c r="P18" s="564"/>
      <c r="Q18" s="564"/>
      <c r="R18" s="565"/>
      <c r="S18" s="565"/>
      <c r="T18" s="565"/>
      <c r="U18" s="565"/>
      <c r="V18" s="566"/>
      <c r="W18" s="458"/>
      <c r="X18" s="459"/>
      <c r="Y18" s="459"/>
      <c r="Z18" s="459"/>
      <c r="AA18" s="459"/>
      <c r="AB18" s="450"/>
      <c r="AC18" s="567">
        <v>72.2</v>
      </c>
      <c r="AD18" s="568"/>
      <c r="AE18" s="568"/>
      <c r="AF18" s="568"/>
      <c r="AG18" s="569"/>
      <c r="AH18" s="567">
        <v>70.400000000000006</v>
      </c>
      <c r="AI18" s="568"/>
      <c r="AJ18" s="568"/>
      <c r="AK18" s="568"/>
      <c r="AL18" s="570"/>
      <c r="AM18" s="469"/>
      <c r="AN18" s="470"/>
      <c r="AO18" s="470"/>
      <c r="AP18" s="470"/>
      <c r="AQ18" s="470"/>
      <c r="AR18" s="470"/>
      <c r="AS18" s="470"/>
      <c r="AT18" s="471"/>
      <c r="AU18" s="472"/>
      <c r="AV18" s="473"/>
      <c r="AW18" s="473"/>
      <c r="AX18" s="473"/>
      <c r="AY18" s="474" t="s">
        <v>155</v>
      </c>
      <c r="AZ18" s="475"/>
      <c r="BA18" s="475"/>
      <c r="BB18" s="475"/>
      <c r="BC18" s="475"/>
      <c r="BD18" s="475"/>
      <c r="BE18" s="475"/>
      <c r="BF18" s="475"/>
      <c r="BG18" s="475"/>
      <c r="BH18" s="475"/>
      <c r="BI18" s="475"/>
      <c r="BJ18" s="475"/>
      <c r="BK18" s="475"/>
      <c r="BL18" s="475"/>
      <c r="BM18" s="476"/>
      <c r="BN18" s="440">
        <v>467686</v>
      </c>
      <c r="BO18" s="441"/>
      <c r="BP18" s="441"/>
      <c r="BQ18" s="441"/>
      <c r="BR18" s="441"/>
      <c r="BS18" s="441"/>
      <c r="BT18" s="441"/>
      <c r="BU18" s="442"/>
      <c r="BV18" s="440">
        <v>444207</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156</v>
      </c>
      <c r="C19" s="483"/>
      <c r="D19" s="483"/>
      <c r="E19" s="563"/>
      <c r="F19" s="563"/>
      <c r="G19" s="563"/>
      <c r="H19" s="563"/>
      <c r="I19" s="563"/>
      <c r="J19" s="563"/>
      <c r="K19" s="563"/>
      <c r="L19" s="571">
        <v>5</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157</v>
      </c>
      <c r="AZ19" s="475"/>
      <c r="BA19" s="475"/>
      <c r="BB19" s="475"/>
      <c r="BC19" s="475"/>
      <c r="BD19" s="475"/>
      <c r="BE19" s="475"/>
      <c r="BF19" s="475"/>
      <c r="BG19" s="475"/>
      <c r="BH19" s="475"/>
      <c r="BI19" s="475"/>
      <c r="BJ19" s="475"/>
      <c r="BK19" s="475"/>
      <c r="BL19" s="475"/>
      <c r="BM19" s="476"/>
      <c r="BN19" s="440">
        <v>972926</v>
      </c>
      <c r="BO19" s="441"/>
      <c r="BP19" s="441"/>
      <c r="BQ19" s="441"/>
      <c r="BR19" s="441"/>
      <c r="BS19" s="441"/>
      <c r="BT19" s="441"/>
      <c r="BU19" s="442"/>
      <c r="BV19" s="440">
        <v>996953</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158</v>
      </c>
      <c r="C20" s="483"/>
      <c r="D20" s="483"/>
      <c r="E20" s="563"/>
      <c r="F20" s="563"/>
      <c r="G20" s="563"/>
      <c r="H20" s="563"/>
      <c r="I20" s="563"/>
      <c r="J20" s="563"/>
      <c r="K20" s="563"/>
      <c r="L20" s="571">
        <v>196</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159</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160</v>
      </c>
      <c r="C22" s="584"/>
      <c r="D22" s="585"/>
      <c r="E22" s="452" t="s">
        <v>1</v>
      </c>
      <c r="F22" s="457"/>
      <c r="G22" s="457"/>
      <c r="H22" s="457"/>
      <c r="I22" s="457"/>
      <c r="J22" s="457"/>
      <c r="K22" s="447"/>
      <c r="L22" s="452" t="s">
        <v>161</v>
      </c>
      <c r="M22" s="457"/>
      <c r="N22" s="457"/>
      <c r="O22" s="457"/>
      <c r="P22" s="447"/>
      <c r="Q22" s="615" t="s">
        <v>162</v>
      </c>
      <c r="R22" s="616"/>
      <c r="S22" s="616"/>
      <c r="T22" s="616"/>
      <c r="U22" s="616"/>
      <c r="V22" s="617"/>
      <c r="W22" s="583" t="s">
        <v>163</v>
      </c>
      <c r="X22" s="584"/>
      <c r="Y22" s="585"/>
      <c r="Z22" s="452" t="s">
        <v>1</v>
      </c>
      <c r="AA22" s="457"/>
      <c r="AB22" s="457"/>
      <c r="AC22" s="457"/>
      <c r="AD22" s="457"/>
      <c r="AE22" s="457"/>
      <c r="AF22" s="457"/>
      <c r="AG22" s="447"/>
      <c r="AH22" s="621" t="s">
        <v>164</v>
      </c>
      <c r="AI22" s="457"/>
      <c r="AJ22" s="457"/>
      <c r="AK22" s="457"/>
      <c r="AL22" s="447"/>
      <c r="AM22" s="621" t="s">
        <v>165</v>
      </c>
      <c r="AN22" s="622"/>
      <c r="AO22" s="622"/>
      <c r="AP22" s="622"/>
      <c r="AQ22" s="622"/>
      <c r="AR22" s="623"/>
      <c r="AS22" s="615" t="s">
        <v>162</v>
      </c>
      <c r="AT22" s="616"/>
      <c r="AU22" s="616"/>
      <c r="AV22" s="616"/>
      <c r="AW22" s="616"/>
      <c r="AX22" s="627"/>
      <c r="AY22" s="400" t="s">
        <v>166</v>
      </c>
      <c r="AZ22" s="401"/>
      <c r="BA22" s="401"/>
      <c r="BB22" s="401"/>
      <c r="BC22" s="401"/>
      <c r="BD22" s="401"/>
      <c r="BE22" s="401"/>
      <c r="BF22" s="401"/>
      <c r="BG22" s="401"/>
      <c r="BH22" s="401"/>
      <c r="BI22" s="401"/>
      <c r="BJ22" s="401"/>
      <c r="BK22" s="401"/>
      <c r="BL22" s="401"/>
      <c r="BM22" s="402"/>
      <c r="BN22" s="403">
        <v>542507</v>
      </c>
      <c r="BO22" s="404"/>
      <c r="BP22" s="404"/>
      <c r="BQ22" s="404"/>
      <c r="BR22" s="404"/>
      <c r="BS22" s="404"/>
      <c r="BT22" s="404"/>
      <c r="BU22" s="405"/>
      <c r="BV22" s="403">
        <v>565997</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167</v>
      </c>
      <c r="AZ23" s="475"/>
      <c r="BA23" s="475"/>
      <c r="BB23" s="475"/>
      <c r="BC23" s="475"/>
      <c r="BD23" s="475"/>
      <c r="BE23" s="475"/>
      <c r="BF23" s="475"/>
      <c r="BG23" s="475"/>
      <c r="BH23" s="475"/>
      <c r="BI23" s="475"/>
      <c r="BJ23" s="475"/>
      <c r="BK23" s="475"/>
      <c r="BL23" s="475"/>
      <c r="BM23" s="476"/>
      <c r="BN23" s="440">
        <v>439094</v>
      </c>
      <c r="BO23" s="441"/>
      <c r="BP23" s="441"/>
      <c r="BQ23" s="441"/>
      <c r="BR23" s="441"/>
      <c r="BS23" s="441"/>
      <c r="BT23" s="441"/>
      <c r="BU23" s="442"/>
      <c r="BV23" s="440">
        <v>470069</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168</v>
      </c>
      <c r="F24" s="470"/>
      <c r="G24" s="470"/>
      <c r="H24" s="470"/>
      <c r="I24" s="470"/>
      <c r="J24" s="470"/>
      <c r="K24" s="471"/>
      <c r="L24" s="491">
        <v>1</v>
      </c>
      <c r="M24" s="492"/>
      <c r="N24" s="492"/>
      <c r="O24" s="492"/>
      <c r="P24" s="534"/>
      <c r="Q24" s="491">
        <v>5980</v>
      </c>
      <c r="R24" s="492"/>
      <c r="S24" s="492"/>
      <c r="T24" s="492"/>
      <c r="U24" s="492"/>
      <c r="V24" s="534"/>
      <c r="W24" s="586"/>
      <c r="X24" s="587"/>
      <c r="Y24" s="588"/>
      <c r="Z24" s="490" t="s">
        <v>169</v>
      </c>
      <c r="AA24" s="470"/>
      <c r="AB24" s="470"/>
      <c r="AC24" s="470"/>
      <c r="AD24" s="470"/>
      <c r="AE24" s="470"/>
      <c r="AF24" s="470"/>
      <c r="AG24" s="471"/>
      <c r="AH24" s="491">
        <v>15</v>
      </c>
      <c r="AI24" s="492"/>
      <c r="AJ24" s="492"/>
      <c r="AK24" s="492"/>
      <c r="AL24" s="534"/>
      <c r="AM24" s="491">
        <v>40515</v>
      </c>
      <c r="AN24" s="492"/>
      <c r="AO24" s="492"/>
      <c r="AP24" s="492"/>
      <c r="AQ24" s="492"/>
      <c r="AR24" s="534"/>
      <c r="AS24" s="491">
        <v>2701</v>
      </c>
      <c r="AT24" s="492"/>
      <c r="AU24" s="492"/>
      <c r="AV24" s="492"/>
      <c r="AW24" s="492"/>
      <c r="AX24" s="493"/>
      <c r="AY24" s="556" t="s">
        <v>170</v>
      </c>
      <c r="AZ24" s="557"/>
      <c r="BA24" s="557"/>
      <c r="BB24" s="557"/>
      <c r="BC24" s="557"/>
      <c r="BD24" s="557"/>
      <c r="BE24" s="557"/>
      <c r="BF24" s="557"/>
      <c r="BG24" s="557"/>
      <c r="BH24" s="557"/>
      <c r="BI24" s="557"/>
      <c r="BJ24" s="557"/>
      <c r="BK24" s="557"/>
      <c r="BL24" s="557"/>
      <c r="BM24" s="558"/>
      <c r="BN24" s="440">
        <v>382767</v>
      </c>
      <c r="BO24" s="441"/>
      <c r="BP24" s="441"/>
      <c r="BQ24" s="441"/>
      <c r="BR24" s="441"/>
      <c r="BS24" s="441"/>
      <c r="BT24" s="441"/>
      <c r="BU24" s="442"/>
      <c r="BV24" s="440">
        <v>399835</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171</v>
      </c>
      <c r="F25" s="470"/>
      <c r="G25" s="470"/>
      <c r="H25" s="470"/>
      <c r="I25" s="470"/>
      <c r="J25" s="470"/>
      <c r="K25" s="471"/>
      <c r="L25" s="491">
        <v>1</v>
      </c>
      <c r="M25" s="492"/>
      <c r="N25" s="492"/>
      <c r="O25" s="492"/>
      <c r="P25" s="534"/>
      <c r="Q25" s="491">
        <v>5160</v>
      </c>
      <c r="R25" s="492"/>
      <c r="S25" s="492"/>
      <c r="T25" s="492"/>
      <c r="U25" s="492"/>
      <c r="V25" s="534"/>
      <c r="W25" s="586"/>
      <c r="X25" s="587"/>
      <c r="Y25" s="588"/>
      <c r="Z25" s="490" t="s">
        <v>172</v>
      </c>
      <c r="AA25" s="470"/>
      <c r="AB25" s="470"/>
      <c r="AC25" s="470"/>
      <c r="AD25" s="470"/>
      <c r="AE25" s="470"/>
      <c r="AF25" s="470"/>
      <c r="AG25" s="471"/>
      <c r="AH25" s="491" t="s">
        <v>173</v>
      </c>
      <c r="AI25" s="492"/>
      <c r="AJ25" s="492"/>
      <c r="AK25" s="492"/>
      <c r="AL25" s="534"/>
      <c r="AM25" s="491" t="s">
        <v>129</v>
      </c>
      <c r="AN25" s="492"/>
      <c r="AO25" s="492"/>
      <c r="AP25" s="492"/>
      <c r="AQ25" s="492"/>
      <c r="AR25" s="534"/>
      <c r="AS25" s="491" t="s">
        <v>174</v>
      </c>
      <c r="AT25" s="492"/>
      <c r="AU25" s="492"/>
      <c r="AV25" s="492"/>
      <c r="AW25" s="492"/>
      <c r="AX25" s="493"/>
      <c r="AY25" s="400" t="s">
        <v>175</v>
      </c>
      <c r="AZ25" s="401"/>
      <c r="BA25" s="401"/>
      <c r="BB25" s="401"/>
      <c r="BC25" s="401"/>
      <c r="BD25" s="401"/>
      <c r="BE25" s="401"/>
      <c r="BF25" s="401"/>
      <c r="BG25" s="401"/>
      <c r="BH25" s="401"/>
      <c r="BI25" s="401"/>
      <c r="BJ25" s="401"/>
      <c r="BK25" s="401"/>
      <c r="BL25" s="401"/>
      <c r="BM25" s="402"/>
      <c r="BN25" s="403" t="s">
        <v>174</v>
      </c>
      <c r="BO25" s="404"/>
      <c r="BP25" s="404"/>
      <c r="BQ25" s="404"/>
      <c r="BR25" s="404"/>
      <c r="BS25" s="404"/>
      <c r="BT25" s="404"/>
      <c r="BU25" s="405"/>
      <c r="BV25" s="403" t="s">
        <v>129</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176</v>
      </c>
      <c r="F26" s="470"/>
      <c r="G26" s="470"/>
      <c r="H26" s="470"/>
      <c r="I26" s="470"/>
      <c r="J26" s="470"/>
      <c r="K26" s="471"/>
      <c r="L26" s="491">
        <v>1</v>
      </c>
      <c r="M26" s="492"/>
      <c r="N26" s="492"/>
      <c r="O26" s="492"/>
      <c r="P26" s="534"/>
      <c r="Q26" s="491">
        <v>4590</v>
      </c>
      <c r="R26" s="492"/>
      <c r="S26" s="492"/>
      <c r="T26" s="492"/>
      <c r="U26" s="492"/>
      <c r="V26" s="534"/>
      <c r="W26" s="586"/>
      <c r="X26" s="587"/>
      <c r="Y26" s="588"/>
      <c r="Z26" s="490" t="s">
        <v>177</v>
      </c>
      <c r="AA26" s="592"/>
      <c r="AB26" s="592"/>
      <c r="AC26" s="592"/>
      <c r="AD26" s="592"/>
      <c r="AE26" s="592"/>
      <c r="AF26" s="592"/>
      <c r="AG26" s="593"/>
      <c r="AH26" s="491" t="s">
        <v>174</v>
      </c>
      <c r="AI26" s="492"/>
      <c r="AJ26" s="492"/>
      <c r="AK26" s="492"/>
      <c r="AL26" s="534"/>
      <c r="AM26" s="491" t="s">
        <v>174</v>
      </c>
      <c r="AN26" s="492"/>
      <c r="AO26" s="492"/>
      <c r="AP26" s="492"/>
      <c r="AQ26" s="492"/>
      <c r="AR26" s="534"/>
      <c r="AS26" s="491" t="s">
        <v>174</v>
      </c>
      <c r="AT26" s="492"/>
      <c r="AU26" s="492"/>
      <c r="AV26" s="492"/>
      <c r="AW26" s="492"/>
      <c r="AX26" s="493"/>
      <c r="AY26" s="443" t="s">
        <v>178</v>
      </c>
      <c r="AZ26" s="444"/>
      <c r="BA26" s="444"/>
      <c r="BB26" s="444"/>
      <c r="BC26" s="444"/>
      <c r="BD26" s="444"/>
      <c r="BE26" s="444"/>
      <c r="BF26" s="444"/>
      <c r="BG26" s="444"/>
      <c r="BH26" s="444"/>
      <c r="BI26" s="444"/>
      <c r="BJ26" s="444"/>
      <c r="BK26" s="444"/>
      <c r="BL26" s="444"/>
      <c r="BM26" s="445"/>
      <c r="BN26" s="440" t="s">
        <v>144</v>
      </c>
      <c r="BO26" s="441"/>
      <c r="BP26" s="441"/>
      <c r="BQ26" s="441"/>
      <c r="BR26" s="441"/>
      <c r="BS26" s="441"/>
      <c r="BT26" s="441"/>
      <c r="BU26" s="442"/>
      <c r="BV26" s="440" t="s">
        <v>174</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179</v>
      </c>
      <c r="F27" s="470"/>
      <c r="G27" s="470"/>
      <c r="H27" s="470"/>
      <c r="I27" s="470"/>
      <c r="J27" s="470"/>
      <c r="K27" s="471"/>
      <c r="L27" s="491">
        <v>1</v>
      </c>
      <c r="M27" s="492"/>
      <c r="N27" s="492"/>
      <c r="O27" s="492"/>
      <c r="P27" s="534"/>
      <c r="Q27" s="491">
        <v>2270</v>
      </c>
      <c r="R27" s="492"/>
      <c r="S27" s="492"/>
      <c r="T27" s="492"/>
      <c r="U27" s="492"/>
      <c r="V27" s="534"/>
      <c r="W27" s="586"/>
      <c r="X27" s="587"/>
      <c r="Y27" s="588"/>
      <c r="Z27" s="490" t="s">
        <v>180</v>
      </c>
      <c r="AA27" s="470"/>
      <c r="AB27" s="470"/>
      <c r="AC27" s="470"/>
      <c r="AD27" s="470"/>
      <c r="AE27" s="470"/>
      <c r="AF27" s="470"/>
      <c r="AG27" s="471"/>
      <c r="AH27" s="491" t="s">
        <v>174</v>
      </c>
      <c r="AI27" s="492"/>
      <c r="AJ27" s="492"/>
      <c r="AK27" s="492"/>
      <c r="AL27" s="534"/>
      <c r="AM27" s="491" t="s">
        <v>181</v>
      </c>
      <c r="AN27" s="492"/>
      <c r="AO27" s="492"/>
      <c r="AP27" s="492"/>
      <c r="AQ27" s="492"/>
      <c r="AR27" s="534"/>
      <c r="AS27" s="491" t="s">
        <v>129</v>
      </c>
      <c r="AT27" s="492"/>
      <c r="AU27" s="492"/>
      <c r="AV27" s="492"/>
      <c r="AW27" s="492"/>
      <c r="AX27" s="493"/>
      <c r="AY27" s="535" t="s">
        <v>182</v>
      </c>
      <c r="AZ27" s="536"/>
      <c r="BA27" s="536"/>
      <c r="BB27" s="536"/>
      <c r="BC27" s="536"/>
      <c r="BD27" s="536"/>
      <c r="BE27" s="536"/>
      <c r="BF27" s="536"/>
      <c r="BG27" s="536"/>
      <c r="BH27" s="536"/>
      <c r="BI27" s="536"/>
      <c r="BJ27" s="536"/>
      <c r="BK27" s="536"/>
      <c r="BL27" s="536"/>
      <c r="BM27" s="537"/>
      <c r="BN27" s="559">
        <v>25226</v>
      </c>
      <c r="BO27" s="560"/>
      <c r="BP27" s="560"/>
      <c r="BQ27" s="560"/>
      <c r="BR27" s="560"/>
      <c r="BS27" s="560"/>
      <c r="BT27" s="560"/>
      <c r="BU27" s="561"/>
      <c r="BV27" s="559">
        <v>25223</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183</v>
      </c>
      <c r="F28" s="470"/>
      <c r="G28" s="470"/>
      <c r="H28" s="470"/>
      <c r="I28" s="470"/>
      <c r="J28" s="470"/>
      <c r="K28" s="471"/>
      <c r="L28" s="491">
        <v>1</v>
      </c>
      <c r="M28" s="492"/>
      <c r="N28" s="492"/>
      <c r="O28" s="492"/>
      <c r="P28" s="534"/>
      <c r="Q28" s="491">
        <v>1530</v>
      </c>
      <c r="R28" s="492"/>
      <c r="S28" s="492"/>
      <c r="T28" s="492"/>
      <c r="U28" s="492"/>
      <c r="V28" s="534"/>
      <c r="W28" s="586"/>
      <c r="X28" s="587"/>
      <c r="Y28" s="588"/>
      <c r="Z28" s="490" t="s">
        <v>184</v>
      </c>
      <c r="AA28" s="470"/>
      <c r="AB28" s="470"/>
      <c r="AC28" s="470"/>
      <c r="AD28" s="470"/>
      <c r="AE28" s="470"/>
      <c r="AF28" s="470"/>
      <c r="AG28" s="471"/>
      <c r="AH28" s="491" t="s">
        <v>174</v>
      </c>
      <c r="AI28" s="492"/>
      <c r="AJ28" s="492"/>
      <c r="AK28" s="492"/>
      <c r="AL28" s="534"/>
      <c r="AM28" s="491" t="s">
        <v>174</v>
      </c>
      <c r="AN28" s="492"/>
      <c r="AO28" s="492"/>
      <c r="AP28" s="492"/>
      <c r="AQ28" s="492"/>
      <c r="AR28" s="534"/>
      <c r="AS28" s="491" t="s">
        <v>129</v>
      </c>
      <c r="AT28" s="492"/>
      <c r="AU28" s="492"/>
      <c r="AV28" s="492"/>
      <c r="AW28" s="492"/>
      <c r="AX28" s="493"/>
      <c r="AY28" s="594" t="s">
        <v>185</v>
      </c>
      <c r="AZ28" s="595"/>
      <c r="BA28" s="595"/>
      <c r="BB28" s="596"/>
      <c r="BC28" s="400" t="s">
        <v>48</v>
      </c>
      <c r="BD28" s="401"/>
      <c r="BE28" s="401"/>
      <c r="BF28" s="401"/>
      <c r="BG28" s="401"/>
      <c r="BH28" s="401"/>
      <c r="BI28" s="401"/>
      <c r="BJ28" s="401"/>
      <c r="BK28" s="401"/>
      <c r="BL28" s="401"/>
      <c r="BM28" s="402"/>
      <c r="BN28" s="403">
        <v>484480</v>
      </c>
      <c r="BO28" s="404"/>
      <c r="BP28" s="404"/>
      <c r="BQ28" s="404"/>
      <c r="BR28" s="404"/>
      <c r="BS28" s="404"/>
      <c r="BT28" s="404"/>
      <c r="BU28" s="405"/>
      <c r="BV28" s="403">
        <v>474180</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186</v>
      </c>
      <c r="F29" s="470"/>
      <c r="G29" s="470"/>
      <c r="H29" s="470"/>
      <c r="I29" s="470"/>
      <c r="J29" s="470"/>
      <c r="K29" s="471"/>
      <c r="L29" s="491">
        <v>6</v>
      </c>
      <c r="M29" s="492"/>
      <c r="N29" s="492"/>
      <c r="O29" s="492"/>
      <c r="P29" s="534"/>
      <c r="Q29" s="491">
        <v>1390</v>
      </c>
      <c r="R29" s="492"/>
      <c r="S29" s="492"/>
      <c r="T29" s="492"/>
      <c r="U29" s="492"/>
      <c r="V29" s="534"/>
      <c r="W29" s="589"/>
      <c r="X29" s="590"/>
      <c r="Y29" s="591"/>
      <c r="Z29" s="490" t="s">
        <v>187</v>
      </c>
      <c r="AA29" s="470"/>
      <c r="AB29" s="470"/>
      <c r="AC29" s="470"/>
      <c r="AD29" s="470"/>
      <c r="AE29" s="470"/>
      <c r="AF29" s="470"/>
      <c r="AG29" s="471"/>
      <c r="AH29" s="491">
        <v>15</v>
      </c>
      <c r="AI29" s="492"/>
      <c r="AJ29" s="492"/>
      <c r="AK29" s="492"/>
      <c r="AL29" s="534"/>
      <c r="AM29" s="491">
        <v>40515</v>
      </c>
      <c r="AN29" s="492"/>
      <c r="AO29" s="492"/>
      <c r="AP29" s="492"/>
      <c r="AQ29" s="492"/>
      <c r="AR29" s="534"/>
      <c r="AS29" s="491">
        <v>2701</v>
      </c>
      <c r="AT29" s="492"/>
      <c r="AU29" s="492"/>
      <c r="AV29" s="492"/>
      <c r="AW29" s="492"/>
      <c r="AX29" s="493"/>
      <c r="AY29" s="597"/>
      <c r="AZ29" s="598"/>
      <c r="BA29" s="598"/>
      <c r="BB29" s="599"/>
      <c r="BC29" s="474" t="s">
        <v>188</v>
      </c>
      <c r="BD29" s="475"/>
      <c r="BE29" s="475"/>
      <c r="BF29" s="475"/>
      <c r="BG29" s="475"/>
      <c r="BH29" s="475"/>
      <c r="BI29" s="475"/>
      <c r="BJ29" s="475"/>
      <c r="BK29" s="475"/>
      <c r="BL29" s="475"/>
      <c r="BM29" s="476"/>
      <c r="BN29" s="440">
        <v>5628</v>
      </c>
      <c r="BO29" s="441"/>
      <c r="BP29" s="441"/>
      <c r="BQ29" s="441"/>
      <c r="BR29" s="441"/>
      <c r="BS29" s="441"/>
      <c r="BT29" s="441"/>
      <c r="BU29" s="442"/>
      <c r="BV29" s="440" t="s">
        <v>174</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189</v>
      </c>
      <c r="X30" s="608"/>
      <c r="Y30" s="608"/>
      <c r="Z30" s="608"/>
      <c r="AA30" s="608"/>
      <c r="AB30" s="608"/>
      <c r="AC30" s="608"/>
      <c r="AD30" s="608"/>
      <c r="AE30" s="608"/>
      <c r="AF30" s="608"/>
      <c r="AG30" s="609"/>
      <c r="AH30" s="567">
        <v>93.4</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326453</v>
      </c>
      <c r="BO30" s="560"/>
      <c r="BP30" s="560"/>
      <c r="BQ30" s="560"/>
      <c r="BR30" s="560"/>
      <c r="BS30" s="560"/>
      <c r="BT30" s="560"/>
      <c r="BU30" s="561"/>
      <c r="BV30" s="559">
        <v>294363</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190</v>
      </c>
      <c r="D32" s="603"/>
      <c r="E32" s="603"/>
      <c r="F32" s="603"/>
      <c r="G32" s="603"/>
      <c r="H32" s="603"/>
      <c r="I32" s="603"/>
      <c r="J32" s="603"/>
      <c r="K32" s="603"/>
      <c r="L32" s="603"/>
      <c r="M32" s="603"/>
      <c r="N32" s="603"/>
      <c r="O32" s="603"/>
      <c r="P32" s="603"/>
      <c r="Q32" s="603"/>
      <c r="R32" s="603"/>
      <c r="S32" s="603"/>
      <c r="U32" s="444" t="s">
        <v>191</v>
      </c>
      <c r="V32" s="444"/>
      <c r="W32" s="444"/>
      <c r="X32" s="444"/>
      <c r="Y32" s="444"/>
      <c r="Z32" s="444"/>
      <c r="AA32" s="444"/>
      <c r="AB32" s="444"/>
      <c r="AC32" s="444"/>
      <c r="AD32" s="444"/>
      <c r="AE32" s="444"/>
      <c r="AF32" s="444"/>
      <c r="AG32" s="444"/>
      <c r="AH32" s="444"/>
      <c r="AI32" s="444"/>
      <c r="AJ32" s="444"/>
      <c r="AK32" s="444"/>
      <c r="AM32" s="444" t="s">
        <v>192</v>
      </c>
      <c r="AN32" s="444"/>
      <c r="AO32" s="444"/>
      <c r="AP32" s="444"/>
      <c r="AQ32" s="444"/>
      <c r="AR32" s="444"/>
      <c r="AS32" s="444"/>
      <c r="AT32" s="444"/>
      <c r="AU32" s="444"/>
      <c r="AV32" s="444"/>
      <c r="AW32" s="444"/>
      <c r="AX32" s="444"/>
      <c r="AY32" s="444"/>
      <c r="AZ32" s="444"/>
      <c r="BA32" s="444"/>
      <c r="BB32" s="444"/>
      <c r="BC32" s="444"/>
      <c r="BE32" s="444" t="s">
        <v>193</v>
      </c>
      <c r="BF32" s="444"/>
      <c r="BG32" s="444"/>
      <c r="BH32" s="444"/>
      <c r="BI32" s="444"/>
      <c r="BJ32" s="444"/>
      <c r="BK32" s="444"/>
      <c r="BL32" s="444"/>
      <c r="BM32" s="444"/>
      <c r="BN32" s="444"/>
      <c r="BO32" s="444"/>
      <c r="BP32" s="444"/>
      <c r="BQ32" s="444"/>
      <c r="BR32" s="444"/>
      <c r="BS32" s="444"/>
      <c r="BT32" s="444"/>
      <c r="BU32" s="444"/>
      <c r="BW32" s="444" t="s">
        <v>194</v>
      </c>
      <c r="BX32" s="444"/>
      <c r="BY32" s="444"/>
      <c r="BZ32" s="444"/>
      <c r="CA32" s="444"/>
      <c r="CB32" s="444"/>
      <c r="CC32" s="444"/>
      <c r="CD32" s="444"/>
      <c r="CE32" s="444"/>
      <c r="CF32" s="444"/>
      <c r="CG32" s="444"/>
      <c r="CH32" s="444"/>
      <c r="CI32" s="444"/>
      <c r="CJ32" s="444"/>
      <c r="CK32" s="444"/>
      <c r="CL32" s="444"/>
      <c r="CM32" s="444"/>
      <c r="CO32" s="444" t="s">
        <v>195</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196</v>
      </c>
      <c r="D33" s="464"/>
      <c r="E33" s="429" t="s">
        <v>197</v>
      </c>
      <c r="F33" s="429"/>
      <c r="G33" s="429"/>
      <c r="H33" s="429"/>
      <c r="I33" s="429"/>
      <c r="J33" s="429"/>
      <c r="K33" s="429"/>
      <c r="L33" s="429"/>
      <c r="M33" s="429"/>
      <c r="N33" s="429"/>
      <c r="O33" s="429"/>
      <c r="P33" s="429"/>
      <c r="Q33" s="429"/>
      <c r="R33" s="429"/>
      <c r="S33" s="429"/>
      <c r="T33" s="203"/>
      <c r="U33" s="464" t="s">
        <v>198</v>
      </c>
      <c r="V33" s="464"/>
      <c r="W33" s="429" t="s">
        <v>197</v>
      </c>
      <c r="X33" s="429"/>
      <c r="Y33" s="429"/>
      <c r="Z33" s="429"/>
      <c r="AA33" s="429"/>
      <c r="AB33" s="429"/>
      <c r="AC33" s="429"/>
      <c r="AD33" s="429"/>
      <c r="AE33" s="429"/>
      <c r="AF33" s="429"/>
      <c r="AG33" s="429"/>
      <c r="AH33" s="429"/>
      <c r="AI33" s="429"/>
      <c r="AJ33" s="429"/>
      <c r="AK33" s="429"/>
      <c r="AL33" s="203"/>
      <c r="AM33" s="464" t="s">
        <v>199</v>
      </c>
      <c r="AN33" s="464"/>
      <c r="AO33" s="429" t="s">
        <v>197</v>
      </c>
      <c r="AP33" s="429"/>
      <c r="AQ33" s="429"/>
      <c r="AR33" s="429"/>
      <c r="AS33" s="429"/>
      <c r="AT33" s="429"/>
      <c r="AU33" s="429"/>
      <c r="AV33" s="429"/>
      <c r="AW33" s="429"/>
      <c r="AX33" s="429"/>
      <c r="AY33" s="429"/>
      <c r="AZ33" s="429"/>
      <c r="BA33" s="429"/>
      <c r="BB33" s="429"/>
      <c r="BC33" s="429"/>
      <c r="BD33" s="204"/>
      <c r="BE33" s="429" t="s">
        <v>200</v>
      </c>
      <c r="BF33" s="429"/>
      <c r="BG33" s="429" t="s">
        <v>201</v>
      </c>
      <c r="BH33" s="429"/>
      <c r="BI33" s="429"/>
      <c r="BJ33" s="429"/>
      <c r="BK33" s="429"/>
      <c r="BL33" s="429"/>
      <c r="BM33" s="429"/>
      <c r="BN33" s="429"/>
      <c r="BO33" s="429"/>
      <c r="BP33" s="429"/>
      <c r="BQ33" s="429"/>
      <c r="BR33" s="429"/>
      <c r="BS33" s="429"/>
      <c r="BT33" s="429"/>
      <c r="BU33" s="429"/>
      <c r="BV33" s="204"/>
      <c r="BW33" s="464" t="s">
        <v>200</v>
      </c>
      <c r="BX33" s="464"/>
      <c r="BY33" s="429" t="s">
        <v>202</v>
      </c>
      <c r="BZ33" s="429"/>
      <c r="CA33" s="429"/>
      <c r="CB33" s="429"/>
      <c r="CC33" s="429"/>
      <c r="CD33" s="429"/>
      <c r="CE33" s="429"/>
      <c r="CF33" s="429"/>
      <c r="CG33" s="429"/>
      <c r="CH33" s="429"/>
      <c r="CI33" s="429"/>
      <c r="CJ33" s="429"/>
      <c r="CK33" s="429"/>
      <c r="CL33" s="429"/>
      <c r="CM33" s="429"/>
      <c r="CN33" s="203"/>
      <c r="CO33" s="464" t="s">
        <v>199</v>
      </c>
      <c r="CP33" s="464"/>
      <c r="CQ33" s="429" t="s">
        <v>203</v>
      </c>
      <c r="CR33" s="429"/>
      <c r="CS33" s="429"/>
      <c r="CT33" s="429"/>
      <c r="CU33" s="429"/>
      <c r="CV33" s="429"/>
      <c r="CW33" s="429"/>
      <c r="CX33" s="429"/>
      <c r="CY33" s="429"/>
      <c r="CZ33" s="429"/>
      <c r="DA33" s="429"/>
      <c r="DB33" s="429"/>
      <c r="DC33" s="429"/>
      <c r="DD33" s="429"/>
      <c r="DE33" s="429"/>
      <c r="DF33" s="203"/>
      <c r="DG33" s="629" t="s">
        <v>204</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2</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178"/>
      <c r="AM34" s="630" t="str">
        <f>IF(AO34="","",MAX(C34:D43,U34:V43)+1)</f>
        <v/>
      </c>
      <c r="AN34" s="630"/>
      <c r="AO34" s="631"/>
      <c r="AP34" s="631"/>
      <c r="AQ34" s="631"/>
      <c r="AR34" s="631"/>
      <c r="AS34" s="631"/>
      <c r="AT34" s="631"/>
      <c r="AU34" s="631"/>
      <c r="AV34" s="631"/>
      <c r="AW34" s="631"/>
      <c r="AX34" s="631"/>
      <c r="AY34" s="631"/>
      <c r="AZ34" s="631"/>
      <c r="BA34" s="631"/>
      <c r="BB34" s="631"/>
      <c r="BC34" s="631"/>
      <c r="BD34" s="178"/>
      <c r="BE34" s="630">
        <f>IF(BG34="","",MAX(C34:D43,U34:V43,AM34:AN43)+1)</f>
        <v>6</v>
      </c>
      <c r="BF34" s="630"/>
      <c r="BG34" s="631" t="str">
        <f>IF('各会計、関係団体の財政状況及び健全化判断比率'!B32="","",'各会計、関係団体の財政状況及び健全化判断比率'!B32)</f>
        <v>簡易水道特別会計</v>
      </c>
      <c r="BH34" s="631"/>
      <c r="BI34" s="631"/>
      <c r="BJ34" s="631"/>
      <c r="BK34" s="631"/>
      <c r="BL34" s="631"/>
      <c r="BM34" s="631"/>
      <c r="BN34" s="631"/>
      <c r="BO34" s="631"/>
      <c r="BP34" s="631"/>
      <c r="BQ34" s="631"/>
      <c r="BR34" s="631"/>
      <c r="BS34" s="631"/>
      <c r="BT34" s="631"/>
      <c r="BU34" s="631"/>
      <c r="BV34" s="178"/>
      <c r="BW34" s="630">
        <f>IF(BY34="","",MAX(C34:D43,U34:V43,AM34:AN43,BE34:BF43)+1)</f>
        <v>8</v>
      </c>
      <c r="BX34" s="630"/>
      <c r="BY34" s="631" t="str">
        <f>IF('各会計、関係団体の財政状況及び健全化判断比率'!B68="","",'各会計、関係団体の財政状況及び健全化判断比率'!B68)</f>
        <v>南信州広域連合（一般会計）</v>
      </c>
      <c r="BZ34" s="631"/>
      <c r="CA34" s="631"/>
      <c r="CB34" s="631"/>
      <c r="CC34" s="631"/>
      <c r="CD34" s="631"/>
      <c r="CE34" s="631"/>
      <c r="CF34" s="631"/>
      <c r="CG34" s="631"/>
      <c r="CH34" s="631"/>
      <c r="CI34" s="631"/>
      <c r="CJ34" s="631"/>
      <c r="CK34" s="631"/>
      <c r="CL34" s="631"/>
      <c r="CM34" s="631"/>
      <c r="CN34" s="178"/>
      <c r="CO34" s="630">
        <f>IF(CQ34="","",MAX(C34:D43,U34:V43,AM34:AN43,BE34:BF43,BW34:BX43)+1)</f>
        <v>18</v>
      </c>
      <c r="CP34" s="630"/>
      <c r="CQ34" s="631" t="str">
        <f>IF('各会計、関係団体の財政状況及び健全化判断比率'!BS7="","",'各会計、関係団体の財政状況及び健全化判断比率'!BS7)</f>
        <v>株式会社　信州平谷温泉</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8"/>
      <c r="U35" s="630">
        <f>IF(W35="","",U34+1)</f>
        <v>3</v>
      </c>
      <c r="V35" s="630"/>
      <c r="W35" s="631" t="str">
        <f>IF('各会計、関係団体の財政状況及び健全化判断比率'!B29="","",'各会計、関係団体の財政状況及び健全化判断比率'!B29)</f>
        <v>介護保険特別会計</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f t="shared" ref="BE35:BE43" si="1">IF(BG35="","",BE34+1)</f>
        <v>7</v>
      </c>
      <c r="BF35" s="630"/>
      <c r="BG35" s="631" t="str">
        <f>IF('各会計、関係団体の財政状況及び健全化判断比率'!B33="","",'各会計、関係団体の財政状況及び健全化判断比率'!B33)</f>
        <v>農業集落排水事業特別会計</v>
      </c>
      <c r="BH35" s="631"/>
      <c r="BI35" s="631"/>
      <c r="BJ35" s="631"/>
      <c r="BK35" s="631"/>
      <c r="BL35" s="631"/>
      <c r="BM35" s="631"/>
      <c r="BN35" s="631"/>
      <c r="BO35" s="631"/>
      <c r="BP35" s="631"/>
      <c r="BQ35" s="631"/>
      <c r="BR35" s="631"/>
      <c r="BS35" s="631"/>
      <c r="BT35" s="631"/>
      <c r="BU35" s="631"/>
      <c r="BV35" s="178"/>
      <c r="BW35" s="630">
        <f t="shared" ref="BW35:BW43" si="2">IF(BY35="","",BW34+1)</f>
        <v>9</v>
      </c>
      <c r="BX35" s="630"/>
      <c r="BY35" s="631" t="str">
        <f>IF('各会計、関係団体の財政状況及び健全化判断比率'!B69="","",'各会計、関係団体の財政状況及び健全化判断比率'!B69)</f>
        <v>南信州広域連合（南信州広域振興基金特別会計）</v>
      </c>
      <c r="BZ35" s="631"/>
      <c r="CA35" s="631"/>
      <c r="CB35" s="631"/>
      <c r="CC35" s="631"/>
      <c r="CD35" s="631"/>
      <c r="CE35" s="631"/>
      <c r="CF35" s="631"/>
      <c r="CG35" s="631"/>
      <c r="CH35" s="631"/>
      <c r="CI35" s="631"/>
      <c r="CJ35" s="631"/>
      <c r="CK35" s="631"/>
      <c r="CL35" s="631"/>
      <c r="CM35" s="631"/>
      <c r="CN35" s="178"/>
      <c r="CO35" s="630">
        <f t="shared" ref="CO35:CO43" si="3">IF(CQ35="","",CO34+1)</f>
        <v>19</v>
      </c>
      <c r="CP35" s="630"/>
      <c r="CQ35" s="631" t="str">
        <f>IF('各会計、関係団体の財政状況及び健全化判断比率'!BS8="","",'各会計、関係団体の財政状況及び健全化判断比率'!BS8)</f>
        <v>有限会社　みなみ信州平谷リゾート</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4</v>
      </c>
      <c r="V36" s="630"/>
      <c r="W36" s="631" t="str">
        <f>IF('各会計、関係団体の財政状況及び健全化判断比率'!B30="","",'各会計、関係団体の財政状況及び健全化判断比率'!B30)</f>
        <v>国保直営診療所特別会計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10</v>
      </c>
      <c r="BX36" s="630"/>
      <c r="BY36" s="631" t="str">
        <f>IF('各会計、関係団体の財政状況及び健全化判断比率'!B70="","",'各会計、関係団体の財政状況及び健全化判断比率'!B70)</f>
        <v>南信州広域連合（飯田広域消防特別会計）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f t="shared" si="4"/>
        <v>5</v>
      </c>
      <c r="V37" s="630"/>
      <c r="W37" s="631" t="str">
        <f>IF('各会計、関係団体の財政状況及び健全化判断比率'!B31="","",'各会計、関係団体の財政状況及び健全化判断比率'!B31)</f>
        <v>後期高齢者医療特別会計</v>
      </c>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11</v>
      </c>
      <c r="BX37" s="630"/>
      <c r="BY37" s="631" t="str">
        <f>IF('各会計、関係団体の財政状況及び健全化判断比率'!B71="","",'各会計、関係団体の財政状況及び健全化判断比率'!B71)</f>
        <v>南信州広域連合（稲葉クリーンセンター特別会計）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12</v>
      </c>
      <c r="BX38" s="630"/>
      <c r="BY38" s="631" t="str">
        <f>IF('各会計、関係団体の財政状況及び健全化判断比率'!B72="","",'各会計、関係団体の財政状況及び健全化判断比率'!B72)</f>
        <v>長野県市町村自治振興組合（一般会計）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13</v>
      </c>
      <c r="BX39" s="630"/>
      <c r="BY39" s="631" t="str">
        <f>IF('各会計、関係団体の財政状況及び健全化判断比率'!B73="","",'各会計、関係団体の財政状況及び健全化判断比率'!B73)</f>
        <v>長野県地方税滞納整理機構（一般会計）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14</v>
      </c>
      <c r="BX40" s="630"/>
      <c r="BY40" s="631" t="str">
        <f>IF('各会計、関係団体の財政状況及び健全化判断比率'!B74="","",'各会計、関係団体の財政状況及び健全化判断比率'!B74)</f>
        <v>長野県市町村総合事務組合（一般会計）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15</v>
      </c>
      <c r="BX41" s="630"/>
      <c r="BY41" s="631" t="str">
        <f>IF('各会計、関係団体の財政状況及び健全化判断比率'!B75="","",'各会計、関係団体の財政状況及び健全化判断比率'!B75)</f>
        <v>長野県市町村総合事務組合（非常勤職員公務災害補償特別会計）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16</v>
      </c>
      <c r="BX42" s="630"/>
      <c r="BY42" s="631" t="str">
        <f>IF('各会計、関係団体の財政状況及び健全化判断比率'!B76="","",'各会計、関係団体の財政状況及び健全化判断比率'!B76)</f>
        <v>長野県後期高齢者医療広域連合（一般会計）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17</v>
      </c>
      <c r="BX43" s="630"/>
      <c r="BY43" s="631" t="str">
        <f>IF('各会計、関係団体の財政状況及び健全化判断比率'!B77="","",'各会計、関係団体の財政状況及び健全化判断比率'!B77)</f>
        <v>長野県後期高齢者医療広域連合（後期高齢者医療事業特別会計）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33" t="s">
        <v>206</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207</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208</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209</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210</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211</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212</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599</v>
      </c>
    </row>
    <row r="54" spans="5:113" x14ac:dyDescent="0.15"/>
    <row r="55" spans="5:113" x14ac:dyDescent="0.15"/>
    <row r="56" spans="5:113" x14ac:dyDescent="0.15"/>
  </sheetData>
  <sheetProtection algorithmName="SHA-512" hashValue="W0QntXFLpIOxQw+G2EazAUXWyNvhFdIjxoLJ7ajkug7hPn/7cq1nDjC90S7PcnITDWC6/3h7HhcR0DGsxreN8w==" saltValue="JabePxIFFvoU13BGgHs5U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70" zoomScaleNormal="70" zoomScaleSheetLayoutView="100" workbookViewId="0">
      <selection activeCell="G32" sqref="G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83" t="s">
        <v>558</v>
      </c>
      <c r="D34" s="1183"/>
      <c r="E34" s="1184"/>
      <c r="F34" s="32">
        <v>17</v>
      </c>
      <c r="G34" s="33">
        <v>10.76</v>
      </c>
      <c r="H34" s="33">
        <v>10.6</v>
      </c>
      <c r="I34" s="33">
        <v>11.32</v>
      </c>
      <c r="J34" s="34">
        <v>15.52</v>
      </c>
      <c r="K34" s="22"/>
      <c r="L34" s="22"/>
      <c r="M34" s="22"/>
      <c r="N34" s="22"/>
      <c r="O34" s="22"/>
      <c r="P34" s="22"/>
    </row>
    <row r="35" spans="1:16" ht="39" customHeight="1" x14ac:dyDescent="0.15">
      <c r="A35" s="22"/>
      <c r="B35" s="35"/>
      <c r="C35" s="1177" t="s">
        <v>559</v>
      </c>
      <c r="D35" s="1178"/>
      <c r="E35" s="1179"/>
      <c r="F35" s="36">
        <v>0.05</v>
      </c>
      <c r="G35" s="37">
        <v>0.05</v>
      </c>
      <c r="H35" s="37">
        <v>0.05</v>
      </c>
      <c r="I35" s="37">
        <v>0.28000000000000003</v>
      </c>
      <c r="J35" s="38">
        <v>2.91</v>
      </c>
      <c r="K35" s="22"/>
      <c r="L35" s="22"/>
      <c r="M35" s="22"/>
      <c r="N35" s="22"/>
      <c r="O35" s="22"/>
      <c r="P35" s="22"/>
    </row>
    <row r="36" spans="1:16" ht="39" customHeight="1" x14ac:dyDescent="0.15">
      <c r="A36" s="22"/>
      <c r="B36" s="35"/>
      <c r="C36" s="1177" t="s">
        <v>560</v>
      </c>
      <c r="D36" s="1178"/>
      <c r="E36" s="1179"/>
      <c r="F36" s="36">
        <v>1</v>
      </c>
      <c r="G36" s="37">
        <v>0.97</v>
      </c>
      <c r="H36" s="37">
        <v>1.44</v>
      </c>
      <c r="I36" s="37">
        <v>2.0299999999999998</v>
      </c>
      <c r="J36" s="38">
        <v>2.1800000000000002</v>
      </c>
      <c r="K36" s="22"/>
      <c r="L36" s="22"/>
      <c r="M36" s="22"/>
      <c r="N36" s="22"/>
      <c r="O36" s="22"/>
      <c r="P36" s="22"/>
    </row>
    <row r="37" spans="1:16" ht="39" customHeight="1" x14ac:dyDescent="0.15">
      <c r="A37" s="22"/>
      <c r="B37" s="35"/>
      <c r="C37" s="1177" t="s">
        <v>561</v>
      </c>
      <c r="D37" s="1178"/>
      <c r="E37" s="1179"/>
      <c r="F37" s="36">
        <v>0.34</v>
      </c>
      <c r="G37" s="37">
        <v>0.5</v>
      </c>
      <c r="H37" s="37">
        <v>0.64</v>
      </c>
      <c r="I37" s="37">
        <v>0.06</v>
      </c>
      <c r="J37" s="38">
        <v>1.21</v>
      </c>
      <c r="K37" s="22"/>
      <c r="L37" s="22"/>
      <c r="M37" s="22"/>
      <c r="N37" s="22"/>
      <c r="O37" s="22"/>
      <c r="P37" s="22"/>
    </row>
    <row r="38" spans="1:16" ht="39" customHeight="1" x14ac:dyDescent="0.15">
      <c r="A38" s="22"/>
      <c r="B38" s="35"/>
      <c r="C38" s="1177" t="s">
        <v>562</v>
      </c>
      <c r="D38" s="1178"/>
      <c r="E38" s="1179"/>
      <c r="F38" s="36">
        <v>0.73</v>
      </c>
      <c r="G38" s="37">
        <v>1.56</v>
      </c>
      <c r="H38" s="37">
        <v>0.37</v>
      </c>
      <c r="I38" s="37">
        <v>0.24</v>
      </c>
      <c r="J38" s="38">
        <v>0.25</v>
      </c>
      <c r="K38" s="22"/>
      <c r="L38" s="22"/>
      <c r="M38" s="22"/>
      <c r="N38" s="22"/>
      <c r="O38" s="22"/>
      <c r="P38" s="22"/>
    </row>
    <row r="39" spans="1:16" ht="39" customHeight="1" x14ac:dyDescent="0.15">
      <c r="A39" s="22"/>
      <c r="B39" s="35"/>
      <c r="C39" s="1177" t="s">
        <v>563</v>
      </c>
      <c r="D39" s="1178"/>
      <c r="E39" s="1179"/>
      <c r="F39" s="36">
        <v>0.01</v>
      </c>
      <c r="G39" s="37">
        <v>0.01</v>
      </c>
      <c r="H39" s="37">
        <v>0.01</v>
      </c>
      <c r="I39" s="37">
        <v>0.25</v>
      </c>
      <c r="J39" s="38">
        <v>0.12</v>
      </c>
      <c r="K39" s="22"/>
      <c r="L39" s="22"/>
      <c r="M39" s="22"/>
      <c r="N39" s="22"/>
      <c r="O39" s="22"/>
      <c r="P39" s="22"/>
    </row>
    <row r="40" spans="1:16" ht="39" customHeight="1" x14ac:dyDescent="0.15">
      <c r="A40" s="22"/>
      <c r="B40" s="35"/>
      <c r="C40" s="1177" t="s">
        <v>564</v>
      </c>
      <c r="D40" s="1178"/>
      <c r="E40" s="1179"/>
      <c r="F40" s="36">
        <v>0.08</v>
      </c>
      <c r="G40" s="37">
        <v>0.09</v>
      </c>
      <c r="H40" s="37">
        <v>0.1</v>
      </c>
      <c r="I40" s="37">
        <v>0.09</v>
      </c>
      <c r="J40" s="38">
        <v>0.03</v>
      </c>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565</v>
      </c>
      <c r="D42" s="1178"/>
      <c r="E42" s="1179"/>
      <c r="F42" s="36" t="s">
        <v>509</v>
      </c>
      <c r="G42" s="37" t="s">
        <v>509</v>
      </c>
      <c r="H42" s="37" t="s">
        <v>509</v>
      </c>
      <c r="I42" s="37" t="s">
        <v>509</v>
      </c>
      <c r="J42" s="38" t="s">
        <v>509</v>
      </c>
      <c r="K42" s="22"/>
      <c r="L42" s="22"/>
      <c r="M42" s="22"/>
      <c r="N42" s="22"/>
      <c r="O42" s="22"/>
      <c r="P42" s="22"/>
    </row>
    <row r="43" spans="1:16" ht="39" customHeight="1" thickBot="1" x14ac:dyDescent="0.2">
      <c r="A43" s="22"/>
      <c r="B43" s="40"/>
      <c r="C43" s="1180" t="s">
        <v>566</v>
      </c>
      <c r="D43" s="1181"/>
      <c r="E43" s="1182"/>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XEPI1NTVM9Uq4uYoiIX8B9mjuPzBMoOM7cKKBA6JtaAeafs4IAL6NaXvLuUB0reb0xxwfnqMug3A2PUf0ycwQ==" saltValue="SqcN2ozys/r4Z5DVHIbS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6"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103</v>
      </c>
      <c r="L45" s="60">
        <v>68</v>
      </c>
      <c r="M45" s="60">
        <v>66</v>
      </c>
      <c r="N45" s="60">
        <v>83</v>
      </c>
      <c r="O45" s="61">
        <v>80</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509</v>
      </c>
      <c r="L46" s="64" t="s">
        <v>509</v>
      </c>
      <c r="M46" s="64" t="s">
        <v>509</v>
      </c>
      <c r="N46" s="64" t="s">
        <v>509</v>
      </c>
      <c r="O46" s="65" t="s">
        <v>509</v>
      </c>
      <c r="P46" s="48"/>
      <c r="Q46" s="48"/>
      <c r="R46" s="48"/>
      <c r="S46" s="48"/>
      <c r="T46" s="48"/>
      <c r="U46" s="48"/>
    </row>
    <row r="47" spans="1:21" ht="30.75" customHeight="1" x14ac:dyDescent="0.15">
      <c r="A47" s="48"/>
      <c r="B47" s="1187"/>
      <c r="C47" s="1188"/>
      <c r="D47" s="62"/>
      <c r="E47" s="1193" t="s">
        <v>14</v>
      </c>
      <c r="F47" s="1193"/>
      <c r="G47" s="1193"/>
      <c r="H47" s="1193"/>
      <c r="I47" s="1193"/>
      <c r="J47" s="1194"/>
      <c r="K47" s="63" t="s">
        <v>509</v>
      </c>
      <c r="L47" s="64" t="s">
        <v>509</v>
      </c>
      <c r="M47" s="64" t="s">
        <v>509</v>
      </c>
      <c r="N47" s="64" t="s">
        <v>509</v>
      </c>
      <c r="O47" s="65" t="s">
        <v>509</v>
      </c>
      <c r="P47" s="48"/>
      <c r="Q47" s="48"/>
      <c r="R47" s="48"/>
      <c r="S47" s="48"/>
      <c r="T47" s="48"/>
      <c r="U47" s="48"/>
    </row>
    <row r="48" spans="1:21" ht="30.75" customHeight="1" x14ac:dyDescent="0.15">
      <c r="A48" s="48"/>
      <c r="B48" s="1187"/>
      <c r="C48" s="1188"/>
      <c r="D48" s="62"/>
      <c r="E48" s="1193" t="s">
        <v>15</v>
      </c>
      <c r="F48" s="1193"/>
      <c r="G48" s="1193"/>
      <c r="H48" s="1193"/>
      <c r="I48" s="1193"/>
      <c r="J48" s="1194"/>
      <c r="K48" s="63">
        <v>6</v>
      </c>
      <c r="L48" s="64">
        <v>10</v>
      </c>
      <c r="M48" s="64">
        <v>17</v>
      </c>
      <c r="N48" s="64">
        <v>24</v>
      </c>
      <c r="O48" s="65">
        <v>33</v>
      </c>
      <c r="P48" s="48"/>
      <c r="Q48" s="48"/>
      <c r="R48" s="48"/>
      <c r="S48" s="48"/>
      <c r="T48" s="48"/>
      <c r="U48" s="48"/>
    </row>
    <row r="49" spans="1:21" ht="30.75" customHeight="1" x14ac:dyDescent="0.15">
      <c r="A49" s="48"/>
      <c r="B49" s="1187"/>
      <c r="C49" s="1188"/>
      <c r="D49" s="62"/>
      <c r="E49" s="1193" t="s">
        <v>16</v>
      </c>
      <c r="F49" s="1193"/>
      <c r="G49" s="1193"/>
      <c r="H49" s="1193"/>
      <c r="I49" s="1193"/>
      <c r="J49" s="1194"/>
      <c r="K49" s="63">
        <v>2</v>
      </c>
      <c r="L49" s="64">
        <v>1</v>
      </c>
      <c r="M49" s="64">
        <v>1</v>
      </c>
      <c r="N49" s="64">
        <v>2</v>
      </c>
      <c r="O49" s="65">
        <v>3</v>
      </c>
      <c r="P49" s="48"/>
      <c r="Q49" s="48"/>
      <c r="R49" s="48"/>
      <c r="S49" s="48"/>
      <c r="T49" s="48"/>
      <c r="U49" s="48"/>
    </row>
    <row r="50" spans="1:21" ht="30.75" customHeight="1" x14ac:dyDescent="0.15">
      <c r="A50" s="48"/>
      <c r="B50" s="1187"/>
      <c r="C50" s="1188"/>
      <c r="D50" s="62"/>
      <c r="E50" s="1193" t="s">
        <v>17</v>
      </c>
      <c r="F50" s="1193"/>
      <c r="G50" s="1193"/>
      <c r="H50" s="1193"/>
      <c r="I50" s="1193"/>
      <c r="J50" s="1194"/>
      <c r="K50" s="63" t="s">
        <v>509</v>
      </c>
      <c r="L50" s="64" t="s">
        <v>509</v>
      </c>
      <c r="M50" s="64" t="s">
        <v>509</v>
      </c>
      <c r="N50" s="64" t="s">
        <v>509</v>
      </c>
      <c r="O50" s="65" t="s">
        <v>509</v>
      </c>
      <c r="P50" s="48"/>
      <c r="Q50" s="48"/>
      <c r="R50" s="48"/>
      <c r="S50" s="48"/>
      <c r="T50" s="48"/>
      <c r="U50" s="48"/>
    </row>
    <row r="51" spans="1:21" ht="30.75" customHeight="1" x14ac:dyDescent="0.15">
      <c r="A51" s="48"/>
      <c r="B51" s="1189"/>
      <c r="C51" s="1190"/>
      <c r="D51" s="66"/>
      <c r="E51" s="1193" t="s">
        <v>18</v>
      </c>
      <c r="F51" s="1193"/>
      <c r="G51" s="1193"/>
      <c r="H51" s="1193"/>
      <c r="I51" s="1193"/>
      <c r="J51" s="1194"/>
      <c r="K51" s="63" t="s">
        <v>509</v>
      </c>
      <c r="L51" s="64" t="s">
        <v>509</v>
      </c>
      <c r="M51" s="64" t="s">
        <v>509</v>
      </c>
      <c r="N51" s="64" t="s">
        <v>509</v>
      </c>
      <c r="O51" s="65" t="s">
        <v>509</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96</v>
      </c>
      <c r="L52" s="64">
        <v>84</v>
      </c>
      <c r="M52" s="64">
        <v>88</v>
      </c>
      <c r="N52" s="64">
        <v>92</v>
      </c>
      <c r="O52" s="65">
        <v>100</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15</v>
      </c>
      <c r="L53" s="69">
        <v>-5</v>
      </c>
      <c r="M53" s="69">
        <v>-4</v>
      </c>
      <c r="N53" s="69">
        <v>17</v>
      </c>
      <c r="O53" s="70">
        <v>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01" t="s">
        <v>25</v>
      </c>
      <c r="C57" s="1202"/>
      <c r="D57" s="1205" t="s">
        <v>26</v>
      </c>
      <c r="E57" s="1206"/>
      <c r="F57" s="1206"/>
      <c r="G57" s="1206"/>
      <c r="H57" s="1206"/>
      <c r="I57" s="1206"/>
      <c r="J57" s="1207"/>
      <c r="K57" s="83"/>
      <c r="L57" s="84"/>
      <c r="M57" s="84"/>
      <c r="N57" s="84"/>
      <c r="O57" s="85"/>
    </row>
    <row r="58" spans="1:21" ht="31.5" customHeight="1" thickBot="1" x14ac:dyDescent="0.2">
      <c r="B58" s="1203"/>
      <c r="C58" s="1204"/>
      <c r="D58" s="1208" t="s">
        <v>27</v>
      </c>
      <c r="E58" s="1209"/>
      <c r="F58" s="1209"/>
      <c r="G58" s="1209"/>
      <c r="H58" s="1209"/>
      <c r="I58" s="1209"/>
      <c r="J58" s="121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klxAlvq6KuBE5yK6y1acpHgO2QUYiDU0bsHCBaoCig9Z6mPtN9xPju/yse4fHy9eIby/esN7R5cL1TxadU0Yw==" saltValue="NLt0ObGfYWZZfkrMq2so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11" t="s">
        <v>30</v>
      </c>
      <c r="C41" s="1212"/>
      <c r="D41" s="102"/>
      <c r="E41" s="1217" t="s">
        <v>31</v>
      </c>
      <c r="F41" s="1217"/>
      <c r="G41" s="1217"/>
      <c r="H41" s="1218"/>
      <c r="I41" s="346">
        <v>648</v>
      </c>
      <c r="J41" s="347">
        <v>663</v>
      </c>
      <c r="K41" s="347">
        <v>681</v>
      </c>
      <c r="L41" s="347">
        <v>566</v>
      </c>
      <c r="M41" s="348">
        <v>543</v>
      </c>
    </row>
    <row r="42" spans="2:13" ht="27.75" customHeight="1" x14ac:dyDescent="0.15">
      <c r="B42" s="1213"/>
      <c r="C42" s="1214"/>
      <c r="D42" s="103"/>
      <c r="E42" s="1219" t="s">
        <v>32</v>
      </c>
      <c r="F42" s="1219"/>
      <c r="G42" s="1219"/>
      <c r="H42" s="1220"/>
      <c r="I42" s="349" t="s">
        <v>509</v>
      </c>
      <c r="J42" s="350" t="s">
        <v>509</v>
      </c>
      <c r="K42" s="350" t="s">
        <v>509</v>
      </c>
      <c r="L42" s="350" t="s">
        <v>509</v>
      </c>
      <c r="M42" s="351" t="s">
        <v>509</v>
      </c>
    </row>
    <row r="43" spans="2:13" ht="27.75" customHeight="1" x14ac:dyDescent="0.15">
      <c r="B43" s="1213"/>
      <c r="C43" s="1214"/>
      <c r="D43" s="103"/>
      <c r="E43" s="1219" t="s">
        <v>33</v>
      </c>
      <c r="F43" s="1219"/>
      <c r="G43" s="1219"/>
      <c r="H43" s="1220"/>
      <c r="I43" s="349">
        <v>161</v>
      </c>
      <c r="J43" s="350">
        <v>288</v>
      </c>
      <c r="K43" s="350">
        <v>322</v>
      </c>
      <c r="L43" s="350">
        <v>419</v>
      </c>
      <c r="M43" s="351">
        <v>454</v>
      </c>
    </row>
    <row r="44" spans="2:13" ht="27.75" customHeight="1" x14ac:dyDescent="0.15">
      <c r="B44" s="1213"/>
      <c r="C44" s="1214"/>
      <c r="D44" s="103"/>
      <c r="E44" s="1219" t="s">
        <v>34</v>
      </c>
      <c r="F44" s="1219"/>
      <c r="G44" s="1219"/>
      <c r="H44" s="1220"/>
      <c r="I44" s="349">
        <v>44</v>
      </c>
      <c r="J44" s="350">
        <v>30</v>
      </c>
      <c r="K44" s="350">
        <v>29</v>
      </c>
      <c r="L44" s="350">
        <v>29</v>
      </c>
      <c r="M44" s="351">
        <v>27</v>
      </c>
    </row>
    <row r="45" spans="2:13" ht="27.75" customHeight="1" x14ac:dyDescent="0.15">
      <c r="B45" s="1213"/>
      <c r="C45" s="1214"/>
      <c r="D45" s="103"/>
      <c r="E45" s="1219" t="s">
        <v>35</v>
      </c>
      <c r="F45" s="1219"/>
      <c r="G45" s="1219"/>
      <c r="H45" s="1220"/>
      <c r="I45" s="349">
        <v>133</v>
      </c>
      <c r="J45" s="350">
        <v>125</v>
      </c>
      <c r="K45" s="350">
        <v>124</v>
      </c>
      <c r="L45" s="350">
        <v>115</v>
      </c>
      <c r="M45" s="351">
        <v>106</v>
      </c>
    </row>
    <row r="46" spans="2:13" ht="27.75" customHeight="1" x14ac:dyDescent="0.15">
      <c r="B46" s="1213"/>
      <c r="C46" s="1214"/>
      <c r="D46" s="104"/>
      <c r="E46" s="1219" t="s">
        <v>36</v>
      </c>
      <c r="F46" s="1219"/>
      <c r="G46" s="1219"/>
      <c r="H46" s="1220"/>
      <c r="I46" s="349" t="s">
        <v>509</v>
      </c>
      <c r="J46" s="350" t="s">
        <v>509</v>
      </c>
      <c r="K46" s="350" t="s">
        <v>509</v>
      </c>
      <c r="L46" s="350" t="s">
        <v>509</v>
      </c>
      <c r="M46" s="351" t="s">
        <v>509</v>
      </c>
    </row>
    <row r="47" spans="2:13" ht="27.75" customHeight="1" x14ac:dyDescent="0.15">
      <c r="B47" s="1213"/>
      <c r="C47" s="1214"/>
      <c r="D47" s="105"/>
      <c r="E47" s="1221" t="s">
        <v>37</v>
      </c>
      <c r="F47" s="1222"/>
      <c r="G47" s="1222"/>
      <c r="H47" s="1223"/>
      <c r="I47" s="349" t="s">
        <v>509</v>
      </c>
      <c r="J47" s="350" t="s">
        <v>509</v>
      </c>
      <c r="K47" s="350" t="s">
        <v>509</v>
      </c>
      <c r="L47" s="350" t="s">
        <v>509</v>
      </c>
      <c r="M47" s="351" t="s">
        <v>509</v>
      </c>
    </row>
    <row r="48" spans="2:13" ht="27.75" customHeight="1" x14ac:dyDescent="0.15">
      <c r="B48" s="1213"/>
      <c r="C48" s="1214"/>
      <c r="D48" s="103"/>
      <c r="E48" s="1219" t="s">
        <v>38</v>
      </c>
      <c r="F48" s="1219"/>
      <c r="G48" s="1219"/>
      <c r="H48" s="1220"/>
      <c r="I48" s="349" t="s">
        <v>509</v>
      </c>
      <c r="J48" s="350" t="s">
        <v>509</v>
      </c>
      <c r="K48" s="350" t="s">
        <v>509</v>
      </c>
      <c r="L48" s="350" t="s">
        <v>509</v>
      </c>
      <c r="M48" s="351" t="s">
        <v>509</v>
      </c>
    </row>
    <row r="49" spans="2:13" ht="27.75" customHeight="1" x14ac:dyDescent="0.15">
      <c r="B49" s="1215"/>
      <c r="C49" s="1216"/>
      <c r="D49" s="103"/>
      <c r="E49" s="1219" t="s">
        <v>39</v>
      </c>
      <c r="F49" s="1219"/>
      <c r="G49" s="1219"/>
      <c r="H49" s="1220"/>
      <c r="I49" s="349" t="s">
        <v>509</v>
      </c>
      <c r="J49" s="350" t="s">
        <v>509</v>
      </c>
      <c r="K49" s="350" t="s">
        <v>509</v>
      </c>
      <c r="L49" s="350" t="s">
        <v>509</v>
      </c>
      <c r="M49" s="351" t="s">
        <v>509</v>
      </c>
    </row>
    <row r="50" spans="2:13" ht="27.75" customHeight="1" x14ac:dyDescent="0.15">
      <c r="B50" s="1224" t="s">
        <v>40</v>
      </c>
      <c r="C50" s="1225"/>
      <c r="D50" s="106"/>
      <c r="E50" s="1219" t="s">
        <v>41</v>
      </c>
      <c r="F50" s="1219"/>
      <c r="G50" s="1219"/>
      <c r="H50" s="1220"/>
      <c r="I50" s="349">
        <v>1092</v>
      </c>
      <c r="J50" s="350">
        <v>1115</v>
      </c>
      <c r="K50" s="350">
        <v>1053</v>
      </c>
      <c r="L50" s="350">
        <v>853</v>
      </c>
      <c r="M50" s="351">
        <v>893</v>
      </c>
    </row>
    <row r="51" spans="2:13" ht="27.75" customHeight="1" x14ac:dyDescent="0.15">
      <c r="B51" s="1213"/>
      <c r="C51" s="1214"/>
      <c r="D51" s="103"/>
      <c r="E51" s="1219" t="s">
        <v>42</v>
      </c>
      <c r="F51" s="1219"/>
      <c r="G51" s="1219"/>
      <c r="H51" s="1220"/>
      <c r="I51" s="349" t="s">
        <v>509</v>
      </c>
      <c r="J51" s="350" t="s">
        <v>509</v>
      </c>
      <c r="K51" s="350" t="s">
        <v>509</v>
      </c>
      <c r="L51" s="350" t="s">
        <v>509</v>
      </c>
      <c r="M51" s="351" t="s">
        <v>509</v>
      </c>
    </row>
    <row r="52" spans="2:13" ht="27.75" customHeight="1" x14ac:dyDescent="0.15">
      <c r="B52" s="1215"/>
      <c r="C52" s="1216"/>
      <c r="D52" s="103"/>
      <c r="E52" s="1219" t="s">
        <v>43</v>
      </c>
      <c r="F52" s="1219"/>
      <c r="G52" s="1219"/>
      <c r="H52" s="1220"/>
      <c r="I52" s="349">
        <v>885</v>
      </c>
      <c r="J52" s="350">
        <v>902</v>
      </c>
      <c r="K52" s="350">
        <v>954</v>
      </c>
      <c r="L52" s="350">
        <v>651</v>
      </c>
      <c r="M52" s="351">
        <v>610</v>
      </c>
    </row>
    <row r="53" spans="2:13" ht="27.75" customHeight="1" thickBot="1" x14ac:dyDescent="0.2">
      <c r="B53" s="1226" t="s">
        <v>44</v>
      </c>
      <c r="C53" s="1227"/>
      <c r="D53" s="107"/>
      <c r="E53" s="1228" t="s">
        <v>45</v>
      </c>
      <c r="F53" s="1228"/>
      <c r="G53" s="1228"/>
      <c r="H53" s="1229"/>
      <c r="I53" s="352">
        <v>-990</v>
      </c>
      <c r="J53" s="353">
        <v>-910</v>
      </c>
      <c r="K53" s="353">
        <v>-852</v>
      </c>
      <c r="L53" s="353">
        <v>-374</v>
      </c>
      <c r="M53" s="354">
        <v>-373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ZWzAJOWymZgqBAPu2zTNViY6HPvmw4Cq6hoFOAH5+e4cHagZIJjLRr1D+qWOfYQS/CMUJ3jjMRHK/c8tu0KYA==" saltValue="xI98Ny7qwRu91X4vGGFw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38" t="s">
        <v>48</v>
      </c>
      <c r="D55" s="1238"/>
      <c r="E55" s="1239"/>
      <c r="F55" s="119">
        <v>543</v>
      </c>
      <c r="G55" s="119">
        <v>474</v>
      </c>
      <c r="H55" s="120">
        <v>484</v>
      </c>
    </row>
    <row r="56" spans="2:8" ht="52.5" customHeight="1" x14ac:dyDescent="0.15">
      <c r="B56" s="121"/>
      <c r="C56" s="1240" t="s">
        <v>49</v>
      </c>
      <c r="D56" s="1240"/>
      <c r="E56" s="1241"/>
      <c r="F56" s="122">
        <v>96</v>
      </c>
      <c r="G56" s="122" t="s">
        <v>509</v>
      </c>
      <c r="H56" s="123">
        <v>6</v>
      </c>
    </row>
    <row r="57" spans="2:8" ht="53.25" customHeight="1" x14ac:dyDescent="0.15">
      <c r="B57" s="121"/>
      <c r="C57" s="1242" t="s">
        <v>50</v>
      </c>
      <c r="D57" s="1242"/>
      <c r="E57" s="1243"/>
      <c r="F57" s="124">
        <v>323</v>
      </c>
      <c r="G57" s="124">
        <v>294</v>
      </c>
      <c r="H57" s="125">
        <v>326</v>
      </c>
    </row>
    <row r="58" spans="2:8" ht="45.75" customHeight="1" x14ac:dyDescent="0.15">
      <c r="B58" s="126"/>
      <c r="C58" s="1230" t="s">
        <v>593</v>
      </c>
      <c r="D58" s="1231"/>
      <c r="E58" s="1232"/>
      <c r="F58" s="127">
        <v>94</v>
      </c>
      <c r="G58" s="127">
        <v>94</v>
      </c>
      <c r="H58" s="128">
        <v>94</v>
      </c>
    </row>
    <row r="59" spans="2:8" ht="45.75" customHeight="1" x14ac:dyDescent="0.15">
      <c r="B59" s="126"/>
      <c r="C59" s="1230" t="s">
        <v>594</v>
      </c>
      <c r="D59" s="1231"/>
      <c r="E59" s="1232"/>
      <c r="F59" s="127">
        <v>69</v>
      </c>
      <c r="G59" s="127">
        <v>69</v>
      </c>
      <c r="H59" s="128">
        <v>84</v>
      </c>
    </row>
    <row r="60" spans="2:8" ht="45.75" customHeight="1" x14ac:dyDescent="0.15">
      <c r="B60" s="126"/>
      <c r="C60" s="1230" t="s">
        <v>595</v>
      </c>
      <c r="D60" s="1231"/>
      <c r="E60" s="1232"/>
      <c r="F60" s="127">
        <v>73</v>
      </c>
      <c r="G60" s="127">
        <v>41</v>
      </c>
      <c r="H60" s="128">
        <v>56</v>
      </c>
    </row>
    <row r="61" spans="2:8" ht="45.75" customHeight="1" x14ac:dyDescent="0.15">
      <c r="B61" s="126"/>
      <c r="C61" s="1230" t="s">
        <v>596</v>
      </c>
      <c r="D61" s="1231"/>
      <c r="E61" s="1232"/>
      <c r="F61" s="127">
        <v>42</v>
      </c>
      <c r="G61" s="127">
        <v>42</v>
      </c>
      <c r="H61" s="128">
        <v>42</v>
      </c>
    </row>
    <row r="62" spans="2:8" ht="45.75" customHeight="1" thickBot="1" x14ac:dyDescent="0.2">
      <c r="B62" s="129"/>
      <c r="C62" s="1233" t="s">
        <v>597</v>
      </c>
      <c r="D62" s="1234"/>
      <c r="E62" s="1235"/>
      <c r="F62" s="130">
        <v>24</v>
      </c>
      <c r="G62" s="130">
        <v>24</v>
      </c>
      <c r="H62" s="131">
        <v>24</v>
      </c>
    </row>
    <row r="63" spans="2:8" ht="52.5" customHeight="1" thickBot="1" x14ac:dyDescent="0.2">
      <c r="B63" s="132"/>
      <c r="C63" s="1236" t="s">
        <v>51</v>
      </c>
      <c r="D63" s="1236"/>
      <c r="E63" s="1237"/>
      <c r="F63" s="133">
        <v>961</v>
      </c>
      <c r="G63" s="133">
        <v>769</v>
      </c>
      <c r="H63" s="134">
        <v>817</v>
      </c>
    </row>
    <row r="64" spans="2:8" x14ac:dyDescent="0.15"/>
  </sheetData>
  <sheetProtection algorithmName="SHA-512" hashValue="v0TjtqMwYDpFZkv6B7lamHhZktjz/TEcsndTbA/yuTqZkpUDo8yI43P71uwaAo/tlfeQnf4HA4kXs0dhZgAodg==" saltValue="7kzjjGq1dO7opJ7uHGHo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4" zoomScale="80" zoomScaleNormal="80" zoomScaleSheetLayoutView="55" workbookViewId="0">
      <selection activeCell="AN43" sqref="AN43:DC47"/>
    </sheetView>
  </sheetViews>
  <sheetFormatPr defaultColWidth="0" defaultRowHeight="0" customHeight="1" zeroHeight="1" x14ac:dyDescent="0.15"/>
  <cols>
    <col min="1" max="1" width="6.375" style="361" customWidth="1"/>
    <col min="2" max="107" width="2.5" style="361" customWidth="1"/>
    <col min="108" max="108" width="6.125" style="363" customWidth="1"/>
    <col min="109" max="109" width="5.875" style="362" customWidth="1"/>
    <col min="110" max="16384" width="8.625" style="361" hidden="1"/>
  </cols>
  <sheetData>
    <row r="1" spans="1:109" ht="42.75" customHeight="1" x14ac:dyDescent="0.15">
      <c r="A1" s="396"/>
      <c r="B1" s="395"/>
      <c r="DD1" s="361"/>
      <c r="DE1" s="361"/>
    </row>
    <row r="2" spans="1:109" ht="25.5" customHeight="1" x14ac:dyDescent="0.15">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61"/>
      <c r="DE2" s="361"/>
    </row>
    <row r="3" spans="1:109" ht="25.5" customHeight="1" x14ac:dyDescent="0.15">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61"/>
      <c r="DE3" s="361"/>
    </row>
    <row r="4" spans="1:109" s="250" customFormat="1" ht="13.5"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row>
    <row r="5" spans="1:109" s="250" customFormat="1" ht="13.5"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row>
    <row r="6" spans="1:109" s="250" customFormat="1" ht="13.5"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row>
    <row r="7" spans="1:109" s="250" customFormat="1" ht="13.5" x14ac:dyDescent="0.15">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row>
    <row r="8" spans="1:109" s="250" customFormat="1" ht="13.5" x14ac:dyDescent="0.15">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row>
    <row r="9" spans="1:109" s="250" customFormat="1" ht="13.5" x14ac:dyDescent="0.15">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row>
    <row r="10" spans="1:109" s="250" customFormat="1" ht="13.5" x14ac:dyDescent="0.15">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row>
    <row r="11" spans="1:109" s="250" customFormat="1" ht="13.5" x14ac:dyDescent="0.15">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row>
    <row r="12" spans="1:109" s="250" customFormat="1" ht="13.5"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row>
    <row r="13" spans="1:109" s="250" customFormat="1" ht="13.5" x14ac:dyDescent="0.15">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row>
    <row r="14" spans="1:109" s="250" customFormat="1" ht="13.5" x14ac:dyDescent="0.15">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row>
    <row r="15" spans="1:109" s="250" customFormat="1" ht="13.5" x14ac:dyDescent="0.15">
      <c r="A15" s="361"/>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row>
    <row r="16" spans="1:109" s="250" customFormat="1" ht="13.5" x14ac:dyDescent="0.15">
      <c r="A16" s="361"/>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row>
    <row r="17" spans="1:109" s="250" customFormat="1" ht="13.5" x14ac:dyDescent="0.15">
      <c r="A17" s="36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row>
    <row r="18" spans="1:109" s="250" customFormat="1" ht="13.5" x14ac:dyDescent="0.15">
      <c r="A18" s="361"/>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row>
    <row r="19" spans="1:109" ht="13.5" x14ac:dyDescent="0.15">
      <c r="DD19" s="361"/>
      <c r="DE19" s="361"/>
    </row>
    <row r="20" spans="1:109" ht="13.5" x14ac:dyDescent="0.15">
      <c r="DD20" s="361"/>
      <c r="DE20" s="361"/>
    </row>
    <row r="21" spans="1:109" ht="17.25" customHeight="1" x14ac:dyDescent="0.15">
      <c r="B21" s="393"/>
      <c r="C21" s="390"/>
      <c r="D21" s="390"/>
      <c r="E21" s="390"/>
      <c r="F21" s="390"/>
      <c r="G21" s="390"/>
      <c r="H21" s="390"/>
      <c r="I21" s="390"/>
      <c r="J21" s="390"/>
      <c r="K21" s="390"/>
      <c r="L21" s="390"/>
      <c r="M21" s="390"/>
      <c r="N21" s="392"/>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2"/>
      <c r="AU21" s="390"/>
      <c r="AV21" s="390"/>
      <c r="AW21" s="390"/>
      <c r="AX21" s="390"/>
      <c r="AY21" s="390"/>
      <c r="AZ21" s="390"/>
      <c r="BA21" s="390"/>
      <c r="BB21" s="390"/>
      <c r="BC21" s="390"/>
      <c r="BD21" s="390"/>
      <c r="BE21" s="390"/>
      <c r="BF21" s="392"/>
      <c r="BG21" s="390"/>
      <c r="BH21" s="390"/>
      <c r="BI21" s="390"/>
      <c r="BJ21" s="390"/>
      <c r="BK21" s="390"/>
      <c r="BL21" s="390"/>
      <c r="BM21" s="390"/>
      <c r="BN21" s="390"/>
      <c r="BO21" s="390"/>
      <c r="BP21" s="390"/>
      <c r="BQ21" s="390"/>
      <c r="BR21" s="392"/>
      <c r="BS21" s="390"/>
      <c r="BT21" s="390"/>
      <c r="BU21" s="390"/>
      <c r="BV21" s="390"/>
      <c r="BW21" s="390"/>
      <c r="BX21" s="390"/>
      <c r="BY21" s="390"/>
      <c r="BZ21" s="390"/>
      <c r="CA21" s="390"/>
      <c r="CB21" s="390"/>
      <c r="CC21" s="390"/>
      <c r="CD21" s="392"/>
      <c r="CE21" s="390"/>
      <c r="CF21" s="390"/>
      <c r="CG21" s="390"/>
      <c r="CH21" s="390"/>
      <c r="CI21" s="390"/>
      <c r="CJ21" s="390"/>
      <c r="CK21" s="390"/>
      <c r="CL21" s="390"/>
      <c r="CM21" s="390"/>
      <c r="CN21" s="390"/>
      <c r="CO21" s="390"/>
      <c r="CP21" s="392"/>
      <c r="CQ21" s="390"/>
      <c r="CR21" s="390"/>
      <c r="CS21" s="390"/>
      <c r="CT21" s="390"/>
      <c r="CU21" s="390"/>
      <c r="CV21" s="390"/>
      <c r="CW21" s="390"/>
      <c r="CX21" s="390"/>
      <c r="CY21" s="390"/>
      <c r="CZ21" s="390"/>
      <c r="DA21" s="390"/>
      <c r="DB21" s="392"/>
      <c r="DC21" s="390"/>
      <c r="DD21" s="389"/>
      <c r="DE21" s="361"/>
    </row>
    <row r="22" spans="1:109" ht="17.25" customHeight="1" x14ac:dyDescent="0.15">
      <c r="B22" s="362"/>
    </row>
    <row r="23" spans="1:109" ht="13.5" x14ac:dyDescent="0.15">
      <c r="B23" s="362"/>
    </row>
    <row r="24" spans="1:109" ht="13.5" x14ac:dyDescent="0.15">
      <c r="B24" s="362"/>
    </row>
    <row r="25" spans="1:109" ht="13.5" x14ac:dyDescent="0.15">
      <c r="B25" s="362"/>
    </row>
    <row r="26" spans="1:109" ht="13.5" x14ac:dyDescent="0.15">
      <c r="B26" s="362"/>
    </row>
    <row r="27" spans="1:109" ht="13.5" x14ac:dyDescent="0.15">
      <c r="B27" s="362"/>
    </row>
    <row r="28" spans="1:109" ht="13.5" x14ac:dyDescent="0.15">
      <c r="B28" s="362"/>
    </row>
    <row r="29" spans="1:109" ht="13.5" x14ac:dyDescent="0.15">
      <c r="B29" s="362"/>
    </row>
    <row r="30" spans="1:109" ht="13.5" x14ac:dyDescent="0.15">
      <c r="B30" s="362"/>
    </row>
    <row r="31" spans="1:109" ht="13.5" x14ac:dyDescent="0.15">
      <c r="B31" s="362"/>
    </row>
    <row r="32" spans="1:109" ht="13.5" x14ac:dyDescent="0.15">
      <c r="B32" s="362"/>
    </row>
    <row r="33" spans="2:109" ht="13.5" x14ac:dyDescent="0.15">
      <c r="B33" s="362"/>
    </row>
    <row r="34" spans="2:109" ht="13.5" x14ac:dyDescent="0.15">
      <c r="B34" s="362"/>
    </row>
    <row r="35" spans="2:109" ht="13.5" x14ac:dyDescent="0.15">
      <c r="B35" s="362"/>
    </row>
    <row r="36" spans="2:109" ht="13.5" x14ac:dyDescent="0.15">
      <c r="B36" s="362"/>
    </row>
    <row r="37" spans="2:109" ht="13.5" x14ac:dyDescent="0.15">
      <c r="B37" s="362"/>
    </row>
    <row r="38" spans="2:109" ht="13.5" x14ac:dyDescent="0.15">
      <c r="B38" s="362"/>
    </row>
    <row r="39" spans="2:109" ht="13.5" x14ac:dyDescent="0.15">
      <c r="B39" s="366"/>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4"/>
    </row>
    <row r="40" spans="2:109" ht="13.5" x14ac:dyDescent="0.15">
      <c r="B40" s="381"/>
      <c r="DD40" s="381"/>
      <c r="DE40" s="361"/>
    </row>
    <row r="41" spans="2:109" ht="17.25" x14ac:dyDescent="0.15">
      <c r="B41" s="391"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89"/>
    </row>
    <row r="42" spans="2:109" ht="13.5" x14ac:dyDescent="0.15">
      <c r="B42" s="362"/>
      <c r="G42" s="377"/>
      <c r="I42" s="376"/>
      <c r="J42" s="376"/>
      <c r="K42" s="376"/>
      <c r="AM42" s="377"/>
      <c r="AN42" s="377" t="s">
        <v>606</v>
      </c>
      <c r="AP42" s="376"/>
      <c r="AQ42" s="376"/>
      <c r="AR42" s="376"/>
      <c r="AY42" s="377"/>
      <c r="BA42" s="376"/>
      <c r="BB42" s="376"/>
      <c r="BC42" s="376"/>
      <c r="BK42" s="377"/>
      <c r="BM42" s="376"/>
      <c r="BN42" s="376"/>
      <c r="BO42" s="376"/>
      <c r="BW42" s="377"/>
      <c r="BY42" s="376"/>
      <c r="BZ42" s="376"/>
      <c r="CA42" s="376"/>
      <c r="CI42" s="377"/>
      <c r="CK42" s="376"/>
      <c r="CL42" s="376"/>
      <c r="CM42" s="376"/>
      <c r="CU42" s="377"/>
      <c r="CW42" s="376"/>
      <c r="CX42" s="376"/>
      <c r="CY42" s="376"/>
    </row>
    <row r="43" spans="2:109" ht="13.5" customHeight="1" x14ac:dyDescent="0.15">
      <c r="B43" s="362"/>
      <c r="AN43" s="1244" t="s">
        <v>612</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ht="13.5" x14ac:dyDescent="0.15">
      <c r="B44" s="362"/>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ht="13.5" x14ac:dyDescent="0.15">
      <c r="B45" s="362"/>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ht="13.5" x14ac:dyDescent="0.15">
      <c r="B46" s="362"/>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ht="13.5" x14ac:dyDescent="0.15">
      <c r="B47" s="362"/>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ht="13.5" x14ac:dyDescent="0.15">
      <c r="B48" s="362"/>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5" x14ac:dyDescent="0.15">
      <c r="B49" s="362"/>
      <c r="AN49" s="361" t="s">
        <v>605</v>
      </c>
    </row>
    <row r="50" spans="1:109" ht="13.5" x14ac:dyDescent="0.15">
      <c r="B50" s="362"/>
      <c r="G50" s="1253"/>
      <c r="H50" s="1253"/>
      <c r="I50" s="1253"/>
      <c r="J50" s="1253"/>
      <c r="K50" s="370"/>
      <c r="L50" s="370"/>
      <c r="M50" s="369"/>
      <c r="N50" s="369"/>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7" t="s">
        <v>551</v>
      </c>
      <c r="BQ50" s="1257"/>
      <c r="BR50" s="1257"/>
      <c r="BS50" s="1257"/>
      <c r="BT50" s="1257"/>
      <c r="BU50" s="1257"/>
      <c r="BV50" s="1257"/>
      <c r="BW50" s="1257"/>
      <c r="BX50" s="1257" t="s">
        <v>552</v>
      </c>
      <c r="BY50" s="1257"/>
      <c r="BZ50" s="1257"/>
      <c r="CA50" s="1257"/>
      <c r="CB50" s="1257"/>
      <c r="CC50" s="1257"/>
      <c r="CD50" s="1257"/>
      <c r="CE50" s="1257"/>
      <c r="CF50" s="1257" t="s">
        <v>553</v>
      </c>
      <c r="CG50" s="1257"/>
      <c r="CH50" s="1257"/>
      <c r="CI50" s="1257"/>
      <c r="CJ50" s="1257"/>
      <c r="CK50" s="1257"/>
      <c r="CL50" s="1257"/>
      <c r="CM50" s="1257"/>
      <c r="CN50" s="1257" t="s">
        <v>554</v>
      </c>
      <c r="CO50" s="1257"/>
      <c r="CP50" s="1257"/>
      <c r="CQ50" s="1257"/>
      <c r="CR50" s="1257"/>
      <c r="CS50" s="1257"/>
      <c r="CT50" s="1257"/>
      <c r="CU50" s="1257"/>
      <c r="CV50" s="1257" t="s">
        <v>555</v>
      </c>
      <c r="CW50" s="1257"/>
      <c r="CX50" s="1257"/>
      <c r="CY50" s="1257"/>
      <c r="CZ50" s="1257"/>
      <c r="DA50" s="1257"/>
      <c r="DB50" s="1257"/>
      <c r="DC50" s="1257"/>
    </row>
    <row r="51" spans="1:109" ht="13.5" customHeight="1" x14ac:dyDescent="0.15">
      <c r="B51" s="362"/>
      <c r="G51" s="1262"/>
      <c r="H51" s="1262"/>
      <c r="I51" s="1263"/>
      <c r="J51" s="1263"/>
      <c r="K51" s="1260"/>
      <c r="L51" s="1260"/>
      <c r="M51" s="1260"/>
      <c r="N51" s="1260"/>
      <c r="AM51" s="368"/>
      <c r="AN51" s="1258" t="s">
        <v>604</v>
      </c>
      <c r="AO51" s="1258"/>
      <c r="AP51" s="1258"/>
      <c r="AQ51" s="1258"/>
      <c r="AR51" s="1258"/>
      <c r="AS51" s="1258"/>
      <c r="AT51" s="1258"/>
      <c r="AU51" s="1258"/>
      <c r="AV51" s="1258"/>
      <c r="AW51" s="1258"/>
      <c r="AX51" s="1258"/>
      <c r="AY51" s="1258"/>
      <c r="AZ51" s="1258"/>
      <c r="BA51" s="1258"/>
      <c r="BB51" s="1258" t="s">
        <v>601</v>
      </c>
      <c r="BC51" s="1258"/>
      <c r="BD51" s="1258"/>
      <c r="BE51" s="1258"/>
      <c r="BF51" s="1258"/>
      <c r="BG51" s="1258"/>
      <c r="BH51" s="1258"/>
      <c r="BI51" s="1258"/>
      <c r="BJ51" s="1258"/>
      <c r="BK51" s="1258"/>
      <c r="BL51" s="1258"/>
      <c r="BM51" s="1258"/>
      <c r="BN51" s="1258"/>
      <c r="BO51" s="1258"/>
      <c r="BP51" s="1259"/>
      <c r="BQ51" s="1259"/>
      <c r="BR51" s="1259"/>
      <c r="BS51" s="1259"/>
      <c r="BT51" s="1259"/>
      <c r="BU51" s="1259"/>
      <c r="BV51" s="1259"/>
      <c r="BW51" s="1259"/>
      <c r="BX51" s="1259"/>
      <c r="BY51" s="1259"/>
      <c r="BZ51" s="1259"/>
      <c r="CA51" s="1259"/>
      <c r="CB51" s="1259"/>
      <c r="CC51" s="1259"/>
      <c r="CD51" s="1259"/>
      <c r="CE51" s="1259"/>
      <c r="CF51" s="1259"/>
      <c r="CG51" s="1259"/>
      <c r="CH51" s="1259"/>
      <c r="CI51" s="1259"/>
      <c r="CJ51" s="1259"/>
      <c r="CK51" s="1259"/>
      <c r="CL51" s="1259"/>
      <c r="CM51" s="1259"/>
      <c r="CN51" s="1259"/>
      <c r="CO51" s="1259"/>
      <c r="CP51" s="1259"/>
      <c r="CQ51" s="1259"/>
      <c r="CR51" s="1259"/>
      <c r="CS51" s="1259"/>
      <c r="CT51" s="1259"/>
      <c r="CU51" s="1259"/>
      <c r="CV51" s="1259"/>
      <c r="CW51" s="1259"/>
      <c r="CX51" s="1259"/>
      <c r="CY51" s="1259"/>
      <c r="CZ51" s="1259"/>
      <c r="DA51" s="1259"/>
      <c r="DB51" s="1259"/>
      <c r="DC51" s="1259"/>
    </row>
    <row r="52" spans="1:109" ht="13.5" x14ac:dyDescent="0.15">
      <c r="B52" s="362"/>
      <c r="G52" s="1262"/>
      <c r="H52" s="1262"/>
      <c r="I52" s="1263"/>
      <c r="J52" s="1263"/>
      <c r="K52" s="1260"/>
      <c r="L52" s="1260"/>
      <c r="M52" s="1260"/>
      <c r="N52" s="1260"/>
      <c r="AM52" s="368"/>
      <c r="AN52" s="1258"/>
      <c r="AO52" s="1258"/>
      <c r="AP52" s="1258"/>
      <c r="AQ52" s="1258"/>
      <c r="AR52" s="1258"/>
      <c r="AS52" s="1258"/>
      <c r="AT52" s="1258"/>
      <c r="AU52" s="1258"/>
      <c r="AV52" s="1258"/>
      <c r="AW52" s="1258"/>
      <c r="AX52" s="1258"/>
      <c r="AY52" s="1258"/>
      <c r="AZ52" s="1258"/>
      <c r="BA52" s="1258"/>
      <c r="BB52" s="1258"/>
      <c r="BC52" s="1258"/>
      <c r="BD52" s="1258"/>
      <c r="BE52" s="1258"/>
      <c r="BF52" s="1258"/>
      <c r="BG52" s="1258"/>
      <c r="BH52" s="1258"/>
      <c r="BI52" s="1258"/>
      <c r="BJ52" s="1258"/>
      <c r="BK52" s="1258"/>
      <c r="BL52" s="1258"/>
      <c r="BM52" s="1258"/>
      <c r="BN52" s="1258"/>
      <c r="BO52" s="1258"/>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ht="13.5" x14ac:dyDescent="0.15">
      <c r="A53" s="376"/>
      <c r="B53" s="362"/>
      <c r="G53" s="1262"/>
      <c r="H53" s="1262"/>
      <c r="I53" s="1253"/>
      <c r="J53" s="1253"/>
      <c r="K53" s="1260"/>
      <c r="L53" s="1260"/>
      <c r="M53" s="1260"/>
      <c r="N53" s="1260"/>
      <c r="AM53" s="368"/>
      <c r="AN53" s="1258"/>
      <c r="AO53" s="1258"/>
      <c r="AP53" s="1258"/>
      <c r="AQ53" s="1258"/>
      <c r="AR53" s="1258"/>
      <c r="AS53" s="1258"/>
      <c r="AT53" s="1258"/>
      <c r="AU53" s="1258"/>
      <c r="AV53" s="1258"/>
      <c r="AW53" s="1258"/>
      <c r="AX53" s="1258"/>
      <c r="AY53" s="1258"/>
      <c r="AZ53" s="1258"/>
      <c r="BA53" s="1258"/>
      <c r="BB53" s="1258" t="s">
        <v>608</v>
      </c>
      <c r="BC53" s="1258"/>
      <c r="BD53" s="1258"/>
      <c r="BE53" s="1258"/>
      <c r="BF53" s="1258"/>
      <c r="BG53" s="1258"/>
      <c r="BH53" s="1258"/>
      <c r="BI53" s="1258"/>
      <c r="BJ53" s="1258"/>
      <c r="BK53" s="1258"/>
      <c r="BL53" s="1258"/>
      <c r="BM53" s="1258"/>
      <c r="BN53" s="1258"/>
      <c r="BO53" s="1258"/>
      <c r="BP53" s="1259">
        <v>58</v>
      </c>
      <c r="BQ53" s="1259"/>
      <c r="BR53" s="1259"/>
      <c r="BS53" s="1259"/>
      <c r="BT53" s="1259"/>
      <c r="BU53" s="1259"/>
      <c r="BV53" s="1259"/>
      <c r="BW53" s="1259"/>
      <c r="BX53" s="1259">
        <v>60.2</v>
      </c>
      <c r="BY53" s="1259"/>
      <c r="BZ53" s="1259"/>
      <c r="CA53" s="1259"/>
      <c r="CB53" s="1259"/>
      <c r="CC53" s="1259"/>
      <c r="CD53" s="1259"/>
      <c r="CE53" s="1259"/>
      <c r="CF53" s="1259">
        <v>62</v>
      </c>
      <c r="CG53" s="1259"/>
      <c r="CH53" s="1259"/>
      <c r="CI53" s="1259"/>
      <c r="CJ53" s="1259"/>
      <c r="CK53" s="1259"/>
      <c r="CL53" s="1259"/>
      <c r="CM53" s="1259"/>
      <c r="CN53" s="1259">
        <v>61.6</v>
      </c>
      <c r="CO53" s="1259"/>
      <c r="CP53" s="1259"/>
      <c r="CQ53" s="1259"/>
      <c r="CR53" s="1259"/>
      <c r="CS53" s="1259"/>
      <c r="CT53" s="1259"/>
      <c r="CU53" s="1259"/>
      <c r="CV53" s="1259">
        <v>64.8</v>
      </c>
      <c r="CW53" s="1259"/>
      <c r="CX53" s="1259"/>
      <c r="CY53" s="1259"/>
      <c r="CZ53" s="1259"/>
      <c r="DA53" s="1259"/>
      <c r="DB53" s="1259"/>
      <c r="DC53" s="1259"/>
    </row>
    <row r="54" spans="1:109" ht="13.5" x14ac:dyDescent="0.15">
      <c r="A54" s="376"/>
      <c r="B54" s="362"/>
      <c r="G54" s="1262"/>
      <c r="H54" s="1262"/>
      <c r="I54" s="1253"/>
      <c r="J54" s="1253"/>
      <c r="K54" s="1260"/>
      <c r="L54" s="1260"/>
      <c r="M54" s="1260"/>
      <c r="N54" s="1260"/>
      <c r="AM54" s="368"/>
      <c r="AN54" s="1258"/>
      <c r="AO54" s="1258"/>
      <c r="AP54" s="1258"/>
      <c r="AQ54" s="1258"/>
      <c r="AR54" s="1258"/>
      <c r="AS54" s="1258"/>
      <c r="AT54" s="1258"/>
      <c r="AU54" s="1258"/>
      <c r="AV54" s="1258"/>
      <c r="AW54" s="1258"/>
      <c r="AX54" s="1258"/>
      <c r="AY54" s="1258"/>
      <c r="AZ54" s="1258"/>
      <c r="BA54" s="1258"/>
      <c r="BB54" s="1258"/>
      <c r="BC54" s="1258"/>
      <c r="BD54" s="1258"/>
      <c r="BE54" s="1258"/>
      <c r="BF54" s="1258"/>
      <c r="BG54" s="1258"/>
      <c r="BH54" s="1258"/>
      <c r="BI54" s="1258"/>
      <c r="BJ54" s="1258"/>
      <c r="BK54" s="1258"/>
      <c r="BL54" s="1258"/>
      <c r="BM54" s="1258"/>
      <c r="BN54" s="1258"/>
      <c r="BO54" s="1258"/>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ht="13.5" x14ac:dyDescent="0.15">
      <c r="A55" s="376"/>
      <c r="B55" s="362"/>
      <c r="G55" s="1253"/>
      <c r="H55" s="1253"/>
      <c r="I55" s="1253"/>
      <c r="J55" s="1253"/>
      <c r="K55" s="1260"/>
      <c r="L55" s="1260"/>
      <c r="M55" s="1260"/>
      <c r="N55" s="1260"/>
      <c r="AN55" s="1257" t="s">
        <v>602</v>
      </c>
      <c r="AO55" s="1257"/>
      <c r="AP55" s="1257"/>
      <c r="AQ55" s="1257"/>
      <c r="AR55" s="1257"/>
      <c r="AS55" s="1257"/>
      <c r="AT55" s="1257"/>
      <c r="AU55" s="1257"/>
      <c r="AV55" s="1257"/>
      <c r="AW55" s="1257"/>
      <c r="AX55" s="1257"/>
      <c r="AY55" s="1257"/>
      <c r="AZ55" s="1257"/>
      <c r="BA55" s="1257"/>
      <c r="BB55" s="1258" t="s">
        <v>601</v>
      </c>
      <c r="BC55" s="1258"/>
      <c r="BD55" s="1258"/>
      <c r="BE55" s="1258"/>
      <c r="BF55" s="1258"/>
      <c r="BG55" s="1258"/>
      <c r="BH55" s="1258"/>
      <c r="BI55" s="1258"/>
      <c r="BJ55" s="1258"/>
      <c r="BK55" s="1258"/>
      <c r="BL55" s="1258"/>
      <c r="BM55" s="1258"/>
      <c r="BN55" s="1258"/>
      <c r="BO55" s="1258"/>
      <c r="BP55" s="1259">
        <v>0</v>
      </c>
      <c r="BQ55" s="1259"/>
      <c r="BR55" s="1259"/>
      <c r="BS55" s="1259"/>
      <c r="BT55" s="1259"/>
      <c r="BU55" s="1259"/>
      <c r="BV55" s="1259"/>
      <c r="BW55" s="1259"/>
      <c r="BX55" s="1259">
        <v>0</v>
      </c>
      <c r="BY55" s="1259"/>
      <c r="BZ55" s="1259"/>
      <c r="CA55" s="1259"/>
      <c r="CB55" s="1259"/>
      <c r="CC55" s="1259"/>
      <c r="CD55" s="1259"/>
      <c r="CE55" s="1259"/>
      <c r="CF55" s="1259">
        <v>0</v>
      </c>
      <c r="CG55" s="1259"/>
      <c r="CH55" s="1259"/>
      <c r="CI55" s="1259"/>
      <c r="CJ55" s="1259"/>
      <c r="CK55" s="1259"/>
      <c r="CL55" s="1259"/>
      <c r="CM55" s="1259"/>
      <c r="CN55" s="1259">
        <v>0</v>
      </c>
      <c r="CO55" s="1259"/>
      <c r="CP55" s="1259"/>
      <c r="CQ55" s="1259"/>
      <c r="CR55" s="1259"/>
      <c r="CS55" s="1259"/>
      <c r="CT55" s="1259"/>
      <c r="CU55" s="1259"/>
      <c r="CV55" s="1259">
        <v>0</v>
      </c>
      <c r="CW55" s="1259"/>
      <c r="CX55" s="1259"/>
      <c r="CY55" s="1259"/>
      <c r="CZ55" s="1259"/>
      <c r="DA55" s="1259"/>
      <c r="DB55" s="1259"/>
      <c r="DC55" s="1259"/>
    </row>
    <row r="56" spans="1:109" ht="13.5" x14ac:dyDescent="0.15">
      <c r="A56" s="376"/>
      <c r="B56" s="362"/>
      <c r="G56" s="1253"/>
      <c r="H56" s="1253"/>
      <c r="I56" s="1253"/>
      <c r="J56" s="1253"/>
      <c r="K56" s="1260"/>
      <c r="L56" s="1260"/>
      <c r="M56" s="1260"/>
      <c r="N56" s="1260"/>
      <c r="AN56" s="1257"/>
      <c r="AO56" s="1257"/>
      <c r="AP56" s="1257"/>
      <c r="AQ56" s="1257"/>
      <c r="AR56" s="1257"/>
      <c r="AS56" s="1257"/>
      <c r="AT56" s="1257"/>
      <c r="AU56" s="1257"/>
      <c r="AV56" s="1257"/>
      <c r="AW56" s="1257"/>
      <c r="AX56" s="1257"/>
      <c r="AY56" s="1257"/>
      <c r="AZ56" s="1257"/>
      <c r="BA56" s="1257"/>
      <c r="BB56" s="1258"/>
      <c r="BC56" s="1258"/>
      <c r="BD56" s="1258"/>
      <c r="BE56" s="1258"/>
      <c r="BF56" s="1258"/>
      <c r="BG56" s="1258"/>
      <c r="BH56" s="1258"/>
      <c r="BI56" s="1258"/>
      <c r="BJ56" s="1258"/>
      <c r="BK56" s="1258"/>
      <c r="BL56" s="1258"/>
      <c r="BM56" s="1258"/>
      <c r="BN56" s="1258"/>
      <c r="BO56" s="1258"/>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376" customFormat="1" ht="13.5" x14ac:dyDescent="0.15">
      <c r="B57" s="382"/>
      <c r="G57" s="1253"/>
      <c r="H57" s="1253"/>
      <c r="I57" s="1261"/>
      <c r="J57" s="1261"/>
      <c r="K57" s="1260"/>
      <c r="L57" s="1260"/>
      <c r="M57" s="1260"/>
      <c r="N57" s="1260"/>
      <c r="AM57" s="361"/>
      <c r="AN57" s="1257"/>
      <c r="AO57" s="1257"/>
      <c r="AP57" s="1257"/>
      <c r="AQ57" s="1257"/>
      <c r="AR57" s="1257"/>
      <c r="AS57" s="1257"/>
      <c r="AT57" s="1257"/>
      <c r="AU57" s="1257"/>
      <c r="AV57" s="1257"/>
      <c r="AW57" s="1257"/>
      <c r="AX57" s="1257"/>
      <c r="AY57" s="1257"/>
      <c r="AZ57" s="1257"/>
      <c r="BA57" s="1257"/>
      <c r="BB57" s="1258" t="s">
        <v>609</v>
      </c>
      <c r="BC57" s="1258"/>
      <c r="BD57" s="1258"/>
      <c r="BE57" s="1258"/>
      <c r="BF57" s="1258"/>
      <c r="BG57" s="1258"/>
      <c r="BH57" s="1258"/>
      <c r="BI57" s="1258"/>
      <c r="BJ57" s="1258"/>
      <c r="BK57" s="1258"/>
      <c r="BL57" s="1258"/>
      <c r="BM57" s="1258"/>
      <c r="BN57" s="1258"/>
      <c r="BO57" s="1258"/>
      <c r="BP57" s="1259">
        <v>58.2</v>
      </c>
      <c r="BQ57" s="1259"/>
      <c r="BR57" s="1259"/>
      <c r="BS57" s="1259"/>
      <c r="BT57" s="1259"/>
      <c r="BU57" s="1259"/>
      <c r="BV57" s="1259"/>
      <c r="BW57" s="1259"/>
      <c r="BX57" s="1259">
        <v>59.4</v>
      </c>
      <c r="BY57" s="1259"/>
      <c r="BZ57" s="1259"/>
      <c r="CA57" s="1259"/>
      <c r="CB57" s="1259"/>
      <c r="CC57" s="1259"/>
      <c r="CD57" s="1259"/>
      <c r="CE57" s="1259"/>
      <c r="CF57" s="1259">
        <v>60.4</v>
      </c>
      <c r="CG57" s="1259"/>
      <c r="CH57" s="1259"/>
      <c r="CI57" s="1259"/>
      <c r="CJ57" s="1259"/>
      <c r="CK57" s="1259"/>
      <c r="CL57" s="1259"/>
      <c r="CM57" s="1259"/>
      <c r="CN57" s="1259">
        <v>61.5</v>
      </c>
      <c r="CO57" s="1259"/>
      <c r="CP57" s="1259"/>
      <c r="CQ57" s="1259"/>
      <c r="CR57" s="1259"/>
      <c r="CS57" s="1259"/>
      <c r="CT57" s="1259"/>
      <c r="CU57" s="1259"/>
      <c r="CV57" s="1259">
        <v>61</v>
      </c>
      <c r="CW57" s="1259"/>
      <c r="CX57" s="1259"/>
      <c r="CY57" s="1259"/>
      <c r="CZ57" s="1259"/>
      <c r="DA57" s="1259"/>
      <c r="DB57" s="1259"/>
      <c r="DC57" s="1259"/>
      <c r="DD57" s="387"/>
      <c r="DE57" s="382"/>
    </row>
    <row r="58" spans="1:109" s="376" customFormat="1" ht="13.5" x14ac:dyDescent="0.15">
      <c r="A58" s="361"/>
      <c r="B58" s="382"/>
      <c r="G58" s="1253"/>
      <c r="H58" s="1253"/>
      <c r="I58" s="1261"/>
      <c r="J58" s="1261"/>
      <c r="K58" s="1260"/>
      <c r="L58" s="1260"/>
      <c r="M58" s="1260"/>
      <c r="N58" s="1260"/>
      <c r="AM58" s="361"/>
      <c r="AN58" s="1257"/>
      <c r="AO58" s="1257"/>
      <c r="AP58" s="1257"/>
      <c r="AQ58" s="1257"/>
      <c r="AR58" s="1257"/>
      <c r="AS58" s="1257"/>
      <c r="AT58" s="1257"/>
      <c r="AU58" s="1257"/>
      <c r="AV58" s="1257"/>
      <c r="AW58" s="1257"/>
      <c r="AX58" s="1257"/>
      <c r="AY58" s="1257"/>
      <c r="AZ58" s="1257"/>
      <c r="BA58" s="1257"/>
      <c r="BB58" s="1258"/>
      <c r="BC58" s="1258"/>
      <c r="BD58" s="1258"/>
      <c r="BE58" s="1258"/>
      <c r="BF58" s="1258"/>
      <c r="BG58" s="1258"/>
      <c r="BH58" s="1258"/>
      <c r="BI58" s="1258"/>
      <c r="BJ58" s="1258"/>
      <c r="BK58" s="1258"/>
      <c r="BL58" s="1258"/>
      <c r="BM58" s="1258"/>
      <c r="BN58" s="1258"/>
      <c r="BO58" s="1258"/>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387"/>
      <c r="DE58" s="382"/>
    </row>
    <row r="59" spans="1:109" s="376" customFormat="1" ht="13.5" x14ac:dyDescent="0.15">
      <c r="A59" s="361"/>
      <c r="B59" s="382"/>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2"/>
    </row>
    <row r="60" spans="1:109" s="376" customFormat="1" ht="13.5" x14ac:dyDescent="0.15">
      <c r="A60" s="361"/>
      <c r="B60" s="382"/>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2"/>
    </row>
    <row r="61" spans="1:109" s="376" customFormat="1" ht="13.5" x14ac:dyDescent="0.15">
      <c r="A61" s="361"/>
      <c r="B61" s="386"/>
      <c r="C61" s="385"/>
      <c r="D61" s="385"/>
      <c r="E61" s="385"/>
      <c r="F61" s="385"/>
      <c r="G61" s="385"/>
      <c r="H61" s="385"/>
      <c r="I61" s="385"/>
      <c r="J61" s="385"/>
      <c r="K61" s="385"/>
      <c r="L61" s="385"/>
      <c r="M61" s="384"/>
      <c r="N61" s="384"/>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4"/>
      <c r="AT61" s="384"/>
      <c r="AU61" s="385"/>
      <c r="AV61" s="385"/>
      <c r="AW61" s="385"/>
      <c r="AX61" s="385"/>
      <c r="AY61" s="385"/>
      <c r="AZ61" s="385"/>
      <c r="BA61" s="385"/>
      <c r="BB61" s="385"/>
      <c r="BC61" s="385"/>
      <c r="BD61" s="385"/>
      <c r="BE61" s="384"/>
      <c r="BF61" s="384"/>
      <c r="BG61" s="385"/>
      <c r="BH61" s="385"/>
      <c r="BI61" s="385"/>
      <c r="BJ61" s="385"/>
      <c r="BK61" s="385"/>
      <c r="BL61" s="385"/>
      <c r="BM61" s="385"/>
      <c r="BN61" s="385"/>
      <c r="BO61" s="385"/>
      <c r="BP61" s="385"/>
      <c r="BQ61" s="384"/>
      <c r="BR61" s="384"/>
      <c r="BS61" s="385"/>
      <c r="BT61" s="385"/>
      <c r="BU61" s="385"/>
      <c r="BV61" s="385"/>
      <c r="BW61" s="385"/>
      <c r="BX61" s="385"/>
      <c r="BY61" s="385"/>
      <c r="BZ61" s="385"/>
      <c r="CA61" s="385"/>
      <c r="CB61" s="385"/>
      <c r="CC61" s="384"/>
      <c r="CD61" s="384"/>
      <c r="CE61" s="385"/>
      <c r="CF61" s="385"/>
      <c r="CG61" s="385"/>
      <c r="CH61" s="385"/>
      <c r="CI61" s="385"/>
      <c r="CJ61" s="385"/>
      <c r="CK61" s="385"/>
      <c r="CL61" s="385"/>
      <c r="CM61" s="385"/>
      <c r="CN61" s="385"/>
      <c r="CO61" s="384"/>
      <c r="CP61" s="384"/>
      <c r="CQ61" s="385"/>
      <c r="CR61" s="385"/>
      <c r="CS61" s="385"/>
      <c r="CT61" s="385"/>
      <c r="CU61" s="385"/>
      <c r="CV61" s="385"/>
      <c r="CW61" s="385"/>
      <c r="CX61" s="385"/>
      <c r="CY61" s="385"/>
      <c r="CZ61" s="385"/>
      <c r="DA61" s="384"/>
      <c r="DB61" s="384"/>
      <c r="DC61" s="384"/>
      <c r="DD61" s="383"/>
      <c r="DE61" s="382"/>
    </row>
    <row r="62" spans="1:109" ht="13.5"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1"/>
    </row>
    <row r="63" spans="1:109" ht="17.25" x14ac:dyDescent="0.15">
      <c r="B63" s="380" t="s">
        <v>607</v>
      </c>
    </row>
    <row r="64" spans="1:109" ht="13.5" x14ac:dyDescent="0.15">
      <c r="B64" s="362"/>
      <c r="G64" s="377"/>
      <c r="I64" s="379"/>
      <c r="J64" s="379"/>
      <c r="K64" s="379"/>
      <c r="L64" s="379"/>
      <c r="M64" s="379"/>
      <c r="N64" s="378"/>
      <c r="AM64" s="377"/>
      <c r="AN64" s="377" t="s">
        <v>606</v>
      </c>
      <c r="AP64" s="376"/>
      <c r="AQ64" s="376"/>
      <c r="AR64" s="376"/>
      <c r="AY64" s="377"/>
      <c r="BA64" s="376"/>
      <c r="BB64" s="376"/>
      <c r="BC64" s="376"/>
      <c r="BK64" s="377"/>
      <c r="BM64" s="376"/>
      <c r="BN64" s="376"/>
      <c r="BO64" s="376"/>
      <c r="BW64" s="377"/>
      <c r="BY64" s="376"/>
      <c r="BZ64" s="376"/>
      <c r="CA64" s="376"/>
      <c r="CI64" s="377"/>
      <c r="CK64" s="376"/>
      <c r="CL64" s="376"/>
      <c r="CM64" s="376"/>
      <c r="CU64" s="377"/>
      <c r="CW64" s="376"/>
      <c r="CX64" s="376"/>
      <c r="CY64" s="376"/>
    </row>
    <row r="65" spans="2:107" ht="13.5" x14ac:dyDescent="0.15">
      <c r="B65" s="362"/>
      <c r="AN65" s="1244" t="s">
        <v>613</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ht="13.5" x14ac:dyDescent="0.15">
      <c r="B66" s="362"/>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ht="13.5" x14ac:dyDescent="0.15">
      <c r="B67" s="362"/>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ht="13.5" x14ac:dyDescent="0.15">
      <c r="B68" s="362"/>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ht="13.5" x14ac:dyDescent="0.15">
      <c r="B69" s="362"/>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ht="13.5" x14ac:dyDescent="0.15">
      <c r="B70" s="362"/>
      <c r="H70" s="375"/>
      <c r="I70" s="375"/>
      <c r="J70" s="373"/>
      <c r="K70" s="373"/>
      <c r="L70" s="372"/>
      <c r="M70" s="373"/>
      <c r="N70" s="372"/>
      <c r="AN70" s="368"/>
      <c r="AO70" s="368"/>
      <c r="AP70" s="368"/>
      <c r="AZ70" s="368"/>
      <c r="BA70" s="368"/>
      <c r="BB70" s="368"/>
      <c r="BL70" s="368"/>
      <c r="BM70" s="368"/>
      <c r="BN70" s="368"/>
      <c r="BX70" s="368"/>
      <c r="BY70" s="368"/>
      <c r="BZ70" s="368"/>
      <c r="CJ70" s="368"/>
      <c r="CK70" s="368"/>
      <c r="CL70" s="368"/>
      <c r="CV70" s="368"/>
      <c r="CW70" s="368"/>
      <c r="CX70" s="368"/>
    </row>
    <row r="71" spans="2:107" ht="13.5" x14ac:dyDescent="0.15">
      <c r="B71" s="362"/>
      <c r="G71" s="371"/>
      <c r="I71" s="374"/>
      <c r="J71" s="373"/>
      <c r="K71" s="373"/>
      <c r="L71" s="372"/>
      <c r="M71" s="373"/>
      <c r="N71" s="372"/>
      <c r="AM71" s="371"/>
      <c r="AN71" s="361" t="s">
        <v>605</v>
      </c>
    </row>
    <row r="72" spans="2:107" ht="13.5" x14ac:dyDescent="0.15">
      <c r="B72" s="362"/>
      <c r="G72" s="1253"/>
      <c r="H72" s="1253"/>
      <c r="I72" s="1253"/>
      <c r="J72" s="1253"/>
      <c r="K72" s="370"/>
      <c r="L72" s="370"/>
      <c r="M72" s="369"/>
      <c r="N72" s="369"/>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7" t="s">
        <v>551</v>
      </c>
      <c r="BQ72" s="1257"/>
      <c r="BR72" s="1257"/>
      <c r="BS72" s="1257"/>
      <c r="BT72" s="1257"/>
      <c r="BU72" s="1257"/>
      <c r="BV72" s="1257"/>
      <c r="BW72" s="1257"/>
      <c r="BX72" s="1257" t="s">
        <v>552</v>
      </c>
      <c r="BY72" s="1257"/>
      <c r="BZ72" s="1257"/>
      <c r="CA72" s="1257"/>
      <c r="CB72" s="1257"/>
      <c r="CC72" s="1257"/>
      <c r="CD72" s="1257"/>
      <c r="CE72" s="1257"/>
      <c r="CF72" s="1257" t="s">
        <v>553</v>
      </c>
      <c r="CG72" s="1257"/>
      <c r="CH72" s="1257"/>
      <c r="CI72" s="1257"/>
      <c r="CJ72" s="1257"/>
      <c r="CK72" s="1257"/>
      <c r="CL72" s="1257"/>
      <c r="CM72" s="1257"/>
      <c r="CN72" s="1257" t="s">
        <v>554</v>
      </c>
      <c r="CO72" s="1257"/>
      <c r="CP72" s="1257"/>
      <c r="CQ72" s="1257"/>
      <c r="CR72" s="1257"/>
      <c r="CS72" s="1257"/>
      <c r="CT72" s="1257"/>
      <c r="CU72" s="1257"/>
      <c r="CV72" s="1257" t="s">
        <v>555</v>
      </c>
      <c r="CW72" s="1257"/>
      <c r="CX72" s="1257"/>
      <c r="CY72" s="1257"/>
      <c r="CZ72" s="1257"/>
      <c r="DA72" s="1257"/>
      <c r="DB72" s="1257"/>
      <c r="DC72" s="1257"/>
    </row>
    <row r="73" spans="2:107" ht="13.5" x14ac:dyDescent="0.15">
      <c r="B73" s="362"/>
      <c r="G73" s="1262"/>
      <c r="H73" s="1262"/>
      <c r="I73" s="1262"/>
      <c r="J73" s="1262"/>
      <c r="K73" s="1264"/>
      <c r="L73" s="1264"/>
      <c r="M73" s="1264"/>
      <c r="N73" s="1264"/>
      <c r="AM73" s="368"/>
      <c r="AN73" s="1258" t="s">
        <v>604</v>
      </c>
      <c r="AO73" s="1258"/>
      <c r="AP73" s="1258"/>
      <c r="AQ73" s="1258"/>
      <c r="AR73" s="1258"/>
      <c r="AS73" s="1258"/>
      <c r="AT73" s="1258"/>
      <c r="AU73" s="1258"/>
      <c r="AV73" s="1258"/>
      <c r="AW73" s="1258"/>
      <c r="AX73" s="1258"/>
      <c r="AY73" s="1258"/>
      <c r="AZ73" s="1258"/>
      <c r="BA73" s="1258"/>
      <c r="BB73" s="1258" t="s">
        <v>601</v>
      </c>
      <c r="BC73" s="1258"/>
      <c r="BD73" s="1258"/>
      <c r="BE73" s="1258"/>
      <c r="BF73" s="1258"/>
      <c r="BG73" s="1258"/>
      <c r="BH73" s="1258"/>
      <c r="BI73" s="1258"/>
      <c r="BJ73" s="1258"/>
      <c r="BK73" s="1258"/>
      <c r="BL73" s="1258"/>
      <c r="BM73" s="1258"/>
      <c r="BN73" s="1258"/>
      <c r="BO73" s="1258"/>
      <c r="BP73" s="1259"/>
      <c r="BQ73" s="1259"/>
      <c r="BR73" s="1259"/>
      <c r="BS73" s="1259"/>
      <c r="BT73" s="1259"/>
      <c r="BU73" s="1259"/>
      <c r="BV73" s="1259"/>
      <c r="BW73" s="1259"/>
      <c r="BX73" s="1259"/>
      <c r="BY73" s="1259"/>
      <c r="BZ73" s="1259"/>
      <c r="CA73" s="1259"/>
      <c r="CB73" s="1259"/>
      <c r="CC73" s="1259"/>
      <c r="CD73" s="1259"/>
      <c r="CE73" s="1259"/>
      <c r="CF73" s="1259"/>
      <c r="CG73" s="1259"/>
      <c r="CH73" s="1259"/>
      <c r="CI73" s="1259"/>
      <c r="CJ73" s="1259"/>
      <c r="CK73" s="1259"/>
      <c r="CL73" s="1259"/>
      <c r="CM73" s="1259"/>
      <c r="CN73" s="1259"/>
      <c r="CO73" s="1259"/>
      <c r="CP73" s="1259"/>
      <c r="CQ73" s="1259"/>
      <c r="CR73" s="1259"/>
      <c r="CS73" s="1259"/>
      <c r="CT73" s="1259"/>
      <c r="CU73" s="1259"/>
      <c r="CV73" s="1259"/>
      <c r="CW73" s="1259"/>
      <c r="CX73" s="1259"/>
      <c r="CY73" s="1259"/>
      <c r="CZ73" s="1259"/>
      <c r="DA73" s="1259"/>
      <c r="DB73" s="1259"/>
      <c r="DC73" s="1259"/>
    </row>
    <row r="74" spans="2:107" ht="13.5" x14ac:dyDescent="0.15">
      <c r="B74" s="362"/>
      <c r="G74" s="1262"/>
      <c r="H74" s="1262"/>
      <c r="I74" s="1262"/>
      <c r="J74" s="1262"/>
      <c r="K74" s="1264"/>
      <c r="L74" s="1264"/>
      <c r="M74" s="1264"/>
      <c r="N74" s="1264"/>
      <c r="AM74" s="368"/>
      <c r="AN74" s="1258"/>
      <c r="AO74" s="1258"/>
      <c r="AP74" s="1258"/>
      <c r="AQ74" s="1258"/>
      <c r="AR74" s="1258"/>
      <c r="AS74" s="1258"/>
      <c r="AT74" s="1258"/>
      <c r="AU74" s="1258"/>
      <c r="AV74" s="1258"/>
      <c r="AW74" s="1258"/>
      <c r="AX74" s="1258"/>
      <c r="AY74" s="1258"/>
      <c r="AZ74" s="1258"/>
      <c r="BA74" s="1258"/>
      <c r="BB74" s="1258"/>
      <c r="BC74" s="1258"/>
      <c r="BD74" s="1258"/>
      <c r="BE74" s="1258"/>
      <c r="BF74" s="1258"/>
      <c r="BG74" s="1258"/>
      <c r="BH74" s="1258"/>
      <c r="BI74" s="1258"/>
      <c r="BJ74" s="1258"/>
      <c r="BK74" s="1258"/>
      <c r="BL74" s="1258"/>
      <c r="BM74" s="1258"/>
      <c r="BN74" s="1258"/>
      <c r="BO74" s="1258"/>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ht="13.5" x14ac:dyDescent="0.15">
      <c r="B75" s="362"/>
      <c r="G75" s="1262"/>
      <c r="H75" s="1262"/>
      <c r="I75" s="1253"/>
      <c r="J75" s="1253"/>
      <c r="K75" s="1260"/>
      <c r="L75" s="1260"/>
      <c r="M75" s="1260"/>
      <c r="N75" s="1260"/>
      <c r="AM75" s="368"/>
      <c r="AN75" s="1258"/>
      <c r="AO75" s="1258"/>
      <c r="AP75" s="1258"/>
      <c r="AQ75" s="1258"/>
      <c r="AR75" s="1258"/>
      <c r="AS75" s="1258"/>
      <c r="AT75" s="1258"/>
      <c r="AU75" s="1258"/>
      <c r="AV75" s="1258"/>
      <c r="AW75" s="1258"/>
      <c r="AX75" s="1258"/>
      <c r="AY75" s="1258"/>
      <c r="AZ75" s="1258"/>
      <c r="BA75" s="1258"/>
      <c r="BB75" s="1258" t="s">
        <v>603</v>
      </c>
      <c r="BC75" s="1258"/>
      <c r="BD75" s="1258"/>
      <c r="BE75" s="1258"/>
      <c r="BF75" s="1258"/>
      <c r="BG75" s="1258"/>
      <c r="BH75" s="1258"/>
      <c r="BI75" s="1258"/>
      <c r="BJ75" s="1258"/>
      <c r="BK75" s="1258"/>
      <c r="BL75" s="1258"/>
      <c r="BM75" s="1258"/>
      <c r="BN75" s="1258"/>
      <c r="BO75" s="1258"/>
      <c r="BP75" s="1259">
        <v>2.7</v>
      </c>
      <c r="BQ75" s="1259"/>
      <c r="BR75" s="1259"/>
      <c r="BS75" s="1259"/>
      <c r="BT75" s="1259"/>
      <c r="BU75" s="1259"/>
      <c r="BV75" s="1259"/>
      <c r="BW75" s="1259"/>
      <c r="BX75" s="1259">
        <v>1.6</v>
      </c>
      <c r="BY75" s="1259"/>
      <c r="BZ75" s="1259"/>
      <c r="CA75" s="1259"/>
      <c r="CB75" s="1259"/>
      <c r="CC75" s="1259"/>
      <c r="CD75" s="1259"/>
      <c r="CE75" s="1259"/>
      <c r="CF75" s="1259">
        <v>0.1</v>
      </c>
      <c r="CG75" s="1259"/>
      <c r="CH75" s="1259"/>
      <c r="CI75" s="1259"/>
      <c r="CJ75" s="1259"/>
      <c r="CK75" s="1259"/>
      <c r="CL75" s="1259"/>
      <c r="CM75" s="1259"/>
      <c r="CN75" s="1259">
        <v>0.4</v>
      </c>
      <c r="CO75" s="1259"/>
      <c r="CP75" s="1259"/>
      <c r="CQ75" s="1259"/>
      <c r="CR75" s="1259"/>
      <c r="CS75" s="1259"/>
      <c r="CT75" s="1259"/>
      <c r="CU75" s="1259"/>
      <c r="CV75" s="1259">
        <v>1.8</v>
      </c>
      <c r="CW75" s="1259"/>
      <c r="CX75" s="1259"/>
      <c r="CY75" s="1259"/>
      <c r="CZ75" s="1259"/>
      <c r="DA75" s="1259"/>
      <c r="DB75" s="1259"/>
      <c r="DC75" s="1259"/>
    </row>
    <row r="76" spans="2:107" ht="13.5" x14ac:dyDescent="0.15">
      <c r="B76" s="362"/>
      <c r="G76" s="1262"/>
      <c r="H76" s="1262"/>
      <c r="I76" s="1253"/>
      <c r="J76" s="1253"/>
      <c r="K76" s="1260"/>
      <c r="L76" s="1260"/>
      <c r="M76" s="1260"/>
      <c r="N76" s="1260"/>
      <c r="AM76" s="368"/>
      <c r="AN76" s="1258"/>
      <c r="AO76" s="1258"/>
      <c r="AP76" s="1258"/>
      <c r="AQ76" s="1258"/>
      <c r="AR76" s="1258"/>
      <c r="AS76" s="1258"/>
      <c r="AT76" s="1258"/>
      <c r="AU76" s="1258"/>
      <c r="AV76" s="1258"/>
      <c r="AW76" s="1258"/>
      <c r="AX76" s="1258"/>
      <c r="AY76" s="1258"/>
      <c r="AZ76" s="1258"/>
      <c r="BA76" s="1258"/>
      <c r="BB76" s="1258"/>
      <c r="BC76" s="1258"/>
      <c r="BD76" s="1258"/>
      <c r="BE76" s="1258"/>
      <c r="BF76" s="1258"/>
      <c r="BG76" s="1258"/>
      <c r="BH76" s="1258"/>
      <c r="BI76" s="1258"/>
      <c r="BJ76" s="1258"/>
      <c r="BK76" s="1258"/>
      <c r="BL76" s="1258"/>
      <c r="BM76" s="1258"/>
      <c r="BN76" s="1258"/>
      <c r="BO76" s="1258"/>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ht="13.5" x14ac:dyDescent="0.15">
      <c r="B77" s="362"/>
      <c r="G77" s="1253"/>
      <c r="H77" s="1253"/>
      <c r="I77" s="1253"/>
      <c r="J77" s="1253"/>
      <c r="K77" s="1264"/>
      <c r="L77" s="1264"/>
      <c r="M77" s="1264"/>
      <c r="N77" s="1264"/>
      <c r="AN77" s="1257" t="s">
        <v>602</v>
      </c>
      <c r="AO77" s="1257"/>
      <c r="AP77" s="1257"/>
      <c r="AQ77" s="1257"/>
      <c r="AR77" s="1257"/>
      <c r="AS77" s="1257"/>
      <c r="AT77" s="1257"/>
      <c r="AU77" s="1257"/>
      <c r="AV77" s="1257"/>
      <c r="AW77" s="1257"/>
      <c r="AX77" s="1257"/>
      <c r="AY77" s="1257"/>
      <c r="AZ77" s="1257"/>
      <c r="BA77" s="1257"/>
      <c r="BB77" s="1258" t="s">
        <v>601</v>
      </c>
      <c r="BC77" s="1258"/>
      <c r="BD77" s="1258"/>
      <c r="BE77" s="1258"/>
      <c r="BF77" s="1258"/>
      <c r="BG77" s="1258"/>
      <c r="BH77" s="1258"/>
      <c r="BI77" s="1258"/>
      <c r="BJ77" s="1258"/>
      <c r="BK77" s="1258"/>
      <c r="BL77" s="1258"/>
      <c r="BM77" s="1258"/>
      <c r="BN77" s="1258"/>
      <c r="BO77" s="1258"/>
      <c r="BP77" s="1259">
        <v>0</v>
      </c>
      <c r="BQ77" s="1259"/>
      <c r="BR77" s="1259"/>
      <c r="BS77" s="1259"/>
      <c r="BT77" s="1259"/>
      <c r="BU77" s="1259"/>
      <c r="BV77" s="1259"/>
      <c r="BW77" s="1259"/>
      <c r="BX77" s="1259">
        <v>0</v>
      </c>
      <c r="BY77" s="1259"/>
      <c r="BZ77" s="1259"/>
      <c r="CA77" s="1259"/>
      <c r="CB77" s="1259"/>
      <c r="CC77" s="1259"/>
      <c r="CD77" s="1259"/>
      <c r="CE77" s="1259"/>
      <c r="CF77" s="1259">
        <v>0</v>
      </c>
      <c r="CG77" s="1259"/>
      <c r="CH77" s="1259"/>
      <c r="CI77" s="1259"/>
      <c r="CJ77" s="1259"/>
      <c r="CK77" s="1259"/>
      <c r="CL77" s="1259"/>
      <c r="CM77" s="1259"/>
      <c r="CN77" s="1259">
        <v>0</v>
      </c>
      <c r="CO77" s="1259"/>
      <c r="CP77" s="1259"/>
      <c r="CQ77" s="1259"/>
      <c r="CR77" s="1259"/>
      <c r="CS77" s="1259"/>
      <c r="CT77" s="1259"/>
      <c r="CU77" s="1259"/>
      <c r="CV77" s="1259">
        <v>0</v>
      </c>
      <c r="CW77" s="1259"/>
      <c r="CX77" s="1259"/>
      <c r="CY77" s="1259"/>
      <c r="CZ77" s="1259"/>
      <c r="DA77" s="1259"/>
      <c r="DB77" s="1259"/>
      <c r="DC77" s="1259"/>
    </row>
    <row r="78" spans="2:107" ht="13.5" x14ac:dyDescent="0.15">
      <c r="B78" s="362"/>
      <c r="G78" s="1253"/>
      <c r="H78" s="1253"/>
      <c r="I78" s="1253"/>
      <c r="J78" s="1253"/>
      <c r="K78" s="1264"/>
      <c r="L78" s="1264"/>
      <c r="M78" s="1264"/>
      <c r="N78" s="1264"/>
      <c r="AN78" s="1257"/>
      <c r="AO78" s="1257"/>
      <c r="AP78" s="1257"/>
      <c r="AQ78" s="1257"/>
      <c r="AR78" s="1257"/>
      <c r="AS78" s="1257"/>
      <c r="AT78" s="1257"/>
      <c r="AU78" s="1257"/>
      <c r="AV78" s="1257"/>
      <c r="AW78" s="1257"/>
      <c r="AX78" s="1257"/>
      <c r="AY78" s="1257"/>
      <c r="AZ78" s="1257"/>
      <c r="BA78" s="1257"/>
      <c r="BB78" s="1258"/>
      <c r="BC78" s="1258"/>
      <c r="BD78" s="1258"/>
      <c r="BE78" s="1258"/>
      <c r="BF78" s="1258"/>
      <c r="BG78" s="1258"/>
      <c r="BH78" s="1258"/>
      <c r="BI78" s="1258"/>
      <c r="BJ78" s="1258"/>
      <c r="BK78" s="1258"/>
      <c r="BL78" s="1258"/>
      <c r="BM78" s="1258"/>
      <c r="BN78" s="1258"/>
      <c r="BO78" s="1258"/>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ht="13.5" x14ac:dyDescent="0.15">
      <c r="B79" s="362"/>
      <c r="G79" s="1253"/>
      <c r="H79" s="1253"/>
      <c r="I79" s="1261"/>
      <c r="J79" s="1261"/>
      <c r="K79" s="1265"/>
      <c r="L79" s="1265"/>
      <c r="M79" s="1265"/>
      <c r="N79" s="1265"/>
      <c r="AN79" s="1257"/>
      <c r="AO79" s="1257"/>
      <c r="AP79" s="1257"/>
      <c r="AQ79" s="1257"/>
      <c r="AR79" s="1257"/>
      <c r="AS79" s="1257"/>
      <c r="AT79" s="1257"/>
      <c r="AU79" s="1257"/>
      <c r="AV79" s="1257"/>
      <c r="AW79" s="1257"/>
      <c r="AX79" s="1257"/>
      <c r="AY79" s="1257"/>
      <c r="AZ79" s="1257"/>
      <c r="BA79" s="1257"/>
      <c r="BB79" s="1258" t="s">
        <v>600</v>
      </c>
      <c r="BC79" s="1258"/>
      <c r="BD79" s="1258"/>
      <c r="BE79" s="1258"/>
      <c r="BF79" s="1258"/>
      <c r="BG79" s="1258"/>
      <c r="BH79" s="1258"/>
      <c r="BI79" s="1258"/>
      <c r="BJ79" s="1258"/>
      <c r="BK79" s="1258"/>
      <c r="BL79" s="1258"/>
      <c r="BM79" s="1258"/>
      <c r="BN79" s="1258"/>
      <c r="BO79" s="1258"/>
      <c r="BP79" s="1259">
        <v>7.1</v>
      </c>
      <c r="BQ79" s="1259"/>
      <c r="BR79" s="1259"/>
      <c r="BS79" s="1259"/>
      <c r="BT79" s="1259"/>
      <c r="BU79" s="1259"/>
      <c r="BV79" s="1259"/>
      <c r="BW79" s="1259"/>
      <c r="BX79" s="1259">
        <v>7.4</v>
      </c>
      <c r="BY79" s="1259"/>
      <c r="BZ79" s="1259"/>
      <c r="CA79" s="1259"/>
      <c r="CB79" s="1259"/>
      <c r="CC79" s="1259"/>
      <c r="CD79" s="1259"/>
      <c r="CE79" s="1259"/>
      <c r="CF79" s="1259">
        <v>7.4</v>
      </c>
      <c r="CG79" s="1259"/>
      <c r="CH79" s="1259"/>
      <c r="CI79" s="1259"/>
      <c r="CJ79" s="1259"/>
      <c r="CK79" s="1259"/>
      <c r="CL79" s="1259"/>
      <c r="CM79" s="1259"/>
      <c r="CN79" s="1259">
        <v>8</v>
      </c>
      <c r="CO79" s="1259"/>
      <c r="CP79" s="1259"/>
      <c r="CQ79" s="1259"/>
      <c r="CR79" s="1259"/>
      <c r="CS79" s="1259"/>
      <c r="CT79" s="1259"/>
      <c r="CU79" s="1259"/>
      <c r="CV79" s="1259">
        <v>6.6</v>
      </c>
      <c r="CW79" s="1259"/>
      <c r="CX79" s="1259"/>
      <c r="CY79" s="1259"/>
      <c r="CZ79" s="1259"/>
      <c r="DA79" s="1259"/>
      <c r="DB79" s="1259"/>
      <c r="DC79" s="1259"/>
    </row>
    <row r="80" spans="2:107" ht="13.5" x14ac:dyDescent="0.15">
      <c r="B80" s="362"/>
      <c r="G80" s="1253"/>
      <c r="H80" s="1253"/>
      <c r="I80" s="1261"/>
      <c r="J80" s="1261"/>
      <c r="K80" s="1265"/>
      <c r="L80" s="1265"/>
      <c r="M80" s="1265"/>
      <c r="N80" s="1265"/>
      <c r="AN80" s="1257"/>
      <c r="AO80" s="1257"/>
      <c r="AP80" s="1257"/>
      <c r="AQ80" s="1257"/>
      <c r="AR80" s="1257"/>
      <c r="AS80" s="1257"/>
      <c r="AT80" s="1257"/>
      <c r="AU80" s="1257"/>
      <c r="AV80" s="1257"/>
      <c r="AW80" s="1257"/>
      <c r="AX80" s="1257"/>
      <c r="AY80" s="1257"/>
      <c r="AZ80" s="1257"/>
      <c r="BA80" s="1257"/>
      <c r="BB80" s="1258"/>
      <c r="BC80" s="1258"/>
      <c r="BD80" s="1258"/>
      <c r="BE80" s="1258"/>
      <c r="BF80" s="1258"/>
      <c r="BG80" s="1258"/>
      <c r="BH80" s="1258"/>
      <c r="BI80" s="1258"/>
      <c r="BJ80" s="1258"/>
      <c r="BK80" s="1258"/>
      <c r="BL80" s="1258"/>
      <c r="BM80" s="1258"/>
      <c r="BN80" s="1258"/>
      <c r="BO80" s="1258"/>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ht="13.5" x14ac:dyDescent="0.15">
      <c r="B81" s="362"/>
    </row>
    <row r="82" spans="2:109" ht="17.25" x14ac:dyDescent="0.15">
      <c r="B82" s="362"/>
      <c r="K82" s="367"/>
      <c r="L82" s="367"/>
      <c r="M82" s="367"/>
      <c r="N82" s="367"/>
      <c r="AQ82" s="367"/>
      <c r="AR82" s="367"/>
      <c r="AS82" s="367"/>
      <c r="AT82" s="367"/>
      <c r="BC82" s="367"/>
      <c r="BD82" s="367"/>
      <c r="BE82" s="367"/>
      <c r="BF82" s="367"/>
      <c r="BO82" s="367"/>
      <c r="BP82" s="367"/>
      <c r="BQ82" s="367"/>
      <c r="BR82" s="367"/>
      <c r="CA82" s="367"/>
      <c r="CB82" s="367"/>
      <c r="CC82" s="367"/>
      <c r="CD82" s="367"/>
      <c r="CM82" s="367"/>
      <c r="CN82" s="367"/>
      <c r="CO82" s="367"/>
      <c r="CP82" s="367"/>
      <c r="CY82" s="367"/>
      <c r="CZ82" s="367"/>
      <c r="DA82" s="367"/>
      <c r="DB82" s="367"/>
      <c r="DC82" s="367"/>
    </row>
    <row r="83" spans="2:109" ht="13.5" x14ac:dyDescent="0.15">
      <c r="B83" s="366"/>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4"/>
    </row>
    <row r="84" spans="2:109" ht="13.5" x14ac:dyDescent="0.15">
      <c r="DD84" s="361"/>
      <c r="DE84" s="361"/>
    </row>
    <row r="85" spans="2:109" ht="13.5" x14ac:dyDescent="0.15">
      <c r="DD85" s="361"/>
      <c r="DE85" s="361"/>
    </row>
  </sheetData>
  <sheetProtection algorithmName="SHA-512" hashValue="Ui6woknLIBK44F/MDw1w3EkKHderCd1cDqwj5xpQ4gu7dSyRdkFLJmirXFw+SLfcuu7JuEFrXrLluf5OV0vWEg==" saltValue="VEOrWRHw4Taw105RV/TQ1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88" zoomScale="80" zoomScaleNormal="8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611</v>
      </c>
    </row>
  </sheetData>
  <sheetProtection algorithmName="SHA-512" hashValue="jJGP/zU2tSff1zXf3BYAzubYB2dK2fpxksYoqpcUQeg1x83zZ0jEAQ7nTll0jh3jKOJ6QOmuIfOvz4EI9ik6tQ==" saltValue="sugOlsYPpkmk3Y+KPua+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F76" zoomScale="80" zoomScaleNormal="80" zoomScaleSheetLayoutView="55" workbookViewId="0">
      <selection activeCell="BK92" sqref="BK9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498</v>
      </c>
    </row>
  </sheetData>
  <sheetProtection algorithmName="SHA-512" hashValue="lJU1Ojoymxcqve8jWqiYgpboPtskbQjaQVvPezUHskIN/OjydWtWkaQq7WMCDDPnt6H/pBrHTqrHCuzkLfkW5A==" saltValue="FYbYKz9pncXpuDTw6xEE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519450</v>
      </c>
      <c r="E3" s="153"/>
      <c r="F3" s="154">
        <v>317319</v>
      </c>
      <c r="G3" s="155"/>
      <c r="H3" s="156"/>
    </row>
    <row r="4" spans="1:8" x14ac:dyDescent="0.15">
      <c r="A4" s="157"/>
      <c r="B4" s="158"/>
      <c r="C4" s="159"/>
      <c r="D4" s="160">
        <v>519450</v>
      </c>
      <c r="E4" s="161"/>
      <c r="F4" s="162">
        <v>164214</v>
      </c>
      <c r="G4" s="163"/>
      <c r="H4" s="164"/>
    </row>
    <row r="5" spans="1:8" x14ac:dyDescent="0.15">
      <c r="A5" s="145" t="s">
        <v>543</v>
      </c>
      <c r="B5" s="150"/>
      <c r="C5" s="151"/>
      <c r="D5" s="152">
        <v>344763</v>
      </c>
      <c r="E5" s="153"/>
      <c r="F5" s="154">
        <v>289738</v>
      </c>
      <c r="G5" s="155"/>
      <c r="H5" s="156"/>
    </row>
    <row r="6" spans="1:8" x14ac:dyDescent="0.15">
      <c r="A6" s="157"/>
      <c r="B6" s="158"/>
      <c r="C6" s="159"/>
      <c r="D6" s="160">
        <v>320973</v>
      </c>
      <c r="E6" s="161"/>
      <c r="F6" s="162">
        <v>156238</v>
      </c>
      <c r="G6" s="163"/>
      <c r="H6" s="164"/>
    </row>
    <row r="7" spans="1:8" x14ac:dyDescent="0.15">
      <c r="A7" s="145" t="s">
        <v>544</v>
      </c>
      <c r="B7" s="150"/>
      <c r="C7" s="151"/>
      <c r="D7" s="152">
        <v>485175</v>
      </c>
      <c r="E7" s="153"/>
      <c r="F7" s="154">
        <v>316937</v>
      </c>
      <c r="G7" s="155"/>
      <c r="H7" s="156"/>
    </row>
    <row r="8" spans="1:8" x14ac:dyDescent="0.15">
      <c r="A8" s="157"/>
      <c r="B8" s="158"/>
      <c r="C8" s="159"/>
      <c r="D8" s="160">
        <v>471708</v>
      </c>
      <c r="E8" s="161"/>
      <c r="F8" s="162">
        <v>199150</v>
      </c>
      <c r="G8" s="163"/>
      <c r="H8" s="164"/>
    </row>
    <row r="9" spans="1:8" x14ac:dyDescent="0.15">
      <c r="A9" s="145" t="s">
        <v>545</v>
      </c>
      <c r="B9" s="150"/>
      <c r="C9" s="151"/>
      <c r="D9" s="152">
        <v>392104</v>
      </c>
      <c r="E9" s="153"/>
      <c r="F9" s="154">
        <v>332350</v>
      </c>
      <c r="G9" s="155"/>
      <c r="H9" s="156"/>
    </row>
    <row r="10" spans="1:8" x14ac:dyDescent="0.15">
      <c r="A10" s="157"/>
      <c r="B10" s="158"/>
      <c r="C10" s="159"/>
      <c r="D10" s="160">
        <v>262751</v>
      </c>
      <c r="E10" s="161"/>
      <c r="F10" s="162">
        <v>200453</v>
      </c>
      <c r="G10" s="163"/>
      <c r="H10" s="164"/>
    </row>
    <row r="11" spans="1:8" x14ac:dyDescent="0.15">
      <c r="A11" s="145" t="s">
        <v>546</v>
      </c>
      <c r="B11" s="150"/>
      <c r="C11" s="151"/>
      <c r="D11" s="152">
        <v>331198</v>
      </c>
      <c r="E11" s="153"/>
      <c r="F11" s="154">
        <v>362690</v>
      </c>
      <c r="G11" s="155"/>
      <c r="H11" s="156"/>
    </row>
    <row r="12" spans="1:8" x14ac:dyDescent="0.15">
      <c r="A12" s="157"/>
      <c r="B12" s="158"/>
      <c r="C12" s="165"/>
      <c r="D12" s="160">
        <v>270751</v>
      </c>
      <c r="E12" s="161"/>
      <c r="F12" s="162">
        <v>172580</v>
      </c>
      <c r="G12" s="163"/>
      <c r="H12" s="164"/>
    </row>
    <row r="13" spans="1:8" x14ac:dyDescent="0.15">
      <c r="A13" s="145"/>
      <c r="B13" s="150"/>
      <c r="C13" s="166"/>
      <c r="D13" s="167">
        <v>414538</v>
      </c>
      <c r="E13" s="168"/>
      <c r="F13" s="169">
        <v>323807</v>
      </c>
      <c r="G13" s="170"/>
      <c r="H13" s="156"/>
    </row>
    <row r="14" spans="1:8" x14ac:dyDescent="0.15">
      <c r="A14" s="157"/>
      <c r="B14" s="158"/>
      <c r="C14" s="159"/>
      <c r="D14" s="160">
        <v>369127</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17.010000000000002</v>
      </c>
      <c r="C19" s="171">
        <f>ROUND(VALUE(SUBSTITUTE(実質収支比率等に係る経年分析!G$48,"▲","-")),2)</f>
        <v>10.77</v>
      </c>
      <c r="D19" s="171">
        <f>ROUND(VALUE(SUBSTITUTE(実質収支比率等に係る経年分析!H$48,"▲","-")),2)</f>
        <v>10.61</v>
      </c>
      <c r="E19" s="171">
        <f>ROUND(VALUE(SUBSTITUTE(実質収支比率等に係る経年分析!I$48,"▲","-")),2)</f>
        <v>11.32</v>
      </c>
      <c r="F19" s="171">
        <f>ROUND(VALUE(SUBSTITUTE(実質収支比率等に係る経年分析!J$48,"▲","-")),2)</f>
        <v>15.53</v>
      </c>
    </row>
    <row r="20" spans="1:11" x14ac:dyDescent="0.15">
      <c r="A20" s="171" t="s">
        <v>55</v>
      </c>
      <c r="B20" s="171">
        <f>ROUND(VALUE(SUBSTITUTE(実質収支比率等に係る経年分析!F$47,"▲","-")),2)</f>
        <v>96.17</v>
      </c>
      <c r="C20" s="171">
        <f>ROUND(VALUE(SUBSTITUTE(実質収支比率等に係る経年分析!G$47,"▲","-")),2)</f>
        <v>110.7</v>
      </c>
      <c r="D20" s="171">
        <f>ROUND(VALUE(SUBSTITUTE(実質収支比率等に係る経年分析!H$47,"▲","-")),2)</f>
        <v>102.43</v>
      </c>
      <c r="E20" s="171">
        <f>ROUND(VALUE(SUBSTITUTE(実質収支比率等に係る経年分析!I$47,"▲","-")),2)</f>
        <v>84.75</v>
      </c>
      <c r="F20" s="171">
        <f>ROUND(VALUE(SUBSTITUTE(実質収支比率等に係る経年分析!J$47,"▲","-")),2)</f>
        <v>73.430000000000007</v>
      </c>
    </row>
    <row r="21" spans="1:11" x14ac:dyDescent="0.15">
      <c r="A21" s="171" t="s">
        <v>56</v>
      </c>
      <c r="B21" s="171">
        <f>IF(ISNUMBER(VALUE(SUBSTITUTE(実質収支比率等に係る経年分析!F$49,"▲","-"))),ROUND(VALUE(SUBSTITUTE(実質収支比率等に係る経年分析!F$49,"▲","-")),2),NA())</f>
        <v>4.37</v>
      </c>
      <c r="C21" s="171">
        <f>IF(ISNUMBER(VALUE(SUBSTITUTE(実質収支比率等に係る経年分析!G$49,"▲","-"))),ROUND(VALUE(SUBSTITUTE(実質収支比率等に係る経年分析!G$49,"▲","-")),2),NA())</f>
        <v>-8.59</v>
      </c>
      <c r="D21" s="171">
        <f>IF(ISNUMBER(VALUE(SUBSTITUTE(実質収支比率等に係る経年分析!H$49,"▲","-"))),ROUND(VALUE(SUBSTITUTE(実質収支比率等に係る経年分析!H$49,"▲","-")),2),NA())</f>
        <v>-7.51</v>
      </c>
      <c r="E21" s="171">
        <f>IF(ISNUMBER(VALUE(SUBSTITUTE(実質収支比率等に係る経年分析!I$49,"▲","-"))),ROUND(VALUE(SUBSTITUTE(実質収支比率等に係る経年分析!I$49,"▲","-")),2),NA())</f>
        <v>8.0299999999999994</v>
      </c>
      <c r="F21" s="171">
        <f>IF(ISNUMBER(VALUE(SUBSTITUTE(実質収支比率等に係る経年分析!J$49,"▲","-"))),ROUND(VALUE(SUBSTITUTE(実質収支比率等に係る経年分析!J$49,"▲","-")),2),NA())</f>
        <v>7.49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0.25</v>
      </c>
    </row>
    <row r="33" spans="1:16" x14ac:dyDescent="0.15">
      <c r="A33" s="172" t="str">
        <f>IF(連結実質赤字比率に係る赤字・黒字の構成分析!C$37="",NA(),連結実質赤字比率に係る赤字・黒字の構成分析!C$37)</f>
        <v>国保直営診療所特別会計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1.21</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2.0299999999999998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2.1800000000000002</v>
      </c>
    </row>
    <row r="35" spans="1:16" x14ac:dyDescent="0.15">
      <c r="A35" s="172" t="str">
        <f>IF(連結実質赤字比率に係る赤字・黒字の構成分析!C$35="",NA(),連結実質赤字比率に係る赤字・黒字の構成分析!C$35)</f>
        <v>簡易水道特別会計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0.05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0.05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0.05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0.28000000000000003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2.91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11.32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15.52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96</v>
      </c>
      <c r="E42" s="173"/>
      <c r="F42" s="173"/>
      <c r="G42" s="173">
        <f>'実質公債費比率（分子）の構造'!L$52</f>
        <v>84</v>
      </c>
      <c r="H42" s="173"/>
      <c r="I42" s="173"/>
      <c r="J42" s="173">
        <f>'実質公債費比率（分子）の構造'!M$52</f>
        <v>88</v>
      </c>
      <c r="K42" s="173"/>
      <c r="L42" s="173"/>
      <c r="M42" s="173">
        <f>'実質公債費比率（分子）の構造'!N$52</f>
        <v>92</v>
      </c>
      <c r="N42" s="173"/>
      <c r="O42" s="173"/>
      <c r="P42" s="173">
        <f>'実質公債費比率（分子）の構造'!O$52</f>
        <v>100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v>
      </c>
      <c r="C45" s="173"/>
      <c r="D45" s="173"/>
      <c r="E45" s="173">
        <f>'実質公債費比率（分子）の構造'!L$49</f>
        <v>1</v>
      </c>
      <c r="F45" s="173"/>
      <c r="G45" s="173"/>
      <c r="H45" s="173">
        <f>'実質公債費比率（分子）の構造'!M$49</f>
        <v>1</v>
      </c>
      <c r="I45" s="173"/>
      <c r="J45" s="173"/>
      <c r="K45" s="173">
        <f>'実質公債費比率（分子）の構造'!N$49</f>
        <v>2</v>
      </c>
      <c r="L45" s="173"/>
      <c r="M45" s="173"/>
      <c r="N45" s="173">
        <f>'実質公債費比率（分子）の構造'!O$49</f>
        <v>3</v>
      </c>
      <c r="O45" s="173"/>
      <c r="P45" s="173"/>
    </row>
    <row r="46" spans="1:16" x14ac:dyDescent="0.15">
      <c r="A46" s="173" t="s">
        <v>67</v>
      </c>
      <c r="B46" s="173">
        <f>'実質公債費比率（分子）の構造'!K$48</f>
        <v>6</v>
      </c>
      <c r="C46" s="173"/>
      <c r="D46" s="173"/>
      <c r="E46" s="173">
        <f>'実質公債費比率（分子）の構造'!L$48</f>
        <v>10</v>
      </c>
      <c r="F46" s="173"/>
      <c r="G46" s="173"/>
      <c r="H46" s="173">
        <f>'実質公債費比率（分子）の構造'!M$48</f>
        <v>17</v>
      </c>
      <c r="I46" s="173"/>
      <c r="J46" s="173"/>
      <c r="K46" s="173">
        <f>'実質公債費比率（分子）の構造'!N$48</f>
        <v>24</v>
      </c>
      <c r="L46" s="173"/>
      <c r="M46" s="173"/>
      <c r="N46" s="173">
        <f>'実質公債費比率（分子）の構造'!O$48</f>
        <v>33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103</v>
      </c>
      <c r="C49" s="173"/>
      <c r="D49" s="173"/>
      <c r="E49" s="173">
        <f>'実質公債費比率（分子）の構造'!L$45</f>
        <v>68</v>
      </c>
      <c r="F49" s="173"/>
      <c r="G49" s="173"/>
      <c r="H49" s="173">
        <f>'実質公債費比率（分子）の構造'!M$45</f>
        <v>66</v>
      </c>
      <c r="I49" s="173"/>
      <c r="J49" s="173"/>
      <c r="K49" s="173">
        <f>'実質公債費比率（分子）の構造'!N$45</f>
        <v>83</v>
      </c>
      <c r="L49" s="173"/>
      <c r="M49" s="173"/>
      <c r="N49" s="173">
        <f>'実質公債費比率（分子）の構造'!O$45</f>
        <v>80</v>
      </c>
      <c r="O49" s="173"/>
      <c r="P49" s="173"/>
    </row>
    <row r="50" spans="1:16" x14ac:dyDescent="0.15">
      <c r="A50" s="173" t="s">
        <v>71</v>
      </c>
      <c r="B50" s="173" t="e">
        <f>NA()</f>
        <v>#N/A</v>
      </c>
      <c r="C50" s="173">
        <f>IF(ISNUMBER('実質公債費比率（分子）の構造'!K$53),'実質公債費比率（分子）の構造'!K$53,NA())</f>
        <v>15</v>
      </c>
      <c r="D50" s="173" t="e">
        <f>NA()</f>
        <v>#N/A</v>
      </c>
      <c r="E50" s="173" t="e">
        <f>NA()</f>
        <v>#N/A</v>
      </c>
      <c r="F50" s="173">
        <f>IF(ISNUMBER('実質公債費比率（分子）の構造'!L$53),'実質公債費比率（分子）の構造'!L$53,NA())</f>
        <v>-5</v>
      </c>
      <c r="G50" s="173" t="e">
        <f>NA()</f>
        <v>#N/A</v>
      </c>
      <c r="H50" s="173" t="e">
        <f>NA()</f>
        <v>#N/A</v>
      </c>
      <c r="I50" s="173">
        <f>IF(ISNUMBER('実質公債費比率（分子）の構造'!M$53),'実質公債費比率（分子）の構造'!M$53,NA())</f>
        <v>-4</v>
      </c>
      <c r="J50" s="173" t="e">
        <f>NA()</f>
        <v>#N/A</v>
      </c>
      <c r="K50" s="173" t="e">
        <f>NA()</f>
        <v>#N/A</v>
      </c>
      <c r="L50" s="173">
        <f>IF(ISNUMBER('実質公債費比率（分子）の構造'!N$53),'実質公債費比率（分子）の構造'!N$53,NA())</f>
        <v>17</v>
      </c>
      <c r="M50" s="173" t="e">
        <f>NA()</f>
        <v>#N/A</v>
      </c>
      <c r="N50" s="173" t="e">
        <f>NA()</f>
        <v>#N/A</v>
      </c>
      <c r="O50" s="173">
        <f>IF(ISNUMBER('実質公債費比率（分子）の構造'!O$53),'実質公債費比率（分子）の構造'!O$53,NA())</f>
        <v>16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885</v>
      </c>
      <c r="E56" s="172"/>
      <c r="F56" s="172"/>
      <c r="G56" s="172">
        <f>'将来負担比率（分子）の構造'!J$52</f>
        <v>902</v>
      </c>
      <c r="H56" s="172"/>
      <c r="I56" s="172"/>
      <c r="J56" s="172">
        <f>'将来負担比率（分子）の構造'!K$52</f>
        <v>954</v>
      </c>
      <c r="K56" s="172"/>
      <c r="L56" s="172"/>
      <c r="M56" s="172">
        <f>'将来負担比率（分子）の構造'!L$52</f>
        <v>651</v>
      </c>
      <c r="N56" s="172"/>
      <c r="O56" s="172"/>
      <c r="P56" s="172">
        <f>'将来負担比率（分子）の構造'!M$52</f>
        <v>610</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1092</v>
      </c>
      <c r="E58" s="172"/>
      <c r="F58" s="172"/>
      <c r="G58" s="172">
        <f>'将来負担比率（分子）の構造'!J$50</f>
        <v>1115</v>
      </c>
      <c r="H58" s="172"/>
      <c r="I58" s="172"/>
      <c r="J58" s="172">
        <f>'将来負担比率（分子）の構造'!K$50</f>
        <v>1053</v>
      </c>
      <c r="K58" s="172"/>
      <c r="L58" s="172"/>
      <c r="M58" s="172">
        <f>'将来負担比率（分子）の構造'!L$50</f>
        <v>853</v>
      </c>
      <c r="N58" s="172"/>
      <c r="O58" s="172"/>
      <c r="P58" s="172">
        <f>'将来負担比率（分子）の構造'!M$50</f>
        <v>893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133</v>
      </c>
      <c r="C62" s="172"/>
      <c r="D62" s="172"/>
      <c r="E62" s="172">
        <f>'将来負担比率（分子）の構造'!J$45</f>
        <v>125</v>
      </c>
      <c r="F62" s="172"/>
      <c r="G62" s="172"/>
      <c r="H62" s="172">
        <f>'将来負担比率（分子）の構造'!K$45</f>
        <v>124</v>
      </c>
      <c r="I62" s="172"/>
      <c r="J62" s="172"/>
      <c r="K62" s="172">
        <f>'将来負担比率（分子）の構造'!L$45</f>
        <v>115</v>
      </c>
      <c r="L62" s="172"/>
      <c r="M62" s="172"/>
      <c r="N62" s="172">
        <f>'将来負担比率（分子）の構造'!M$45</f>
        <v>106</v>
      </c>
      <c r="O62" s="172"/>
      <c r="P62" s="172"/>
    </row>
    <row r="63" spans="1:16" x14ac:dyDescent="0.15">
      <c r="A63" s="172" t="s">
        <v>34</v>
      </c>
      <c r="B63" s="172">
        <f>'将来負担比率（分子）の構造'!I$44</f>
        <v>44</v>
      </c>
      <c r="C63" s="172"/>
      <c r="D63" s="172"/>
      <c r="E63" s="172">
        <f>'将来負担比率（分子）の構造'!J$44</f>
        <v>30</v>
      </c>
      <c r="F63" s="172"/>
      <c r="G63" s="172"/>
      <c r="H63" s="172">
        <f>'将来負担比率（分子）の構造'!K$44</f>
        <v>29</v>
      </c>
      <c r="I63" s="172"/>
      <c r="J63" s="172"/>
      <c r="K63" s="172">
        <f>'将来負担比率（分子）の構造'!L$44</f>
        <v>29</v>
      </c>
      <c r="L63" s="172"/>
      <c r="M63" s="172"/>
      <c r="N63" s="172">
        <f>'将来負担比率（分子）の構造'!M$44</f>
        <v>27</v>
      </c>
      <c r="O63" s="172"/>
      <c r="P63" s="172"/>
    </row>
    <row r="64" spans="1:16" x14ac:dyDescent="0.15">
      <c r="A64" s="172" t="s">
        <v>33</v>
      </c>
      <c r="B64" s="172">
        <f>'将来負担比率（分子）の構造'!I$43</f>
        <v>161</v>
      </c>
      <c r="C64" s="172"/>
      <c r="D64" s="172"/>
      <c r="E64" s="172">
        <f>'将来負担比率（分子）の構造'!J$43</f>
        <v>288</v>
      </c>
      <c r="F64" s="172"/>
      <c r="G64" s="172"/>
      <c r="H64" s="172">
        <f>'将来負担比率（分子）の構造'!K$43</f>
        <v>322</v>
      </c>
      <c r="I64" s="172"/>
      <c r="J64" s="172"/>
      <c r="K64" s="172">
        <f>'将来負担比率（分子）の構造'!L$43</f>
        <v>419</v>
      </c>
      <c r="L64" s="172"/>
      <c r="M64" s="172"/>
      <c r="N64" s="172">
        <f>'将来負担比率（分子）の構造'!M$43</f>
        <v>454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648</v>
      </c>
      <c r="C66" s="172"/>
      <c r="D66" s="172"/>
      <c r="E66" s="172">
        <f>'将来負担比率（分子）の構造'!J$41</f>
        <v>663</v>
      </c>
      <c r="F66" s="172"/>
      <c r="G66" s="172"/>
      <c r="H66" s="172">
        <f>'将来負担比率（分子）の構造'!K$41</f>
        <v>681</v>
      </c>
      <c r="I66" s="172"/>
      <c r="J66" s="172"/>
      <c r="K66" s="172">
        <f>'将来負担比率（分子）の構造'!L$41</f>
        <v>566</v>
      </c>
      <c r="L66" s="172"/>
      <c r="M66" s="172"/>
      <c r="N66" s="172">
        <f>'将来負担比率（分子）の構造'!M$41</f>
        <v>543</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543</v>
      </c>
      <c r="C72" s="176">
        <f>基金残高に係る経年分析!G55</f>
        <v>474</v>
      </c>
      <c r="D72" s="176">
        <f>基金残高に係る経年分析!H55</f>
        <v>484</v>
      </c>
    </row>
    <row r="73" spans="1:16" x14ac:dyDescent="0.15">
      <c r="A73" s="175" t="s">
        <v>78</v>
      </c>
      <c r="B73" s="176">
        <f>基金残高に係る経年分析!F56</f>
        <v>96</v>
      </c>
      <c r="C73" s="176" t="str">
        <f>基金残高に係る経年分析!G56</f>
        <v>-</v>
      </c>
      <c r="D73" s="176">
        <f>基金残高に係る経年分析!H56</f>
        <v>6</v>
      </c>
    </row>
    <row r="74" spans="1:16" x14ac:dyDescent="0.15">
      <c r="A74" s="175" t="s">
        <v>79</v>
      </c>
      <c r="B74" s="176">
        <f>基金残高に係る経年分析!F57</f>
        <v>323</v>
      </c>
      <c r="C74" s="176">
        <f>基金残高に係る経年分析!G57</f>
        <v>294</v>
      </c>
      <c r="D74" s="176">
        <f>基金残高に係る経年分析!H57</f>
        <v>326</v>
      </c>
    </row>
  </sheetData>
  <sheetProtection algorithmName="SHA-512" hashValue="itnSBnkbKVYst/QXu6g/9o0PxJ3MOrJZh9MdMdbKdwcpiV2XnpAr0BJExL7Nvz+Rx8Fh6pWaELLsOrFMkl63GA==" saltValue="ih5vKwr83CKQUQEnnDn7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213</v>
      </c>
      <c r="DI1" s="636"/>
      <c r="DJ1" s="636"/>
      <c r="DK1" s="636"/>
      <c r="DL1" s="636"/>
      <c r="DM1" s="636"/>
      <c r="DN1" s="637"/>
      <c r="DO1" s="211"/>
      <c r="DP1" s="635" t="s">
        <v>214</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215</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218</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1" t="s">
        <v>222</v>
      </c>
      <c r="AQ4" s="641"/>
      <c r="AR4" s="641"/>
      <c r="AS4" s="641"/>
      <c r="AT4" s="641"/>
      <c r="AU4" s="641"/>
      <c r="AV4" s="641"/>
      <c r="AW4" s="641"/>
      <c r="AX4" s="641"/>
      <c r="AY4" s="641"/>
      <c r="AZ4" s="641"/>
      <c r="BA4" s="641"/>
      <c r="BB4" s="641"/>
      <c r="BC4" s="641"/>
      <c r="BD4" s="641"/>
      <c r="BE4" s="641"/>
      <c r="BF4" s="641"/>
      <c r="BG4" s="641" t="s">
        <v>223</v>
      </c>
      <c r="BH4" s="641"/>
      <c r="BI4" s="641"/>
      <c r="BJ4" s="641"/>
      <c r="BK4" s="641"/>
      <c r="BL4" s="641"/>
      <c r="BM4" s="641"/>
      <c r="BN4" s="641"/>
      <c r="BO4" s="641" t="s">
        <v>220</v>
      </c>
      <c r="BP4" s="641"/>
      <c r="BQ4" s="641"/>
      <c r="BR4" s="641"/>
      <c r="BS4" s="641" t="s">
        <v>224</v>
      </c>
      <c r="BT4" s="641"/>
      <c r="BU4" s="641"/>
      <c r="BV4" s="641"/>
      <c r="BW4" s="641"/>
      <c r="BX4" s="641"/>
      <c r="BY4" s="641"/>
      <c r="BZ4" s="641"/>
      <c r="CA4" s="641"/>
      <c r="CB4" s="641"/>
      <c r="CD4" s="638" t="s">
        <v>225</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226</v>
      </c>
      <c r="C5" s="643"/>
      <c r="D5" s="643"/>
      <c r="E5" s="643"/>
      <c r="F5" s="643"/>
      <c r="G5" s="643"/>
      <c r="H5" s="643"/>
      <c r="I5" s="643"/>
      <c r="J5" s="643"/>
      <c r="K5" s="643"/>
      <c r="L5" s="643"/>
      <c r="M5" s="643"/>
      <c r="N5" s="643"/>
      <c r="O5" s="643"/>
      <c r="P5" s="643"/>
      <c r="Q5" s="644"/>
      <c r="R5" s="645">
        <v>86428</v>
      </c>
      <c r="S5" s="646"/>
      <c r="T5" s="646"/>
      <c r="U5" s="646"/>
      <c r="V5" s="646"/>
      <c r="W5" s="646"/>
      <c r="X5" s="646"/>
      <c r="Y5" s="647"/>
      <c r="Z5" s="648">
        <v>7.7</v>
      </c>
      <c r="AA5" s="648"/>
      <c r="AB5" s="648"/>
      <c r="AC5" s="648"/>
      <c r="AD5" s="649">
        <v>86428</v>
      </c>
      <c r="AE5" s="649"/>
      <c r="AF5" s="649"/>
      <c r="AG5" s="649"/>
      <c r="AH5" s="649"/>
      <c r="AI5" s="649"/>
      <c r="AJ5" s="649"/>
      <c r="AK5" s="649"/>
      <c r="AL5" s="650">
        <v>13.3</v>
      </c>
      <c r="AM5" s="651"/>
      <c r="AN5" s="651"/>
      <c r="AO5" s="652"/>
      <c r="AP5" s="642" t="s">
        <v>227</v>
      </c>
      <c r="AQ5" s="643"/>
      <c r="AR5" s="643"/>
      <c r="AS5" s="643"/>
      <c r="AT5" s="643"/>
      <c r="AU5" s="643"/>
      <c r="AV5" s="643"/>
      <c r="AW5" s="643"/>
      <c r="AX5" s="643"/>
      <c r="AY5" s="643"/>
      <c r="AZ5" s="643"/>
      <c r="BA5" s="643"/>
      <c r="BB5" s="643"/>
      <c r="BC5" s="643"/>
      <c r="BD5" s="643"/>
      <c r="BE5" s="643"/>
      <c r="BF5" s="644"/>
      <c r="BG5" s="656">
        <v>80695</v>
      </c>
      <c r="BH5" s="657"/>
      <c r="BI5" s="657"/>
      <c r="BJ5" s="657"/>
      <c r="BK5" s="657"/>
      <c r="BL5" s="657"/>
      <c r="BM5" s="657"/>
      <c r="BN5" s="658"/>
      <c r="BO5" s="659">
        <v>93.4</v>
      </c>
      <c r="BP5" s="659"/>
      <c r="BQ5" s="659"/>
      <c r="BR5" s="659"/>
      <c r="BS5" s="660" t="s">
        <v>129</v>
      </c>
      <c r="BT5" s="660"/>
      <c r="BU5" s="660"/>
      <c r="BV5" s="660"/>
      <c r="BW5" s="660"/>
      <c r="BX5" s="660"/>
      <c r="BY5" s="660"/>
      <c r="BZ5" s="660"/>
      <c r="CA5" s="660"/>
      <c r="CB5" s="664"/>
      <c r="CD5" s="638" t="s">
        <v>222</v>
      </c>
      <c r="CE5" s="639"/>
      <c r="CF5" s="639"/>
      <c r="CG5" s="639"/>
      <c r="CH5" s="639"/>
      <c r="CI5" s="639"/>
      <c r="CJ5" s="639"/>
      <c r="CK5" s="639"/>
      <c r="CL5" s="639"/>
      <c r="CM5" s="639"/>
      <c r="CN5" s="639"/>
      <c r="CO5" s="639"/>
      <c r="CP5" s="639"/>
      <c r="CQ5" s="640"/>
      <c r="CR5" s="638" t="s">
        <v>228</v>
      </c>
      <c r="CS5" s="639"/>
      <c r="CT5" s="639"/>
      <c r="CU5" s="639"/>
      <c r="CV5" s="639"/>
      <c r="CW5" s="639"/>
      <c r="CX5" s="639"/>
      <c r="CY5" s="640"/>
      <c r="CZ5" s="638" t="s">
        <v>220</v>
      </c>
      <c r="DA5" s="639"/>
      <c r="DB5" s="639"/>
      <c r="DC5" s="640"/>
      <c r="DD5" s="638" t="s">
        <v>229</v>
      </c>
      <c r="DE5" s="639"/>
      <c r="DF5" s="639"/>
      <c r="DG5" s="639"/>
      <c r="DH5" s="639"/>
      <c r="DI5" s="639"/>
      <c r="DJ5" s="639"/>
      <c r="DK5" s="639"/>
      <c r="DL5" s="639"/>
      <c r="DM5" s="639"/>
      <c r="DN5" s="639"/>
      <c r="DO5" s="639"/>
      <c r="DP5" s="640"/>
      <c r="DQ5" s="638" t="s">
        <v>230</v>
      </c>
      <c r="DR5" s="639"/>
      <c r="DS5" s="639"/>
      <c r="DT5" s="639"/>
      <c r="DU5" s="639"/>
      <c r="DV5" s="639"/>
      <c r="DW5" s="639"/>
      <c r="DX5" s="639"/>
      <c r="DY5" s="639"/>
      <c r="DZ5" s="639"/>
      <c r="EA5" s="639"/>
      <c r="EB5" s="639"/>
      <c r="EC5" s="640"/>
    </row>
    <row r="6" spans="2:143" ht="11.25" customHeight="1" x14ac:dyDescent="0.15">
      <c r="B6" s="653" t="s">
        <v>231</v>
      </c>
      <c r="C6" s="654"/>
      <c r="D6" s="654"/>
      <c r="E6" s="654"/>
      <c r="F6" s="654"/>
      <c r="G6" s="654"/>
      <c r="H6" s="654"/>
      <c r="I6" s="654"/>
      <c r="J6" s="654"/>
      <c r="K6" s="654"/>
      <c r="L6" s="654"/>
      <c r="M6" s="654"/>
      <c r="N6" s="654"/>
      <c r="O6" s="654"/>
      <c r="P6" s="654"/>
      <c r="Q6" s="655"/>
      <c r="R6" s="656">
        <v>12851</v>
      </c>
      <c r="S6" s="657"/>
      <c r="T6" s="657"/>
      <c r="U6" s="657"/>
      <c r="V6" s="657"/>
      <c r="W6" s="657"/>
      <c r="X6" s="657"/>
      <c r="Y6" s="658"/>
      <c r="Z6" s="659">
        <v>1.1000000000000001</v>
      </c>
      <c r="AA6" s="659"/>
      <c r="AB6" s="659"/>
      <c r="AC6" s="659"/>
      <c r="AD6" s="660">
        <v>12851</v>
      </c>
      <c r="AE6" s="660"/>
      <c r="AF6" s="660"/>
      <c r="AG6" s="660"/>
      <c r="AH6" s="660"/>
      <c r="AI6" s="660"/>
      <c r="AJ6" s="660"/>
      <c r="AK6" s="660"/>
      <c r="AL6" s="661">
        <v>2</v>
      </c>
      <c r="AM6" s="662"/>
      <c r="AN6" s="662"/>
      <c r="AO6" s="663"/>
      <c r="AP6" s="653" t="s">
        <v>232</v>
      </c>
      <c r="AQ6" s="654"/>
      <c r="AR6" s="654"/>
      <c r="AS6" s="654"/>
      <c r="AT6" s="654"/>
      <c r="AU6" s="654"/>
      <c r="AV6" s="654"/>
      <c r="AW6" s="654"/>
      <c r="AX6" s="654"/>
      <c r="AY6" s="654"/>
      <c r="AZ6" s="654"/>
      <c r="BA6" s="654"/>
      <c r="BB6" s="654"/>
      <c r="BC6" s="654"/>
      <c r="BD6" s="654"/>
      <c r="BE6" s="654"/>
      <c r="BF6" s="655"/>
      <c r="BG6" s="656">
        <v>80695</v>
      </c>
      <c r="BH6" s="657"/>
      <c r="BI6" s="657"/>
      <c r="BJ6" s="657"/>
      <c r="BK6" s="657"/>
      <c r="BL6" s="657"/>
      <c r="BM6" s="657"/>
      <c r="BN6" s="658"/>
      <c r="BO6" s="659">
        <v>93.4</v>
      </c>
      <c r="BP6" s="659"/>
      <c r="BQ6" s="659"/>
      <c r="BR6" s="659"/>
      <c r="BS6" s="660" t="s">
        <v>129</v>
      </c>
      <c r="BT6" s="660"/>
      <c r="BU6" s="660"/>
      <c r="BV6" s="660"/>
      <c r="BW6" s="660"/>
      <c r="BX6" s="660"/>
      <c r="BY6" s="660"/>
      <c r="BZ6" s="660"/>
      <c r="CA6" s="660"/>
      <c r="CB6" s="664"/>
      <c r="CD6" s="642" t="s">
        <v>233</v>
      </c>
      <c r="CE6" s="643"/>
      <c r="CF6" s="643"/>
      <c r="CG6" s="643"/>
      <c r="CH6" s="643"/>
      <c r="CI6" s="643"/>
      <c r="CJ6" s="643"/>
      <c r="CK6" s="643"/>
      <c r="CL6" s="643"/>
      <c r="CM6" s="643"/>
      <c r="CN6" s="643"/>
      <c r="CO6" s="643"/>
      <c r="CP6" s="643"/>
      <c r="CQ6" s="644"/>
      <c r="CR6" s="656">
        <v>22852</v>
      </c>
      <c r="CS6" s="657"/>
      <c r="CT6" s="657"/>
      <c r="CU6" s="657"/>
      <c r="CV6" s="657"/>
      <c r="CW6" s="657"/>
      <c r="CX6" s="657"/>
      <c r="CY6" s="658"/>
      <c r="CZ6" s="650">
        <v>2.2999999999999998</v>
      </c>
      <c r="DA6" s="651"/>
      <c r="DB6" s="651"/>
      <c r="DC6" s="667"/>
      <c r="DD6" s="665" t="s">
        <v>129</v>
      </c>
      <c r="DE6" s="657"/>
      <c r="DF6" s="657"/>
      <c r="DG6" s="657"/>
      <c r="DH6" s="657"/>
      <c r="DI6" s="657"/>
      <c r="DJ6" s="657"/>
      <c r="DK6" s="657"/>
      <c r="DL6" s="657"/>
      <c r="DM6" s="657"/>
      <c r="DN6" s="657"/>
      <c r="DO6" s="657"/>
      <c r="DP6" s="658"/>
      <c r="DQ6" s="665">
        <v>22852</v>
      </c>
      <c r="DR6" s="657"/>
      <c r="DS6" s="657"/>
      <c r="DT6" s="657"/>
      <c r="DU6" s="657"/>
      <c r="DV6" s="657"/>
      <c r="DW6" s="657"/>
      <c r="DX6" s="657"/>
      <c r="DY6" s="657"/>
      <c r="DZ6" s="657"/>
      <c r="EA6" s="657"/>
      <c r="EB6" s="657"/>
      <c r="EC6" s="666"/>
    </row>
    <row r="7" spans="2:143" ht="11.25" customHeight="1" x14ac:dyDescent="0.15">
      <c r="B7" s="653" t="s">
        <v>234</v>
      </c>
      <c r="C7" s="654"/>
      <c r="D7" s="654"/>
      <c r="E7" s="654"/>
      <c r="F7" s="654"/>
      <c r="G7" s="654"/>
      <c r="H7" s="654"/>
      <c r="I7" s="654"/>
      <c r="J7" s="654"/>
      <c r="K7" s="654"/>
      <c r="L7" s="654"/>
      <c r="M7" s="654"/>
      <c r="N7" s="654"/>
      <c r="O7" s="654"/>
      <c r="P7" s="654"/>
      <c r="Q7" s="655"/>
      <c r="R7" s="656">
        <v>24</v>
      </c>
      <c r="S7" s="657"/>
      <c r="T7" s="657"/>
      <c r="U7" s="657"/>
      <c r="V7" s="657"/>
      <c r="W7" s="657"/>
      <c r="X7" s="657"/>
      <c r="Y7" s="658"/>
      <c r="Z7" s="659">
        <v>0</v>
      </c>
      <c r="AA7" s="659"/>
      <c r="AB7" s="659"/>
      <c r="AC7" s="659"/>
      <c r="AD7" s="660">
        <v>24</v>
      </c>
      <c r="AE7" s="660"/>
      <c r="AF7" s="660"/>
      <c r="AG7" s="660"/>
      <c r="AH7" s="660"/>
      <c r="AI7" s="660"/>
      <c r="AJ7" s="660"/>
      <c r="AK7" s="660"/>
      <c r="AL7" s="661">
        <v>0</v>
      </c>
      <c r="AM7" s="662"/>
      <c r="AN7" s="662"/>
      <c r="AO7" s="663"/>
      <c r="AP7" s="653" t="s">
        <v>235</v>
      </c>
      <c r="AQ7" s="654"/>
      <c r="AR7" s="654"/>
      <c r="AS7" s="654"/>
      <c r="AT7" s="654"/>
      <c r="AU7" s="654"/>
      <c r="AV7" s="654"/>
      <c r="AW7" s="654"/>
      <c r="AX7" s="654"/>
      <c r="AY7" s="654"/>
      <c r="AZ7" s="654"/>
      <c r="BA7" s="654"/>
      <c r="BB7" s="654"/>
      <c r="BC7" s="654"/>
      <c r="BD7" s="654"/>
      <c r="BE7" s="654"/>
      <c r="BF7" s="655"/>
      <c r="BG7" s="656">
        <v>17543</v>
      </c>
      <c r="BH7" s="657"/>
      <c r="BI7" s="657"/>
      <c r="BJ7" s="657"/>
      <c r="BK7" s="657"/>
      <c r="BL7" s="657"/>
      <c r="BM7" s="657"/>
      <c r="BN7" s="658"/>
      <c r="BO7" s="659">
        <v>20.3</v>
      </c>
      <c r="BP7" s="659"/>
      <c r="BQ7" s="659"/>
      <c r="BR7" s="659"/>
      <c r="BS7" s="660" t="s">
        <v>129</v>
      </c>
      <c r="BT7" s="660"/>
      <c r="BU7" s="660"/>
      <c r="BV7" s="660"/>
      <c r="BW7" s="660"/>
      <c r="BX7" s="660"/>
      <c r="BY7" s="660"/>
      <c r="BZ7" s="660"/>
      <c r="CA7" s="660"/>
      <c r="CB7" s="664"/>
      <c r="CD7" s="653" t="s">
        <v>236</v>
      </c>
      <c r="CE7" s="654"/>
      <c r="CF7" s="654"/>
      <c r="CG7" s="654"/>
      <c r="CH7" s="654"/>
      <c r="CI7" s="654"/>
      <c r="CJ7" s="654"/>
      <c r="CK7" s="654"/>
      <c r="CL7" s="654"/>
      <c r="CM7" s="654"/>
      <c r="CN7" s="654"/>
      <c r="CO7" s="654"/>
      <c r="CP7" s="654"/>
      <c r="CQ7" s="655"/>
      <c r="CR7" s="656">
        <v>319520</v>
      </c>
      <c r="CS7" s="657"/>
      <c r="CT7" s="657"/>
      <c r="CU7" s="657"/>
      <c r="CV7" s="657"/>
      <c r="CW7" s="657"/>
      <c r="CX7" s="657"/>
      <c r="CY7" s="658"/>
      <c r="CZ7" s="659">
        <v>32</v>
      </c>
      <c r="DA7" s="659"/>
      <c r="DB7" s="659"/>
      <c r="DC7" s="659"/>
      <c r="DD7" s="665">
        <v>5006</v>
      </c>
      <c r="DE7" s="657"/>
      <c r="DF7" s="657"/>
      <c r="DG7" s="657"/>
      <c r="DH7" s="657"/>
      <c r="DI7" s="657"/>
      <c r="DJ7" s="657"/>
      <c r="DK7" s="657"/>
      <c r="DL7" s="657"/>
      <c r="DM7" s="657"/>
      <c r="DN7" s="657"/>
      <c r="DO7" s="657"/>
      <c r="DP7" s="658"/>
      <c r="DQ7" s="665">
        <v>293700</v>
      </c>
      <c r="DR7" s="657"/>
      <c r="DS7" s="657"/>
      <c r="DT7" s="657"/>
      <c r="DU7" s="657"/>
      <c r="DV7" s="657"/>
      <c r="DW7" s="657"/>
      <c r="DX7" s="657"/>
      <c r="DY7" s="657"/>
      <c r="DZ7" s="657"/>
      <c r="EA7" s="657"/>
      <c r="EB7" s="657"/>
      <c r="EC7" s="666"/>
    </row>
    <row r="8" spans="2:143" ht="11.25" customHeight="1" x14ac:dyDescent="0.15">
      <c r="B8" s="653" t="s">
        <v>237</v>
      </c>
      <c r="C8" s="654"/>
      <c r="D8" s="654"/>
      <c r="E8" s="654"/>
      <c r="F8" s="654"/>
      <c r="G8" s="654"/>
      <c r="H8" s="654"/>
      <c r="I8" s="654"/>
      <c r="J8" s="654"/>
      <c r="K8" s="654"/>
      <c r="L8" s="654"/>
      <c r="M8" s="654"/>
      <c r="N8" s="654"/>
      <c r="O8" s="654"/>
      <c r="P8" s="654"/>
      <c r="Q8" s="655"/>
      <c r="R8" s="656">
        <v>198</v>
      </c>
      <c r="S8" s="657"/>
      <c r="T8" s="657"/>
      <c r="U8" s="657"/>
      <c r="V8" s="657"/>
      <c r="W8" s="657"/>
      <c r="X8" s="657"/>
      <c r="Y8" s="658"/>
      <c r="Z8" s="659">
        <v>0</v>
      </c>
      <c r="AA8" s="659"/>
      <c r="AB8" s="659"/>
      <c r="AC8" s="659"/>
      <c r="AD8" s="660">
        <v>198</v>
      </c>
      <c r="AE8" s="660"/>
      <c r="AF8" s="660"/>
      <c r="AG8" s="660"/>
      <c r="AH8" s="660"/>
      <c r="AI8" s="660"/>
      <c r="AJ8" s="660"/>
      <c r="AK8" s="660"/>
      <c r="AL8" s="661">
        <v>0</v>
      </c>
      <c r="AM8" s="662"/>
      <c r="AN8" s="662"/>
      <c r="AO8" s="663"/>
      <c r="AP8" s="653" t="s">
        <v>238</v>
      </c>
      <c r="AQ8" s="654"/>
      <c r="AR8" s="654"/>
      <c r="AS8" s="654"/>
      <c r="AT8" s="654"/>
      <c r="AU8" s="654"/>
      <c r="AV8" s="654"/>
      <c r="AW8" s="654"/>
      <c r="AX8" s="654"/>
      <c r="AY8" s="654"/>
      <c r="AZ8" s="654"/>
      <c r="BA8" s="654"/>
      <c r="BB8" s="654"/>
      <c r="BC8" s="654"/>
      <c r="BD8" s="654"/>
      <c r="BE8" s="654"/>
      <c r="BF8" s="655"/>
      <c r="BG8" s="656">
        <v>1352</v>
      </c>
      <c r="BH8" s="657"/>
      <c r="BI8" s="657"/>
      <c r="BJ8" s="657"/>
      <c r="BK8" s="657"/>
      <c r="BL8" s="657"/>
      <c r="BM8" s="657"/>
      <c r="BN8" s="658"/>
      <c r="BO8" s="659">
        <v>1.6</v>
      </c>
      <c r="BP8" s="659"/>
      <c r="BQ8" s="659"/>
      <c r="BR8" s="659"/>
      <c r="BS8" s="660" t="s">
        <v>129</v>
      </c>
      <c r="BT8" s="660"/>
      <c r="BU8" s="660"/>
      <c r="BV8" s="660"/>
      <c r="BW8" s="660"/>
      <c r="BX8" s="660"/>
      <c r="BY8" s="660"/>
      <c r="BZ8" s="660"/>
      <c r="CA8" s="660"/>
      <c r="CB8" s="664"/>
      <c r="CD8" s="653" t="s">
        <v>239</v>
      </c>
      <c r="CE8" s="654"/>
      <c r="CF8" s="654"/>
      <c r="CG8" s="654"/>
      <c r="CH8" s="654"/>
      <c r="CI8" s="654"/>
      <c r="CJ8" s="654"/>
      <c r="CK8" s="654"/>
      <c r="CL8" s="654"/>
      <c r="CM8" s="654"/>
      <c r="CN8" s="654"/>
      <c r="CO8" s="654"/>
      <c r="CP8" s="654"/>
      <c r="CQ8" s="655"/>
      <c r="CR8" s="656">
        <v>91818</v>
      </c>
      <c r="CS8" s="657"/>
      <c r="CT8" s="657"/>
      <c r="CU8" s="657"/>
      <c r="CV8" s="657"/>
      <c r="CW8" s="657"/>
      <c r="CX8" s="657"/>
      <c r="CY8" s="658"/>
      <c r="CZ8" s="659">
        <v>9.1999999999999993</v>
      </c>
      <c r="DA8" s="659"/>
      <c r="DB8" s="659"/>
      <c r="DC8" s="659"/>
      <c r="DD8" s="665" t="s">
        <v>129</v>
      </c>
      <c r="DE8" s="657"/>
      <c r="DF8" s="657"/>
      <c r="DG8" s="657"/>
      <c r="DH8" s="657"/>
      <c r="DI8" s="657"/>
      <c r="DJ8" s="657"/>
      <c r="DK8" s="657"/>
      <c r="DL8" s="657"/>
      <c r="DM8" s="657"/>
      <c r="DN8" s="657"/>
      <c r="DO8" s="657"/>
      <c r="DP8" s="658"/>
      <c r="DQ8" s="665">
        <v>67617</v>
      </c>
      <c r="DR8" s="657"/>
      <c r="DS8" s="657"/>
      <c r="DT8" s="657"/>
      <c r="DU8" s="657"/>
      <c r="DV8" s="657"/>
      <c r="DW8" s="657"/>
      <c r="DX8" s="657"/>
      <c r="DY8" s="657"/>
      <c r="DZ8" s="657"/>
      <c r="EA8" s="657"/>
      <c r="EB8" s="657"/>
      <c r="EC8" s="666"/>
    </row>
    <row r="9" spans="2:143" ht="11.25" customHeight="1" x14ac:dyDescent="0.15">
      <c r="B9" s="653" t="s">
        <v>240</v>
      </c>
      <c r="C9" s="654"/>
      <c r="D9" s="654"/>
      <c r="E9" s="654"/>
      <c r="F9" s="654"/>
      <c r="G9" s="654"/>
      <c r="H9" s="654"/>
      <c r="I9" s="654"/>
      <c r="J9" s="654"/>
      <c r="K9" s="654"/>
      <c r="L9" s="654"/>
      <c r="M9" s="654"/>
      <c r="N9" s="654"/>
      <c r="O9" s="654"/>
      <c r="P9" s="654"/>
      <c r="Q9" s="655"/>
      <c r="R9" s="656">
        <v>214</v>
      </c>
      <c r="S9" s="657"/>
      <c r="T9" s="657"/>
      <c r="U9" s="657"/>
      <c r="V9" s="657"/>
      <c r="W9" s="657"/>
      <c r="X9" s="657"/>
      <c r="Y9" s="658"/>
      <c r="Z9" s="659">
        <v>0</v>
      </c>
      <c r="AA9" s="659"/>
      <c r="AB9" s="659"/>
      <c r="AC9" s="659"/>
      <c r="AD9" s="660">
        <v>214</v>
      </c>
      <c r="AE9" s="660"/>
      <c r="AF9" s="660"/>
      <c r="AG9" s="660"/>
      <c r="AH9" s="660"/>
      <c r="AI9" s="660"/>
      <c r="AJ9" s="660"/>
      <c r="AK9" s="660"/>
      <c r="AL9" s="661">
        <v>0</v>
      </c>
      <c r="AM9" s="662"/>
      <c r="AN9" s="662"/>
      <c r="AO9" s="663"/>
      <c r="AP9" s="653" t="s">
        <v>241</v>
      </c>
      <c r="AQ9" s="654"/>
      <c r="AR9" s="654"/>
      <c r="AS9" s="654"/>
      <c r="AT9" s="654"/>
      <c r="AU9" s="654"/>
      <c r="AV9" s="654"/>
      <c r="AW9" s="654"/>
      <c r="AX9" s="654"/>
      <c r="AY9" s="654"/>
      <c r="AZ9" s="654"/>
      <c r="BA9" s="654"/>
      <c r="BB9" s="654"/>
      <c r="BC9" s="654"/>
      <c r="BD9" s="654"/>
      <c r="BE9" s="654"/>
      <c r="BF9" s="655"/>
      <c r="BG9" s="656">
        <v>14268</v>
      </c>
      <c r="BH9" s="657"/>
      <c r="BI9" s="657"/>
      <c r="BJ9" s="657"/>
      <c r="BK9" s="657"/>
      <c r="BL9" s="657"/>
      <c r="BM9" s="657"/>
      <c r="BN9" s="658"/>
      <c r="BO9" s="659">
        <v>16.5</v>
      </c>
      <c r="BP9" s="659"/>
      <c r="BQ9" s="659"/>
      <c r="BR9" s="659"/>
      <c r="BS9" s="660" t="s">
        <v>129</v>
      </c>
      <c r="BT9" s="660"/>
      <c r="BU9" s="660"/>
      <c r="BV9" s="660"/>
      <c r="BW9" s="660"/>
      <c r="BX9" s="660"/>
      <c r="BY9" s="660"/>
      <c r="BZ9" s="660"/>
      <c r="CA9" s="660"/>
      <c r="CB9" s="664"/>
      <c r="CD9" s="653" t="s">
        <v>242</v>
      </c>
      <c r="CE9" s="654"/>
      <c r="CF9" s="654"/>
      <c r="CG9" s="654"/>
      <c r="CH9" s="654"/>
      <c r="CI9" s="654"/>
      <c r="CJ9" s="654"/>
      <c r="CK9" s="654"/>
      <c r="CL9" s="654"/>
      <c r="CM9" s="654"/>
      <c r="CN9" s="654"/>
      <c r="CO9" s="654"/>
      <c r="CP9" s="654"/>
      <c r="CQ9" s="655"/>
      <c r="CR9" s="656">
        <v>118191</v>
      </c>
      <c r="CS9" s="657"/>
      <c r="CT9" s="657"/>
      <c r="CU9" s="657"/>
      <c r="CV9" s="657"/>
      <c r="CW9" s="657"/>
      <c r="CX9" s="657"/>
      <c r="CY9" s="658"/>
      <c r="CZ9" s="659">
        <v>11.9</v>
      </c>
      <c r="DA9" s="659"/>
      <c r="DB9" s="659"/>
      <c r="DC9" s="659"/>
      <c r="DD9" s="665" t="s">
        <v>129</v>
      </c>
      <c r="DE9" s="657"/>
      <c r="DF9" s="657"/>
      <c r="DG9" s="657"/>
      <c r="DH9" s="657"/>
      <c r="DI9" s="657"/>
      <c r="DJ9" s="657"/>
      <c r="DK9" s="657"/>
      <c r="DL9" s="657"/>
      <c r="DM9" s="657"/>
      <c r="DN9" s="657"/>
      <c r="DO9" s="657"/>
      <c r="DP9" s="658"/>
      <c r="DQ9" s="665">
        <v>116421</v>
      </c>
      <c r="DR9" s="657"/>
      <c r="DS9" s="657"/>
      <c r="DT9" s="657"/>
      <c r="DU9" s="657"/>
      <c r="DV9" s="657"/>
      <c r="DW9" s="657"/>
      <c r="DX9" s="657"/>
      <c r="DY9" s="657"/>
      <c r="DZ9" s="657"/>
      <c r="EA9" s="657"/>
      <c r="EB9" s="657"/>
      <c r="EC9" s="666"/>
    </row>
    <row r="10" spans="2:143" ht="11.25" customHeight="1" x14ac:dyDescent="0.15">
      <c r="B10" s="653" t="s">
        <v>243</v>
      </c>
      <c r="C10" s="654"/>
      <c r="D10" s="654"/>
      <c r="E10" s="654"/>
      <c r="F10" s="654"/>
      <c r="G10" s="654"/>
      <c r="H10" s="654"/>
      <c r="I10" s="654"/>
      <c r="J10" s="654"/>
      <c r="K10" s="654"/>
      <c r="L10" s="654"/>
      <c r="M10" s="654"/>
      <c r="N10" s="654"/>
      <c r="O10" s="654"/>
      <c r="P10" s="654"/>
      <c r="Q10" s="655"/>
      <c r="R10" s="656" t="s">
        <v>129</v>
      </c>
      <c r="S10" s="657"/>
      <c r="T10" s="657"/>
      <c r="U10" s="657"/>
      <c r="V10" s="657"/>
      <c r="W10" s="657"/>
      <c r="X10" s="657"/>
      <c r="Y10" s="658"/>
      <c r="Z10" s="659" t="s">
        <v>129</v>
      </c>
      <c r="AA10" s="659"/>
      <c r="AB10" s="659"/>
      <c r="AC10" s="659"/>
      <c r="AD10" s="660" t="s">
        <v>129</v>
      </c>
      <c r="AE10" s="660"/>
      <c r="AF10" s="660"/>
      <c r="AG10" s="660"/>
      <c r="AH10" s="660"/>
      <c r="AI10" s="660"/>
      <c r="AJ10" s="660"/>
      <c r="AK10" s="660"/>
      <c r="AL10" s="661" t="s">
        <v>129</v>
      </c>
      <c r="AM10" s="662"/>
      <c r="AN10" s="662"/>
      <c r="AO10" s="663"/>
      <c r="AP10" s="653" t="s">
        <v>244</v>
      </c>
      <c r="AQ10" s="654"/>
      <c r="AR10" s="654"/>
      <c r="AS10" s="654"/>
      <c r="AT10" s="654"/>
      <c r="AU10" s="654"/>
      <c r="AV10" s="654"/>
      <c r="AW10" s="654"/>
      <c r="AX10" s="654"/>
      <c r="AY10" s="654"/>
      <c r="AZ10" s="654"/>
      <c r="BA10" s="654"/>
      <c r="BB10" s="654"/>
      <c r="BC10" s="654"/>
      <c r="BD10" s="654"/>
      <c r="BE10" s="654"/>
      <c r="BF10" s="655"/>
      <c r="BG10" s="656">
        <v>1795</v>
      </c>
      <c r="BH10" s="657"/>
      <c r="BI10" s="657"/>
      <c r="BJ10" s="657"/>
      <c r="BK10" s="657"/>
      <c r="BL10" s="657"/>
      <c r="BM10" s="657"/>
      <c r="BN10" s="658"/>
      <c r="BO10" s="659">
        <v>2.1</v>
      </c>
      <c r="BP10" s="659"/>
      <c r="BQ10" s="659"/>
      <c r="BR10" s="659"/>
      <c r="BS10" s="660" t="s">
        <v>129</v>
      </c>
      <c r="BT10" s="660"/>
      <c r="BU10" s="660"/>
      <c r="BV10" s="660"/>
      <c r="BW10" s="660"/>
      <c r="BX10" s="660"/>
      <c r="BY10" s="660"/>
      <c r="BZ10" s="660"/>
      <c r="CA10" s="660"/>
      <c r="CB10" s="664"/>
      <c r="CD10" s="653" t="s">
        <v>245</v>
      </c>
      <c r="CE10" s="654"/>
      <c r="CF10" s="654"/>
      <c r="CG10" s="654"/>
      <c r="CH10" s="654"/>
      <c r="CI10" s="654"/>
      <c r="CJ10" s="654"/>
      <c r="CK10" s="654"/>
      <c r="CL10" s="654"/>
      <c r="CM10" s="654"/>
      <c r="CN10" s="654"/>
      <c r="CO10" s="654"/>
      <c r="CP10" s="654"/>
      <c r="CQ10" s="655"/>
      <c r="CR10" s="656" t="s">
        <v>129</v>
      </c>
      <c r="CS10" s="657"/>
      <c r="CT10" s="657"/>
      <c r="CU10" s="657"/>
      <c r="CV10" s="657"/>
      <c r="CW10" s="657"/>
      <c r="CX10" s="657"/>
      <c r="CY10" s="658"/>
      <c r="CZ10" s="659" t="s">
        <v>129</v>
      </c>
      <c r="DA10" s="659"/>
      <c r="DB10" s="659"/>
      <c r="DC10" s="659"/>
      <c r="DD10" s="665" t="s">
        <v>129</v>
      </c>
      <c r="DE10" s="657"/>
      <c r="DF10" s="657"/>
      <c r="DG10" s="657"/>
      <c r="DH10" s="657"/>
      <c r="DI10" s="657"/>
      <c r="DJ10" s="657"/>
      <c r="DK10" s="657"/>
      <c r="DL10" s="657"/>
      <c r="DM10" s="657"/>
      <c r="DN10" s="657"/>
      <c r="DO10" s="657"/>
      <c r="DP10" s="658"/>
      <c r="DQ10" s="665" t="s">
        <v>129</v>
      </c>
      <c r="DR10" s="657"/>
      <c r="DS10" s="657"/>
      <c r="DT10" s="657"/>
      <c r="DU10" s="657"/>
      <c r="DV10" s="657"/>
      <c r="DW10" s="657"/>
      <c r="DX10" s="657"/>
      <c r="DY10" s="657"/>
      <c r="DZ10" s="657"/>
      <c r="EA10" s="657"/>
      <c r="EB10" s="657"/>
      <c r="EC10" s="666"/>
    </row>
    <row r="11" spans="2:143" ht="11.25" customHeight="1" x14ac:dyDescent="0.15">
      <c r="B11" s="653" t="s">
        <v>246</v>
      </c>
      <c r="C11" s="654"/>
      <c r="D11" s="654"/>
      <c r="E11" s="654"/>
      <c r="F11" s="654"/>
      <c r="G11" s="654"/>
      <c r="H11" s="654"/>
      <c r="I11" s="654"/>
      <c r="J11" s="654"/>
      <c r="K11" s="654"/>
      <c r="L11" s="654"/>
      <c r="M11" s="654"/>
      <c r="N11" s="654"/>
      <c r="O11" s="654"/>
      <c r="P11" s="654"/>
      <c r="Q11" s="655"/>
      <c r="R11" s="656">
        <v>12071</v>
      </c>
      <c r="S11" s="657"/>
      <c r="T11" s="657"/>
      <c r="U11" s="657"/>
      <c r="V11" s="657"/>
      <c r="W11" s="657"/>
      <c r="X11" s="657"/>
      <c r="Y11" s="658"/>
      <c r="Z11" s="661">
        <v>1.1000000000000001</v>
      </c>
      <c r="AA11" s="662"/>
      <c r="AB11" s="662"/>
      <c r="AC11" s="668"/>
      <c r="AD11" s="665">
        <v>12071</v>
      </c>
      <c r="AE11" s="657"/>
      <c r="AF11" s="657"/>
      <c r="AG11" s="657"/>
      <c r="AH11" s="657"/>
      <c r="AI11" s="657"/>
      <c r="AJ11" s="657"/>
      <c r="AK11" s="658"/>
      <c r="AL11" s="661">
        <v>1.9</v>
      </c>
      <c r="AM11" s="662"/>
      <c r="AN11" s="662"/>
      <c r="AO11" s="663"/>
      <c r="AP11" s="653" t="s">
        <v>247</v>
      </c>
      <c r="AQ11" s="654"/>
      <c r="AR11" s="654"/>
      <c r="AS11" s="654"/>
      <c r="AT11" s="654"/>
      <c r="AU11" s="654"/>
      <c r="AV11" s="654"/>
      <c r="AW11" s="654"/>
      <c r="AX11" s="654"/>
      <c r="AY11" s="654"/>
      <c r="AZ11" s="654"/>
      <c r="BA11" s="654"/>
      <c r="BB11" s="654"/>
      <c r="BC11" s="654"/>
      <c r="BD11" s="654"/>
      <c r="BE11" s="654"/>
      <c r="BF11" s="655"/>
      <c r="BG11" s="656">
        <v>128</v>
      </c>
      <c r="BH11" s="657"/>
      <c r="BI11" s="657"/>
      <c r="BJ11" s="657"/>
      <c r="BK11" s="657"/>
      <c r="BL11" s="657"/>
      <c r="BM11" s="657"/>
      <c r="BN11" s="658"/>
      <c r="BO11" s="659">
        <v>0.1</v>
      </c>
      <c r="BP11" s="659"/>
      <c r="BQ11" s="659"/>
      <c r="BR11" s="659"/>
      <c r="BS11" s="660" t="s">
        <v>129</v>
      </c>
      <c r="BT11" s="660"/>
      <c r="BU11" s="660"/>
      <c r="BV11" s="660"/>
      <c r="BW11" s="660"/>
      <c r="BX11" s="660"/>
      <c r="BY11" s="660"/>
      <c r="BZ11" s="660"/>
      <c r="CA11" s="660"/>
      <c r="CB11" s="664"/>
      <c r="CD11" s="653" t="s">
        <v>248</v>
      </c>
      <c r="CE11" s="654"/>
      <c r="CF11" s="654"/>
      <c r="CG11" s="654"/>
      <c r="CH11" s="654"/>
      <c r="CI11" s="654"/>
      <c r="CJ11" s="654"/>
      <c r="CK11" s="654"/>
      <c r="CL11" s="654"/>
      <c r="CM11" s="654"/>
      <c r="CN11" s="654"/>
      <c r="CO11" s="654"/>
      <c r="CP11" s="654"/>
      <c r="CQ11" s="655"/>
      <c r="CR11" s="656">
        <v>76379</v>
      </c>
      <c r="CS11" s="657"/>
      <c r="CT11" s="657"/>
      <c r="CU11" s="657"/>
      <c r="CV11" s="657"/>
      <c r="CW11" s="657"/>
      <c r="CX11" s="657"/>
      <c r="CY11" s="658"/>
      <c r="CZ11" s="659">
        <v>7.7</v>
      </c>
      <c r="DA11" s="659"/>
      <c r="DB11" s="659"/>
      <c r="DC11" s="659"/>
      <c r="DD11" s="665">
        <v>20588</v>
      </c>
      <c r="DE11" s="657"/>
      <c r="DF11" s="657"/>
      <c r="DG11" s="657"/>
      <c r="DH11" s="657"/>
      <c r="DI11" s="657"/>
      <c r="DJ11" s="657"/>
      <c r="DK11" s="657"/>
      <c r="DL11" s="657"/>
      <c r="DM11" s="657"/>
      <c r="DN11" s="657"/>
      <c r="DO11" s="657"/>
      <c r="DP11" s="658"/>
      <c r="DQ11" s="665">
        <v>68165</v>
      </c>
      <c r="DR11" s="657"/>
      <c r="DS11" s="657"/>
      <c r="DT11" s="657"/>
      <c r="DU11" s="657"/>
      <c r="DV11" s="657"/>
      <c r="DW11" s="657"/>
      <c r="DX11" s="657"/>
      <c r="DY11" s="657"/>
      <c r="DZ11" s="657"/>
      <c r="EA11" s="657"/>
      <c r="EB11" s="657"/>
      <c r="EC11" s="666"/>
    </row>
    <row r="12" spans="2:143" ht="11.25" customHeight="1" x14ac:dyDescent="0.15">
      <c r="B12" s="653" t="s">
        <v>249</v>
      </c>
      <c r="C12" s="654"/>
      <c r="D12" s="654"/>
      <c r="E12" s="654"/>
      <c r="F12" s="654"/>
      <c r="G12" s="654"/>
      <c r="H12" s="654"/>
      <c r="I12" s="654"/>
      <c r="J12" s="654"/>
      <c r="K12" s="654"/>
      <c r="L12" s="654"/>
      <c r="M12" s="654"/>
      <c r="N12" s="654"/>
      <c r="O12" s="654"/>
      <c r="P12" s="654"/>
      <c r="Q12" s="655"/>
      <c r="R12" s="656">
        <v>5510</v>
      </c>
      <c r="S12" s="657"/>
      <c r="T12" s="657"/>
      <c r="U12" s="657"/>
      <c r="V12" s="657"/>
      <c r="W12" s="657"/>
      <c r="X12" s="657"/>
      <c r="Y12" s="658"/>
      <c r="Z12" s="659">
        <v>0.5</v>
      </c>
      <c r="AA12" s="659"/>
      <c r="AB12" s="659"/>
      <c r="AC12" s="659"/>
      <c r="AD12" s="660">
        <v>5510</v>
      </c>
      <c r="AE12" s="660"/>
      <c r="AF12" s="660"/>
      <c r="AG12" s="660"/>
      <c r="AH12" s="660"/>
      <c r="AI12" s="660"/>
      <c r="AJ12" s="660"/>
      <c r="AK12" s="660"/>
      <c r="AL12" s="661">
        <v>0.8</v>
      </c>
      <c r="AM12" s="662"/>
      <c r="AN12" s="662"/>
      <c r="AO12" s="663"/>
      <c r="AP12" s="653" t="s">
        <v>250</v>
      </c>
      <c r="AQ12" s="654"/>
      <c r="AR12" s="654"/>
      <c r="AS12" s="654"/>
      <c r="AT12" s="654"/>
      <c r="AU12" s="654"/>
      <c r="AV12" s="654"/>
      <c r="AW12" s="654"/>
      <c r="AX12" s="654"/>
      <c r="AY12" s="654"/>
      <c r="AZ12" s="654"/>
      <c r="BA12" s="654"/>
      <c r="BB12" s="654"/>
      <c r="BC12" s="654"/>
      <c r="BD12" s="654"/>
      <c r="BE12" s="654"/>
      <c r="BF12" s="655"/>
      <c r="BG12" s="656">
        <v>60102</v>
      </c>
      <c r="BH12" s="657"/>
      <c r="BI12" s="657"/>
      <c r="BJ12" s="657"/>
      <c r="BK12" s="657"/>
      <c r="BL12" s="657"/>
      <c r="BM12" s="657"/>
      <c r="BN12" s="658"/>
      <c r="BO12" s="659">
        <v>69.5</v>
      </c>
      <c r="BP12" s="659"/>
      <c r="BQ12" s="659"/>
      <c r="BR12" s="659"/>
      <c r="BS12" s="660" t="s">
        <v>129</v>
      </c>
      <c r="BT12" s="660"/>
      <c r="BU12" s="660"/>
      <c r="BV12" s="660"/>
      <c r="BW12" s="660"/>
      <c r="BX12" s="660"/>
      <c r="BY12" s="660"/>
      <c r="BZ12" s="660"/>
      <c r="CA12" s="660"/>
      <c r="CB12" s="664"/>
      <c r="CD12" s="653" t="s">
        <v>251</v>
      </c>
      <c r="CE12" s="654"/>
      <c r="CF12" s="654"/>
      <c r="CG12" s="654"/>
      <c r="CH12" s="654"/>
      <c r="CI12" s="654"/>
      <c r="CJ12" s="654"/>
      <c r="CK12" s="654"/>
      <c r="CL12" s="654"/>
      <c r="CM12" s="654"/>
      <c r="CN12" s="654"/>
      <c r="CO12" s="654"/>
      <c r="CP12" s="654"/>
      <c r="CQ12" s="655"/>
      <c r="CR12" s="656">
        <v>78181</v>
      </c>
      <c r="CS12" s="657"/>
      <c r="CT12" s="657"/>
      <c r="CU12" s="657"/>
      <c r="CV12" s="657"/>
      <c r="CW12" s="657"/>
      <c r="CX12" s="657"/>
      <c r="CY12" s="658"/>
      <c r="CZ12" s="659">
        <v>7.8</v>
      </c>
      <c r="DA12" s="659"/>
      <c r="DB12" s="659"/>
      <c r="DC12" s="659"/>
      <c r="DD12" s="665">
        <v>40640</v>
      </c>
      <c r="DE12" s="657"/>
      <c r="DF12" s="657"/>
      <c r="DG12" s="657"/>
      <c r="DH12" s="657"/>
      <c r="DI12" s="657"/>
      <c r="DJ12" s="657"/>
      <c r="DK12" s="657"/>
      <c r="DL12" s="657"/>
      <c r="DM12" s="657"/>
      <c r="DN12" s="657"/>
      <c r="DO12" s="657"/>
      <c r="DP12" s="658"/>
      <c r="DQ12" s="665">
        <v>74449</v>
      </c>
      <c r="DR12" s="657"/>
      <c r="DS12" s="657"/>
      <c r="DT12" s="657"/>
      <c r="DU12" s="657"/>
      <c r="DV12" s="657"/>
      <c r="DW12" s="657"/>
      <c r="DX12" s="657"/>
      <c r="DY12" s="657"/>
      <c r="DZ12" s="657"/>
      <c r="EA12" s="657"/>
      <c r="EB12" s="657"/>
      <c r="EC12" s="666"/>
    </row>
    <row r="13" spans="2:143" ht="11.25" customHeight="1" x14ac:dyDescent="0.15">
      <c r="B13" s="653" t="s">
        <v>252</v>
      </c>
      <c r="C13" s="654"/>
      <c r="D13" s="654"/>
      <c r="E13" s="654"/>
      <c r="F13" s="654"/>
      <c r="G13" s="654"/>
      <c r="H13" s="654"/>
      <c r="I13" s="654"/>
      <c r="J13" s="654"/>
      <c r="K13" s="654"/>
      <c r="L13" s="654"/>
      <c r="M13" s="654"/>
      <c r="N13" s="654"/>
      <c r="O13" s="654"/>
      <c r="P13" s="654"/>
      <c r="Q13" s="655"/>
      <c r="R13" s="656" t="s">
        <v>129</v>
      </c>
      <c r="S13" s="657"/>
      <c r="T13" s="657"/>
      <c r="U13" s="657"/>
      <c r="V13" s="657"/>
      <c r="W13" s="657"/>
      <c r="X13" s="657"/>
      <c r="Y13" s="658"/>
      <c r="Z13" s="659" t="s">
        <v>129</v>
      </c>
      <c r="AA13" s="659"/>
      <c r="AB13" s="659"/>
      <c r="AC13" s="659"/>
      <c r="AD13" s="660" t="s">
        <v>129</v>
      </c>
      <c r="AE13" s="660"/>
      <c r="AF13" s="660"/>
      <c r="AG13" s="660"/>
      <c r="AH13" s="660"/>
      <c r="AI13" s="660"/>
      <c r="AJ13" s="660"/>
      <c r="AK13" s="660"/>
      <c r="AL13" s="661" t="s">
        <v>129</v>
      </c>
      <c r="AM13" s="662"/>
      <c r="AN13" s="662"/>
      <c r="AO13" s="663"/>
      <c r="AP13" s="653" t="s">
        <v>253</v>
      </c>
      <c r="AQ13" s="654"/>
      <c r="AR13" s="654"/>
      <c r="AS13" s="654"/>
      <c r="AT13" s="654"/>
      <c r="AU13" s="654"/>
      <c r="AV13" s="654"/>
      <c r="AW13" s="654"/>
      <c r="AX13" s="654"/>
      <c r="AY13" s="654"/>
      <c r="AZ13" s="654"/>
      <c r="BA13" s="654"/>
      <c r="BB13" s="654"/>
      <c r="BC13" s="654"/>
      <c r="BD13" s="654"/>
      <c r="BE13" s="654"/>
      <c r="BF13" s="655"/>
      <c r="BG13" s="656">
        <v>60102</v>
      </c>
      <c r="BH13" s="657"/>
      <c r="BI13" s="657"/>
      <c r="BJ13" s="657"/>
      <c r="BK13" s="657"/>
      <c r="BL13" s="657"/>
      <c r="BM13" s="657"/>
      <c r="BN13" s="658"/>
      <c r="BO13" s="659">
        <v>69.5</v>
      </c>
      <c r="BP13" s="659"/>
      <c r="BQ13" s="659"/>
      <c r="BR13" s="659"/>
      <c r="BS13" s="660" t="s">
        <v>129</v>
      </c>
      <c r="BT13" s="660"/>
      <c r="BU13" s="660"/>
      <c r="BV13" s="660"/>
      <c r="BW13" s="660"/>
      <c r="BX13" s="660"/>
      <c r="BY13" s="660"/>
      <c r="BZ13" s="660"/>
      <c r="CA13" s="660"/>
      <c r="CB13" s="664"/>
      <c r="CD13" s="653" t="s">
        <v>254</v>
      </c>
      <c r="CE13" s="654"/>
      <c r="CF13" s="654"/>
      <c r="CG13" s="654"/>
      <c r="CH13" s="654"/>
      <c r="CI13" s="654"/>
      <c r="CJ13" s="654"/>
      <c r="CK13" s="654"/>
      <c r="CL13" s="654"/>
      <c r="CM13" s="654"/>
      <c r="CN13" s="654"/>
      <c r="CO13" s="654"/>
      <c r="CP13" s="654"/>
      <c r="CQ13" s="655"/>
      <c r="CR13" s="656">
        <v>82602</v>
      </c>
      <c r="CS13" s="657"/>
      <c r="CT13" s="657"/>
      <c r="CU13" s="657"/>
      <c r="CV13" s="657"/>
      <c r="CW13" s="657"/>
      <c r="CX13" s="657"/>
      <c r="CY13" s="658"/>
      <c r="CZ13" s="659">
        <v>8.3000000000000007</v>
      </c>
      <c r="DA13" s="659"/>
      <c r="DB13" s="659"/>
      <c r="DC13" s="659"/>
      <c r="DD13" s="665">
        <v>52220</v>
      </c>
      <c r="DE13" s="657"/>
      <c r="DF13" s="657"/>
      <c r="DG13" s="657"/>
      <c r="DH13" s="657"/>
      <c r="DI13" s="657"/>
      <c r="DJ13" s="657"/>
      <c r="DK13" s="657"/>
      <c r="DL13" s="657"/>
      <c r="DM13" s="657"/>
      <c r="DN13" s="657"/>
      <c r="DO13" s="657"/>
      <c r="DP13" s="658"/>
      <c r="DQ13" s="665">
        <v>34887</v>
      </c>
      <c r="DR13" s="657"/>
      <c r="DS13" s="657"/>
      <c r="DT13" s="657"/>
      <c r="DU13" s="657"/>
      <c r="DV13" s="657"/>
      <c r="DW13" s="657"/>
      <c r="DX13" s="657"/>
      <c r="DY13" s="657"/>
      <c r="DZ13" s="657"/>
      <c r="EA13" s="657"/>
      <c r="EB13" s="657"/>
      <c r="EC13" s="666"/>
    </row>
    <row r="14" spans="2:143" ht="11.25" customHeight="1" x14ac:dyDescent="0.15">
      <c r="B14" s="653" t="s">
        <v>255</v>
      </c>
      <c r="C14" s="654"/>
      <c r="D14" s="654"/>
      <c r="E14" s="654"/>
      <c r="F14" s="654"/>
      <c r="G14" s="654"/>
      <c r="H14" s="654"/>
      <c r="I14" s="654"/>
      <c r="J14" s="654"/>
      <c r="K14" s="654"/>
      <c r="L14" s="654"/>
      <c r="M14" s="654"/>
      <c r="N14" s="654"/>
      <c r="O14" s="654"/>
      <c r="P14" s="654"/>
      <c r="Q14" s="655"/>
      <c r="R14" s="656" t="s">
        <v>129</v>
      </c>
      <c r="S14" s="657"/>
      <c r="T14" s="657"/>
      <c r="U14" s="657"/>
      <c r="V14" s="657"/>
      <c r="W14" s="657"/>
      <c r="X14" s="657"/>
      <c r="Y14" s="658"/>
      <c r="Z14" s="659" t="s">
        <v>129</v>
      </c>
      <c r="AA14" s="659"/>
      <c r="AB14" s="659"/>
      <c r="AC14" s="659"/>
      <c r="AD14" s="660" t="s">
        <v>129</v>
      </c>
      <c r="AE14" s="660"/>
      <c r="AF14" s="660"/>
      <c r="AG14" s="660"/>
      <c r="AH14" s="660"/>
      <c r="AI14" s="660"/>
      <c r="AJ14" s="660"/>
      <c r="AK14" s="660"/>
      <c r="AL14" s="661" t="s">
        <v>129</v>
      </c>
      <c r="AM14" s="662"/>
      <c r="AN14" s="662"/>
      <c r="AO14" s="663"/>
      <c r="AP14" s="653" t="s">
        <v>256</v>
      </c>
      <c r="AQ14" s="654"/>
      <c r="AR14" s="654"/>
      <c r="AS14" s="654"/>
      <c r="AT14" s="654"/>
      <c r="AU14" s="654"/>
      <c r="AV14" s="654"/>
      <c r="AW14" s="654"/>
      <c r="AX14" s="654"/>
      <c r="AY14" s="654"/>
      <c r="AZ14" s="654"/>
      <c r="BA14" s="654"/>
      <c r="BB14" s="654"/>
      <c r="BC14" s="654"/>
      <c r="BD14" s="654"/>
      <c r="BE14" s="654"/>
      <c r="BF14" s="655"/>
      <c r="BG14" s="656">
        <v>1675</v>
      </c>
      <c r="BH14" s="657"/>
      <c r="BI14" s="657"/>
      <c r="BJ14" s="657"/>
      <c r="BK14" s="657"/>
      <c r="BL14" s="657"/>
      <c r="BM14" s="657"/>
      <c r="BN14" s="658"/>
      <c r="BO14" s="659">
        <v>1.9</v>
      </c>
      <c r="BP14" s="659"/>
      <c r="BQ14" s="659"/>
      <c r="BR14" s="659"/>
      <c r="BS14" s="660" t="s">
        <v>129</v>
      </c>
      <c r="BT14" s="660"/>
      <c r="BU14" s="660"/>
      <c r="BV14" s="660"/>
      <c r="BW14" s="660"/>
      <c r="BX14" s="660"/>
      <c r="BY14" s="660"/>
      <c r="BZ14" s="660"/>
      <c r="CA14" s="660"/>
      <c r="CB14" s="664"/>
      <c r="CD14" s="653" t="s">
        <v>257</v>
      </c>
      <c r="CE14" s="654"/>
      <c r="CF14" s="654"/>
      <c r="CG14" s="654"/>
      <c r="CH14" s="654"/>
      <c r="CI14" s="654"/>
      <c r="CJ14" s="654"/>
      <c r="CK14" s="654"/>
      <c r="CL14" s="654"/>
      <c r="CM14" s="654"/>
      <c r="CN14" s="654"/>
      <c r="CO14" s="654"/>
      <c r="CP14" s="654"/>
      <c r="CQ14" s="655"/>
      <c r="CR14" s="656">
        <v>28958</v>
      </c>
      <c r="CS14" s="657"/>
      <c r="CT14" s="657"/>
      <c r="CU14" s="657"/>
      <c r="CV14" s="657"/>
      <c r="CW14" s="657"/>
      <c r="CX14" s="657"/>
      <c r="CY14" s="658"/>
      <c r="CZ14" s="659">
        <v>2.9</v>
      </c>
      <c r="DA14" s="659"/>
      <c r="DB14" s="659"/>
      <c r="DC14" s="659"/>
      <c r="DD14" s="665">
        <v>5720</v>
      </c>
      <c r="DE14" s="657"/>
      <c r="DF14" s="657"/>
      <c r="DG14" s="657"/>
      <c r="DH14" s="657"/>
      <c r="DI14" s="657"/>
      <c r="DJ14" s="657"/>
      <c r="DK14" s="657"/>
      <c r="DL14" s="657"/>
      <c r="DM14" s="657"/>
      <c r="DN14" s="657"/>
      <c r="DO14" s="657"/>
      <c r="DP14" s="658"/>
      <c r="DQ14" s="665">
        <v>20587</v>
      </c>
      <c r="DR14" s="657"/>
      <c r="DS14" s="657"/>
      <c r="DT14" s="657"/>
      <c r="DU14" s="657"/>
      <c r="DV14" s="657"/>
      <c r="DW14" s="657"/>
      <c r="DX14" s="657"/>
      <c r="DY14" s="657"/>
      <c r="DZ14" s="657"/>
      <c r="EA14" s="657"/>
      <c r="EB14" s="657"/>
      <c r="EC14" s="666"/>
    </row>
    <row r="15" spans="2:143" ht="11.25" customHeight="1" x14ac:dyDescent="0.15">
      <c r="B15" s="653" t="s">
        <v>258</v>
      </c>
      <c r="C15" s="654"/>
      <c r="D15" s="654"/>
      <c r="E15" s="654"/>
      <c r="F15" s="654"/>
      <c r="G15" s="654"/>
      <c r="H15" s="654"/>
      <c r="I15" s="654"/>
      <c r="J15" s="654"/>
      <c r="K15" s="654"/>
      <c r="L15" s="654"/>
      <c r="M15" s="654"/>
      <c r="N15" s="654"/>
      <c r="O15" s="654"/>
      <c r="P15" s="654"/>
      <c r="Q15" s="655"/>
      <c r="R15" s="656" t="s">
        <v>129</v>
      </c>
      <c r="S15" s="657"/>
      <c r="T15" s="657"/>
      <c r="U15" s="657"/>
      <c r="V15" s="657"/>
      <c r="W15" s="657"/>
      <c r="X15" s="657"/>
      <c r="Y15" s="658"/>
      <c r="Z15" s="659" t="s">
        <v>129</v>
      </c>
      <c r="AA15" s="659"/>
      <c r="AB15" s="659"/>
      <c r="AC15" s="659"/>
      <c r="AD15" s="660" t="s">
        <v>129</v>
      </c>
      <c r="AE15" s="660"/>
      <c r="AF15" s="660"/>
      <c r="AG15" s="660"/>
      <c r="AH15" s="660"/>
      <c r="AI15" s="660"/>
      <c r="AJ15" s="660"/>
      <c r="AK15" s="660"/>
      <c r="AL15" s="661" t="s">
        <v>129</v>
      </c>
      <c r="AM15" s="662"/>
      <c r="AN15" s="662"/>
      <c r="AO15" s="663"/>
      <c r="AP15" s="653" t="s">
        <v>259</v>
      </c>
      <c r="AQ15" s="654"/>
      <c r="AR15" s="654"/>
      <c r="AS15" s="654"/>
      <c r="AT15" s="654"/>
      <c r="AU15" s="654"/>
      <c r="AV15" s="654"/>
      <c r="AW15" s="654"/>
      <c r="AX15" s="654"/>
      <c r="AY15" s="654"/>
      <c r="AZ15" s="654"/>
      <c r="BA15" s="654"/>
      <c r="BB15" s="654"/>
      <c r="BC15" s="654"/>
      <c r="BD15" s="654"/>
      <c r="BE15" s="654"/>
      <c r="BF15" s="655"/>
      <c r="BG15" s="656">
        <v>1375</v>
      </c>
      <c r="BH15" s="657"/>
      <c r="BI15" s="657"/>
      <c r="BJ15" s="657"/>
      <c r="BK15" s="657"/>
      <c r="BL15" s="657"/>
      <c r="BM15" s="657"/>
      <c r="BN15" s="658"/>
      <c r="BO15" s="659">
        <v>1.6</v>
      </c>
      <c r="BP15" s="659"/>
      <c r="BQ15" s="659"/>
      <c r="BR15" s="659"/>
      <c r="BS15" s="660" t="s">
        <v>129</v>
      </c>
      <c r="BT15" s="660"/>
      <c r="BU15" s="660"/>
      <c r="BV15" s="660"/>
      <c r="BW15" s="660"/>
      <c r="BX15" s="660"/>
      <c r="BY15" s="660"/>
      <c r="BZ15" s="660"/>
      <c r="CA15" s="660"/>
      <c r="CB15" s="664"/>
      <c r="CD15" s="653" t="s">
        <v>260</v>
      </c>
      <c r="CE15" s="654"/>
      <c r="CF15" s="654"/>
      <c r="CG15" s="654"/>
      <c r="CH15" s="654"/>
      <c r="CI15" s="654"/>
      <c r="CJ15" s="654"/>
      <c r="CK15" s="654"/>
      <c r="CL15" s="654"/>
      <c r="CM15" s="654"/>
      <c r="CN15" s="654"/>
      <c r="CO15" s="654"/>
      <c r="CP15" s="654"/>
      <c r="CQ15" s="655"/>
      <c r="CR15" s="656">
        <v>96448</v>
      </c>
      <c r="CS15" s="657"/>
      <c r="CT15" s="657"/>
      <c r="CU15" s="657"/>
      <c r="CV15" s="657"/>
      <c r="CW15" s="657"/>
      <c r="CX15" s="657"/>
      <c r="CY15" s="658"/>
      <c r="CZ15" s="659">
        <v>9.6999999999999993</v>
      </c>
      <c r="DA15" s="659"/>
      <c r="DB15" s="659"/>
      <c r="DC15" s="659"/>
      <c r="DD15" s="665">
        <v>2662</v>
      </c>
      <c r="DE15" s="657"/>
      <c r="DF15" s="657"/>
      <c r="DG15" s="657"/>
      <c r="DH15" s="657"/>
      <c r="DI15" s="657"/>
      <c r="DJ15" s="657"/>
      <c r="DK15" s="657"/>
      <c r="DL15" s="657"/>
      <c r="DM15" s="657"/>
      <c r="DN15" s="657"/>
      <c r="DO15" s="657"/>
      <c r="DP15" s="658"/>
      <c r="DQ15" s="665">
        <v>86608</v>
      </c>
      <c r="DR15" s="657"/>
      <c r="DS15" s="657"/>
      <c r="DT15" s="657"/>
      <c r="DU15" s="657"/>
      <c r="DV15" s="657"/>
      <c r="DW15" s="657"/>
      <c r="DX15" s="657"/>
      <c r="DY15" s="657"/>
      <c r="DZ15" s="657"/>
      <c r="EA15" s="657"/>
      <c r="EB15" s="657"/>
      <c r="EC15" s="666"/>
    </row>
    <row r="16" spans="2:143" ht="11.25" customHeight="1" x14ac:dyDescent="0.15">
      <c r="B16" s="653" t="s">
        <v>261</v>
      </c>
      <c r="C16" s="654"/>
      <c r="D16" s="654"/>
      <c r="E16" s="654"/>
      <c r="F16" s="654"/>
      <c r="G16" s="654"/>
      <c r="H16" s="654"/>
      <c r="I16" s="654"/>
      <c r="J16" s="654"/>
      <c r="K16" s="654"/>
      <c r="L16" s="654"/>
      <c r="M16" s="654"/>
      <c r="N16" s="654"/>
      <c r="O16" s="654"/>
      <c r="P16" s="654"/>
      <c r="Q16" s="655"/>
      <c r="R16" s="656">
        <v>570</v>
      </c>
      <c r="S16" s="657"/>
      <c r="T16" s="657"/>
      <c r="U16" s="657"/>
      <c r="V16" s="657"/>
      <c r="W16" s="657"/>
      <c r="X16" s="657"/>
      <c r="Y16" s="658"/>
      <c r="Z16" s="659">
        <v>0.1</v>
      </c>
      <c r="AA16" s="659"/>
      <c r="AB16" s="659"/>
      <c r="AC16" s="659"/>
      <c r="AD16" s="660">
        <v>570</v>
      </c>
      <c r="AE16" s="660"/>
      <c r="AF16" s="660"/>
      <c r="AG16" s="660"/>
      <c r="AH16" s="660"/>
      <c r="AI16" s="660"/>
      <c r="AJ16" s="660"/>
      <c r="AK16" s="660"/>
      <c r="AL16" s="661">
        <v>0.1</v>
      </c>
      <c r="AM16" s="662"/>
      <c r="AN16" s="662"/>
      <c r="AO16" s="663"/>
      <c r="AP16" s="653" t="s">
        <v>262</v>
      </c>
      <c r="AQ16" s="654"/>
      <c r="AR16" s="654"/>
      <c r="AS16" s="654"/>
      <c r="AT16" s="654"/>
      <c r="AU16" s="654"/>
      <c r="AV16" s="654"/>
      <c r="AW16" s="654"/>
      <c r="AX16" s="654"/>
      <c r="AY16" s="654"/>
      <c r="AZ16" s="654"/>
      <c r="BA16" s="654"/>
      <c r="BB16" s="654"/>
      <c r="BC16" s="654"/>
      <c r="BD16" s="654"/>
      <c r="BE16" s="654"/>
      <c r="BF16" s="655"/>
      <c r="BG16" s="656" t="s">
        <v>129</v>
      </c>
      <c r="BH16" s="657"/>
      <c r="BI16" s="657"/>
      <c r="BJ16" s="657"/>
      <c r="BK16" s="657"/>
      <c r="BL16" s="657"/>
      <c r="BM16" s="657"/>
      <c r="BN16" s="658"/>
      <c r="BO16" s="659" t="s">
        <v>129</v>
      </c>
      <c r="BP16" s="659"/>
      <c r="BQ16" s="659"/>
      <c r="BR16" s="659"/>
      <c r="BS16" s="660" t="s">
        <v>129</v>
      </c>
      <c r="BT16" s="660"/>
      <c r="BU16" s="660"/>
      <c r="BV16" s="660"/>
      <c r="BW16" s="660"/>
      <c r="BX16" s="660"/>
      <c r="BY16" s="660"/>
      <c r="BZ16" s="660"/>
      <c r="CA16" s="660"/>
      <c r="CB16" s="664"/>
      <c r="CD16" s="653" t="s">
        <v>263</v>
      </c>
      <c r="CE16" s="654"/>
      <c r="CF16" s="654"/>
      <c r="CG16" s="654"/>
      <c r="CH16" s="654"/>
      <c r="CI16" s="654"/>
      <c r="CJ16" s="654"/>
      <c r="CK16" s="654"/>
      <c r="CL16" s="654"/>
      <c r="CM16" s="654"/>
      <c r="CN16" s="654"/>
      <c r="CO16" s="654"/>
      <c r="CP16" s="654"/>
      <c r="CQ16" s="655"/>
      <c r="CR16" s="656" t="s">
        <v>129</v>
      </c>
      <c r="CS16" s="657"/>
      <c r="CT16" s="657"/>
      <c r="CU16" s="657"/>
      <c r="CV16" s="657"/>
      <c r="CW16" s="657"/>
      <c r="CX16" s="657"/>
      <c r="CY16" s="658"/>
      <c r="CZ16" s="659" t="s">
        <v>129</v>
      </c>
      <c r="DA16" s="659"/>
      <c r="DB16" s="659"/>
      <c r="DC16" s="659"/>
      <c r="DD16" s="665" t="s">
        <v>129</v>
      </c>
      <c r="DE16" s="657"/>
      <c r="DF16" s="657"/>
      <c r="DG16" s="657"/>
      <c r="DH16" s="657"/>
      <c r="DI16" s="657"/>
      <c r="DJ16" s="657"/>
      <c r="DK16" s="657"/>
      <c r="DL16" s="657"/>
      <c r="DM16" s="657"/>
      <c r="DN16" s="657"/>
      <c r="DO16" s="657"/>
      <c r="DP16" s="658"/>
      <c r="DQ16" s="665" t="s">
        <v>129</v>
      </c>
      <c r="DR16" s="657"/>
      <c r="DS16" s="657"/>
      <c r="DT16" s="657"/>
      <c r="DU16" s="657"/>
      <c r="DV16" s="657"/>
      <c r="DW16" s="657"/>
      <c r="DX16" s="657"/>
      <c r="DY16" s="657"/>
      <c r="DZ16" s="657"/>
      <c r="EA16" s="657"/>
      <c r="EB16" s="657"/>
      <c r="EC16" s="666"/>
    </row>
    <row r="17" spans="2:133" ht="11.25" customHeight="1" x14ac:dyDescent="0.15">
      <c r="B17" s="653" t="s">
        <v>264</v>
      </c>
      <c r="C17" s="654"/>
      <c r="D17" s="654"/>
      <c r="E17" s="654"/>
      <c r="F17" s="654"/>
      <c r="G17" s="654"/>
      <c r="H17" s="654"/>
      <c r="I17" s="654"/>
      <c r="J17" s="654"/>
      <c r="K17" s="654"/>
      <c r="L17" s="654"/>
      <c r="M17" s="654"/>
      <c r="N17" s="654"/>
      <c r="O17" s="654"/>
      <c r="P17" s="654"/>
      <c r="Q17" s="655"/>
      <c r="R17" s="656">
        <v>402</v>
      </c>
      <c r="S17" s="657"/>
      <c r="T17" s="657"/>
      <c r="U17" s="657"/>
      <c r="V17" s="657"/>
      <c r="W17" s="657"/>
      <c r="X17" s="657"/>
      <c r="Y17" s="658"/>
      <c r="Z17" s="659">
        <v>0</v>
      </c>
      <c r="AA17" s="659"/>
      <c r="AB17" s="659"/>
      <c r="AC17" s="659"/>
      <c r="AD17" s="660">
        <v>402</v>
      </c>
      <c r="AE17" s="660"/>
      <c r="AF17" s="660"/>
      <c r="AG17" s="660"/>
      <c r="AH17" s="660"/>
      <c r="AI17" s="660"/>
      <c r="AJ17" s="660"/>
      <c r="AK17" s="660"/>
      <c r="AL17" s="661">
        <v>0.1</v>
      </c>
      <c r="AM17" s="662"/>
      <c r="AN17" s="662"/>
      <c r="AO17" s="663"/>
      <c r="AP17" s="653" t="s">
        <v>265</v>
      </c>
      <c r="AQ17" s="654"/>
      <c r="AR17" s="654"/>
      <c r="AS17" s="654"/>
      <c r="AT17" s="654"/>
      <c r="AU17" s="654"/>
      <c r="AV17" s="654"/>
      <c r="AW17" s="654"/>
      <c r="AX17" s="654"/>
      <c r="AY17" s="654"/>
      <c r="AZ17" s="654"/>
      <c r="BA17" s="654"/>
      <c r="BB17" s="654"/>
      <c r="BC17" s="654"/>
      <c r="BD17" s="654"/>
      <c r="BE17" s="654"/>
      <c r="BF17" s="655"/>
      <c r="BG17" s="656" t="s">
        <v>129</v>
      </c>
      <c r="BH17" s="657"/>
      <c r="BI17" s="657"/>
      <c r="BJ17" s="657"/>
      <c r="BK17" s="657"/>
      <c r="BL17" s="657"/>
      <c r="BM17" s="657"/>
      <c r="BN17" s="658"/>
      <c r="BO17" s="659" t="s">
        <v>129</v>
      </c>
      <c r="BP17" s="659"/>
      <c r="BQ17" s="659"/>
      <c r="BR17" s="659"/>
      <c r="BS17" s="660" t="s">
        <v>129</v>
      </c>
      <c r="BT17" s="660"/>
      <c r="BU17" s="660"/>
      <c r="BV17" s="660"/>
      <c r="BW17" s="660"/>
      <c r="BX17" s="660"/>
      <c r="BY17" s="660"/>
      <c r="BZ17" s="660"/>
      <c r="CA17" s="660"/>
      <c r="CB17" s="664"/>
      <c r="CD17" s="653" t="s">
        <v>266</v>
      </c>
      <c r="CE17" s="654"/>
      <c r="CF17" s="654"/>
      <c r="CG17" s="654"/>
      <c r="CH17" s="654"/>
      <c r="CI17" s="654"/>
      <c r="CJ17" s="654"/>
      <c r="CK17" s="654"/>
      <c r="CL17" s="654"/>
      <c r="CM17" s="654"/>
      <c r="CN17" s="654"/>
      <c r="CO17" s="654"/>
      <c r="CP17" s="654"/>
      <c r="CQ17" s="655"/>
      <c r="CR17" s="656">
        <v>80004</v>
      </c>
      <c r="CS17" s="657"/>
      <c r="CT17" s="657"/>
      <c r="CU17" s="657"/>
      <c r="CV17" s="657"/>
      <c r="CW17" s="657"/>
      <c r="CX17" s="657"/>
      <c r="CY17" s="658"/>
      <c r="CZ17" s="659">
        <v>8</v>
      </c>
      <c r="DA17" s="659"/>
      <c r="DB17" s="659"/>
      <c r="DC17" s="659"/>
      <c r="DD17" s="665" t="s">
        <v>129</v>
      </c>
      <c r="DE17" s="657"/>
      <c r="DF17" s="657"/>
      <c r="DG17" s="657"/>
      <c r="DH17" s="657"/>
      <c r="DI17" s="657"/>
      <c r="DJ17" s="657"/>
      <c r="DK17" s="657"/>
      <c r="DL17" s="657"/>
      <c r="DM17" s="657"/>
      <c r="DN17" s="657"/>
      <c r="DO17" s="657"/>
      <c r="DP17" s="658"/>
      <c r="DQ17" s="665">
        <v>80004</v>
      </c>
      <c r="DR17" s="657"/>
      <c r="DS17" s="657"/>
      <c r="DT17" s="657"/>
      <c r="DU17" s="657"/>
      <c r="DV17" s="657"/>
      <c r="DW17" s="657"/>
      <c r="DX17" s="657"/>
      <c r="DY17" s="657"/>
      <c r="DZ17" s="657"/>
      <c r="EA17" s="657"/>
      <c r="EB17" s="657"/>
      <c r="EC17" s="666"/>
    </row>
    <row r="18" spans="2:133" ht="11.25" customHeight="1" x14ac:dyDescent="0.15">
      <c r="B18" s="653" t="s">
        <v>267</v>
      </c>
      <c r="C18" s="654"/>
      <c r="D18" s="654"/>
      <c r="E18" s="654"/>
      <c r="F18" s="654"/>
      <c r="G18" s="654"/>
      <c r="H18" s="654"/>
      <c r="I18" s="654"/>
      <c r="J18" s="654"/>
      <c r="K18" s="654"/>
      <c r="L18" s="654"/>
      <c r="M18" s="654"/>
      <c r="N18" s="654"/>
      <c r="O18" s="654"/>
      <c r="P18" s="654"/>
      <c r="Q18" s="655"/>
      <c r="R18" s="656">
        <v>362</v>
      </c>
      <c r="S18" s="657"/>
      <c r="T18" s="657"/>
      <c r="U18" s="657"/>
      <c r="V18" s="657"/>
      <c r="W18" s="657"/>
      <c r="X18" s="657"/>
      <c r="Y18" s="658"/>
      <c r="Z18" s="659">
        <v>0</v>
      </c>
      <c r="AA18" s="659"/>
      <c r="AB18" s="659"/>
      <c r="AC18" s="659"/>
      <c r="AD18" s="660">
        <v>362</v>
      </c>
      <c r="AE18" s="660"/>
      <c r="AF18" s="660"/>
      <c r="AG18" s="660"/>
      <c r="AH18" s="660"/>
      <c r="AI18" s="660"/>
      <c r="AJ18" s="660"/>
      <c r="AK18" s="660"/>
      <c r="AL18" s="661">
        <v>0.10000000149011612</v>
      </c>
      <c r="AM18" s="662"/>
      <c r="AN18" s="662"/>
      <c r="AO18" s="663"/>
      <c r="AP18" s="653" t="s">
        <v>268</v>
      </c>
      <c r="AQ18" s="654"/>
      <c r="AR18" s="654"/>
      <c r="AS18" s="654"/>
      <c r="AT18" s="654"/>
      <c r="AU18" s="654"/>
      <c r="AV18" s="654"/>
      <c r="AW18" s="654"/>
      <c r="AX18" s="654"/>
      <c r="AY18" s="654"/>
      <c r="AZ18" s="654"/>
      <c r="BA18" s="654"/>
      <c r="BB18" s="654"/>
      <c r="BC18" s="654"/>
      <c r="BD18" s="654"/>
      <c r="BE18" s="654"/>
      <c r="BF18" s="655"/>
      <c r="BG18" s="656" t="s">
        <v>129</v>
      </c>
      <c r="BH18" s="657"/>
      <c r="BI18" s="657"/>
      <c r="BJ18" s="657"/>
      <c r="BK18" s="657"/>
      <c r="BL18" s="657"/>
      <c r="BM18" s="657"/>
      <c r="BN18" s="658"/>
      <c r="BO18" s="659" t="s">
        <v>129</v>
      </c>
      <c r="BP18" s="659"/>
      <c r="BQ18" s="659"/>
      <c r="BR18" s="659"/>
      <c r="BS18" s="660" t="s">
        <v>129</v>
      </c>
      <c r="BT18" s="660"/>
      <c r="BU18" s="660"/>
      <c r="BV18" s="660"/>
      <c r="BW18" s="660"/>
      <c r="BX18" s="660"/>
      <c r="BY18" s="660"/>
      <c r="BZ18" s="660"/>
      <c r="CA18" s="660"/>
      <c r="CB18" s="664"/>
      <c r="CD18" s="653" t="s">
        <v>269</v>
      </c>
      <c r="CE18" s="654"/>
      <c r="CF18" s="654"/>
      <c r="CG18" s="654"/>
      <c r="CH18" s="654"/>
      <c r="CI18" s="654"/>
      <c r="CJ18" s="654"/>
      <c r="CK18" s="654"/>
      <c r="CL18" s="654"/>
      <c r="CM18" s="654"/>
      <c r="CN18" s="654"/>
      <c r="CO18" s="654"/>
      <c r="CP18" s="654"/>
      <c r="CQ18" s="655"/>
      <c r="CR18" s="656">
        <v>2000</v>
      </c>
      <c r="CS18" s="657"/>
      <c r="CT18" s="657"/>
      <c r="CU18" s="657"/>
      <c r="CV18" s="657"/>
      <c r="CW18" s="657"/>
      <c r="CX18" s="657"/>
      <c r="CY18" s="658"/>
      <c r="CZ18" s="659">
        <v>0.2</v>
      </c>
      <c r="DA18" s="659"/>
      <c r="DB18" s="659"/>
      <c r="DC18" s="659"/>
      <c r="DD18" s="665">
        <v>2000</v>
      </c>
      <c r="DE18" s="657"/>
      <c r="DF18" s="657"/>
      <c r="DG18" s="657"/>
      <c r="DH18" s="657"/>
      <c r="DI18" s="657"/>
      <c r="DJ18" s="657"/>
      <c r="DK18" s="657"/>
      <c r="DL18" s="657"/>
      <c r="DM18" s="657"/>
      <c r="DN18" s="657"/>
      <c r="DO18" s="657"/>
      <c r="DP18" s="658"/>
      <c r="DQ18" s="665">
        <v>2000</v>
      </c>
      <c r="DR18" s="657"/>
      <c r="DS18" s="657"/>
      <c r="DT18" s="657"/>
      <c r="DU18" s="657"/>
      <c r="DV18" s="657"/>
      <c r="DW18" s="657"/>
      <c r="DX18" s="657"/>
      <c r="DY18" s="657"/>
      <c r="DZ18" s="657"/>
      <c r="EA18" s="657"/>
      <c r="EB18" s="657"/>
      <c r="EC18" s="666"/>
    </row>
    <row r="19" spans="2:133" ht="11.25" customHeight="1" x14ac:dyDescent="0.15">
      <c r="B19" s="653" t="s">
        <v>270</v>
      </c>
      <c r="C19" s="654"/>
      <c r="D19" s="654"/>
      <c r="E19" s="654"/>
      <c r="F19" s="654"/>
      <c r="G19" s="654"/>
      <c r="H19" s="654"/>
      <c r="I19" s="654"/>
      <c r="J19" s="654"/>
      <c r="K19" s="654"/>
      <c r="L19" s="654"/>
      <c r="M19" s="654"/>
      <c r="N19" s="654"/>
      <c r="O19" s="654"/>
      <c r="P19" s="654"/>
      <c r="Q19" s="655"/>
      <c r="R19" s="656" t="s">
        <v>129</v>
      </c>
      <c r="S19" s="657"/>
      <c r="T19" s="657"/>
      <c r="U19" s="657"/>
      <c r="V19" s="657"/>
      <c r="W19" s="657"/>
      <c r="X19" s="657"/>
      <c r="Y19" s="658"/>
      <c r="Z19" s="659" t="s">
        <v>129</v>
      </c>
      <c r="AA19" s="659"/>
      <c r="AB19" s="659"/>
      <c r="AC19" s="659"/>
      <c r="AD19" s="660" t="s">
        <v>129</v>
      </c>
      <c r="AE19" s="660"/>
      <c r="AF19" s="660"/>
      <c r="AG19" s="660"/>
      <c r="AH19" s="660"/>
      <c r="AI19" s="660"/>
      <c r="AJ19" s="660"/>
      <c r="AK19" s="660"/>
      <c r="AL19" s="661" t="s">
        <v>129</v>
      </c>
      <c r="AM19" s="662"/>
      <c r="AN19" s="662"/>
      <c r="AO19" s="663"/>
      <c r="AP19" s="653" t="s">
        <v>271</v>
      </c>
      <c r="AQ19" s="654"/>
      <c r="AR19" s="654"/>
      <c r="AS19" s="654"/>
      <c r="AT19" s="654"/>
      <c r="AU19" s="654"/>
      <c r="AV19" s="654"/>
      <c r="AW19" s="654"/>
      <c r="AX19" s="654"/>
      <c r="AY19" s="654"/>
      <c r="AZ19" s="654"/>
      <c r="BA19" s="654"/>
      <c r="BB19" s="654"/>
      <c r="BC19" s="654"/>
      <c r="BD19" s="654"/>
      <c r="BE19" s="654"/>
      <c r="BF19" s="655"/>
      <c r="BG19" s="656">
        <v>5733</v>
      </c>
      <c r="BH19" s="657"/>
      <c r="BI19" s="657"/>
      <c r="BJ19" s="657"/>
      <c r="BK19" s="657"/>
      <c r="BL19" s="657"/>
      <c r="BM19" s="657"/>
      <c r="BN19" s="658"/>
      <c r="BO19" s="659">
        <v>6.6</v>
      </c>
      <c r="BP19" s="659"/>
      <c r="BQ19" s="659"/>
      <c r="BR19" s="659"/>
      <c r="BS19" s="660" t="s">
        <v>129</v>
      </c>
      <c r="BT19" s="660"/>
      <c r="BU19" s="660"/>
      <c r="BV19" s="660"/>
      <c r="BW19" s="660"/>
      <c r="BX19" s="660"/>
      <c r="BY19" s="660"/>
      <c r="BZ19" s="660"/>
      <c r="CA19" s="660"/>
      <c r="CB19" s="664"/>
      <c r="CD19" s="653" t="s">
        <v>272</v>
      </c>
      <c r="CE19" s="654"/>
      <c r="CF19" s="654"/>
      <c r="CG19" s="654"/>
      <c r="CH19" s="654"/>
      <c r="CI19" s="654"/>
      <c r="CJ19" s="654"/>
      <c r="CK19" s="654"/>
      <c r="CL19" s="654"/>
      <c r="CM19" s="654"/>
      <c r="CN19" s="654"/>
      <c r="CO19" s="654"/>
      <c r="CP19" s="654"/>
      <c r="CQ19" s="655"/>
      <c r="CR19" s="656" t="s">
        <v>129</v>
      </c>
      <c r="CS19" s="657"/>
      <c r="CT19" s="657"/>
      <c r="CU19" s="657"/>
      <c r="CV19" s="657"/>
      <c r="CW19" s="657"/>
      <c r="CX19" s="657"/>
      <c r="CY19" s="658"/>
      <c r="CZ19" s="659" t="s">
        <v>129</v>
      </c>
      <c r="DA19" s="659"/>
      <c r="DB19" s="659"/>
      <c r="DC19" s="659"/>
      <c r="DD19" s="665" t="s">
        <v>129</v>
      </c>
      <c r="DE19" s="657"/>
      <c r="DF19" s="657"/>
      <c r="DG19" s="657"/>
      <c r="DH19" s="657"/>
      <c r="DI19" s="657"/>
      <c r="DJ19" s="657"/>
      <c r="DK19" s="657"/>
      <c r="DL19" s="657"/>
      <c r="DM19" s="657"/>
      <c r="DN19" s="657"/>
      <c r="DO19" s="657"/>
      <c r="DP19" s="658"/>
      <c r="DQ19" s="665" t="s">
        <v>129</v>
      </c>
      <c r="DR19" s="657"/>
      <c r="DS19" s="657"/>
      <c r="DT19" s="657"/>
      <c r="DU19" s="657"/>
      <c r="DV19" s="657"/>
      <c r="DW19" s="657"/>
      <c r="DX19" s="657"/>
      <c r="DY19" s="657"/>
      <c r="DZ19" s="657"/>
      <c r="EA19" s="657"/>
      <c r="EB19" s="657"/>
      <c r="EC19" s="666"/>
    </row>
    <row r="20" spans="2:133" ht="11.25" customHeight="1" x14ac:dyDescent="0.15">
      <c r="B20" s="653" t="s">
        <v>273</v>
      </c>
      <c r="C20" s="654"/>
      <c r="D20" s="654"/>
      <c r="E20" s="654"/>
      <c r="F20" s="654"/>
      <c r="G20" s="654"/>
      <c r="H20" s="654"/>
      <c r="I20" s="654"/>
      <c r="J20" s="654"/>
      <c r="K20" s="654"/>
      <c r="L20" s="654"/>
      <c r="M20" s="654"/>
      <c r="N20" s="654"/>
      <c r="O20" s="654"/>
      <c r="P20" s="654"/>
      <c r="Q20" s="655"/>
      <c r="R20" s="656">
        <v>166</v>
      </c>
      <c r="S20" s="657"/>
      <c r="T20" s="657"/>
      <c r="U20" s="657"/>
      <c r="V20" s="657"/>
      <c r="W20" s="657"/>
      <c r="X20" s="657"/>
      <c r="Y20" s="658"/>
      <c r="Z20" s="659">
        <v>0</v>
      </c>
      <c r="AA20" s="659"/>
      <c r="AB20" s="659"/>
      <c r="AC20" s="659"/>
      <c r="AD20" s="660">
        <v>166</v>
      </c>
      <c r="AE20" s="660"/>
      <c r="AF20" s="660"/>
      <c r="AG20" s="660"/>
      <c r="AH20" s="660"/>
      <c r="AI20" s="660"/>
      <c r="AJ20" s="660"/>
      <c r="AK20" s="660"/>
      <c r="AL20" s="661">
        <v>0</v>
      </c>
      <c r="AM20" s="662"/>
      <c r="AN20" s="662"/>
      <c r="AO20" s="663"/>
      <c r="AP20" s="653" t="s">
        <v>274</v>
      </c>
      <c r="AQ20" s="654"/>
      <c r="AR20" s="654"/>
      <c r="AS20" s="654"/>
      <c r="AT20" s="654"/>
      <c r="AU20" s="654"/>
      <c r="AV20" s="654"/>
      <c r="AW20" s="654"/>
      <c r="AX20" s="654"/>
      <c r="AY20" s="654"/>
      <c r="AZ20" s="654"/>
      <c r="BA20" s="654"/>
      <c r="BB20" s="654"/>
      <c r="BC20" s="654"/>
      <c r="BD20" s="654"/>
      <c r="BE20" s="654"/>
      <c r="BF20" s="655"/>
      <c r="BG20" s="656">
        <v>5733</v>
      </c>
      <c r="BH20" s="657"/>
      <c r="BI20" s="657"/>
      <c r="BJ20" s="657"/>
      <c r="BK20" s="657"/>
      <c r="BL20" s="657"/>
      <c r="BM20" s="657"/>
      <c r="BN20" s="658"/>
      <c r="BO20" s="659">
        <v>6.6</v>
      </c>
      <c r="BP20" s="659"/>
      <c r="BQ20" s="659"/>
      <c r="BR20" s="659"/>
      <c r="BS20" s="660" t="s">
        <v>129</v>
      </c>
      <c r="BT20" s="660"/>
      <c r="BU20" s="660"/>
      <c r="BV20" s="660"/>
      <c r="BW20" s="660"/>
      <c r="BX20" s="660"/>
      <c r="BY20" s="660"/>
      <c r="BZ20" s="660"/>
      <c r="CA20" s="660"/>
      <c r="CB20" s="664"/>
      <c r="CD20" s="653" t="s">
        <v>275</v>
      </c>
      <c r="CE20" s="654"/>
      <c r="CF20" s="654"/>
      <c r="CG20" s="654"/>
      <c r="CH20" s="654"/>
      <c r="CI20" s="654"/>
      <c r="CJ20" s="654"/>
      <c r="CK20" s="654"/>
      <c r="CL20" s="654"/>
      <c r="CM20" s="654"/>
      <c r="CN20" s="654"/>
      <c r="CO20" s="654"/>
      <c r="CP20" s="654"/>
      <c r="CQ20" s="655"/>
      <c r="CR20" s="656">
        <v>996953</v>
      </c>
      <c r="CS20" s="657"/>
      <c r="CT20" s="657"/>
      <c r="CU20" s="657"/>
      <c r="CV20" s="657"/>
      <c r="CW20" s="657"/>
      <c r="CX20" s="657"/>
      <c r="CY20" s="658"/>
      <c r="CZ20" s="659">
        <v>100</v>
      </c>
      <c r="DA20" s="659"/>
      <c r="DB20" s="659"/>
      <c r="DC20" s="659"/>
      <c r="DD20" s="665">
        <v>128836</v>
      </c>
      <c r="DE20" s="657"/>
      <c r="DF20" s="657"/>
      <c r="DG20" s="657"/>
      <c r="DH20" s="657"/>
      <c r="DI20" s="657"/>
      <c r="DJ20" s="657"/>
      <c r="DK20" s="657"/>
      <c r="DL20" s="657"/>
      <c r="DM20" s="657"/>
      <c r="DN20" s="657"/>
      <c r="DO20" s="657"/>
      <c r="DP20" s="658"/>
      <c r="DQ20" s="665">
        <v>867290</v>
      </c>
      <c r="DR20" s="657"/>
      <c r="DS20" s="657"/>
      <c r="DT20" s="657"/>
      <c r="DU20" s="657"/>
      <c r="DV20" s="657"/>
      <c r="DW20" s="657"/>
      <c r="DX20" s="657"/>
      <c r="DY20" s="657"/>
      <c r="DZ20" s="657"/>
      <c r="EA20" s="657"/>
      <c r="EB20" s="657"/>
      <c r="EC20" s="666"/>
    </row>
    <row r="21" spans="2:133" ht="11.25" customHeight="1" x14ac:dyDescent="0.15">
      <c r="B21" s="653" t="s">
        <v>276</v>
      </c>
      <c r="C21" s="654"/>
      <c r="D21" s="654"/>
      <c r="E21" s="654"/>
      <c r="F21" s="654"/>
      <c r="G21" s="654"/>
      <c r="H21" s="654"/>
      <c r="I21" s="654"/>
      <c r="J21" s="654"/>
      <c r="K21" s="654"/>
      <c r="L21" s="654"/>
      <c r="M21" s="654"/>
      <c r="N21" s="654"/>
      <c r="O21" s="654"/>
      <c r="P21" s="654"/>
      <c r="Q21" s="655"/>
      <c r="R21" s="656">
        <v>30</v>
      </c>
      <c r="S21" s="657"/>
      <c r="T21" s="657"/>
      <c r="U21" s="657"/>
      <c r="V21" s="657"/>
      <c r="W21" s="657"/>
      <c r="X21" s="657"/>
      <c r="Y21" s="658"/>
      <c r="Z21" s="659">
        <v>0</v>
      </c>
      <c r="AA21" s="659"/>
      <c r="AB21" s="659"/>
      <c r="AC21" s="659"/>
      <c r="AD21" s="660">
        <v>30</v>
      </c>
      <c r="AE21" s="660"/>
      <c r="AF21" s="660"/>
      <c r="AG21" s="660"/>
      <c r="AH21" s="660"/>
      <c r="AI21" s="660"/>
      <c r="AJ21" s="660"/>
      <c r="AK21" s="660"/>
      <c r="AL21" s="661">
        <v>0</v>
      </c>
      <c r="AM21" s="662"/>
      <c r="AN21" s="662"/>
      <c r="AO21" s="663"/>
      <c r="AP21" s="653" t="s">
        <v>277</v>
      </c>
      <c r="AQ21" s="669"/>
      <c r="AR21" s="669"/>
      <c r="AS21" s="669"/>
      <c r="AT21" s="669"/>
      <c r="AU21" s="669"/>
      <c r="AV21" s="669"/>
      <c r="AW21" s="669"/>
      <c r="AX21" s="669"/>
      <c r="AY21" s="669"/>
      <c r="AZ21" s="669"/>
      <c r="BA21" s="669"/>
      <c r="BB21" s="669"/>
      <c r="BC21" s="669"/>
      <c r="BD21" s="669"/>
      <c r="BE21" s="669"/>
      <c r="BF21" s="670"/>
      <c r="BG21" s="656">
        <v>5733</v>
      </c>
      <c r="BH21" s="657"/>
      <c r="BI21" s="657"/>
      <c r="BJ21" s="657"/>
      <c r="BK21" s="657"/>
      <c r="BL21" s="657"/>
      <c r="BM21" s="657"/>
      <c r="BN21" s="658"/>
      <c r="BO21" s="659">
        <v>6.6</v>
      </c>
      <c r="BP21" s="659"/>
      <c r="BQ21" s="659"/>
      <c r="BR21" s="659"/>
      <c r="BS21" s="660" t="s">
        <v>129</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7" t="s">
        <v>278</v>
      </c>
      <c r="C22" s="688"/>
      <c r="D22" s="688"/>
      <c r="E22" s="688"/>
      <c r="F22" s="688"/>
      <c r="G22" s="688"/>
      <c r="H22" s="688"/>
      <c r="I22" s="688"/>
      <c r="J22" s="688"/>
      <c r="K22" s="688"/>
      <c r="L22" s="688"/>
      <c r="M22" s="688"/>
      <c r="N22" s="688"/>
      <c r="O22" s="688"/>
      <c r="P22" s="688"/>
      <c r="Q22" s="689"/>
      <c r="R22" s="656">
        <v>166</v>
      </c>
      <c r="S22" s="657"/>
      <c r="T22" s="657"/>
      <c r="U22" s="657"/>
      <c r="V22" s="657"/>
      <c r="W22" s="657"/>
      <c r="X22" s="657"/>
      <c r="Y22" s="658"/>
      <c r="Z22" s="659">
        <v>0</v>
      </c>
      <c r="AA22" s="659"/>
      <c r="AB22" s="659"/>
      <c r="AC22" s="659"/>
      <c r="AD22" s="660">
        <v>166</v>
      </c>
      <c r="AE22" s="660"/>
      <c r="AF22" s="660"/>
      <c r="AG22" s="660"/>
      <c r="AH22" s="660"/>
      <c r="AI22" s="660"/>
      <c r="AJ22" s="660"/>
      <c r="AK22" s="660"/>
      <c r="AL22" s="661">
        <v>0</v>
      </c>
      <c r="AM22" s="662"/>
      <c r="AN22" s="662"/>
      <c r="AO22" s="663"/>
      <c r="AP22" s="653" t="s">
        <v>279</v>
      </c>
      <c r="AQ22" s="669"/>
      <c r="AR22" s="669"/>
      <c r="AS22" s="669"/>
      <c r="AT22" s="669"/>
      <c r="AU22" s="669"/>
      <c r="AV22" s="669"/>
      <c r="AW22" s="669"/>
      <c r="AX22" s="669"/>
      <c r="AY22" s="669"/>
      <c r="AZ22" s="669"/>
      <c r="BA22" s="669"/>
      <c r="BB22" s="669"/>
      <c r="BC22" s="669"/>
      <c r="BD22" s="669"/>
      <c r="BE22" s="669"/>
      <c r="BF22" s="670"/>
      <c r="BG22" s="656" t="s">
        <v>129</v>
      </c>
      <c r="BH22" s="657"/>
      <c r="BI22" s="657"/>
      <c r="BJ22" s="657"/>
      <c r="BK22" s="657"/>
      <c r="BL22" s="657"/>
      <c r="BM22" s="657"/>
      <c r="BN22" s="658"/>
      <c r="BO22" s="659" t="s">
        <v>129</v>
      </c>
      <c r="BP22" s="659"/>
      <c r="BQ22" s="659"/>
      <c r="BR22" s="659"/>
      <c r="BS22" s="660" t="s">
        <v>129</v>
      </c>
      <c r="BT22" s="660"/>
      <c r="BU22" s="660"/>
      <c r="BV22" s="660"/>
      <c r="BW22" s="660"/>
      <c r="BX22" s="660"/>
      <c r="BY22" s="660"/>
      <c r="BZ22" s="660"/>
      <c r="CA22" s="660"/>
      <c r="CB22" s="664"/>
      <c r="CD22" s="638" t="s">
        <v>280</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281</v>
      </c>
      <c r="C23" s="654"/>
      <c r="D23" s="654"/>
      <c r="E23" s="654"/>
      <c r="F23" s="654"/>
      <c r="G23" s="654"/>
      <c r="H23" s="654"/>
      <c r="I23" s="654"/>
      <c r="J23" s="654"/>
      <c r="K23" s="654"/>
      <c r="L23" s="654"/>
      <c r="M23" s="654"/>
      <c r="N23" s="654"/>
      <c r="O23" s="654"/>
      <c r="P23" s="654"/>
      <c r="Q23" s="655"/>
      <c r="R23" s="656">
        <v>635176</v>
      </c>
      <c r="S23" s="657"/>
      <c r="T23" s="657"/>
      <c r="U23" s="657"/>
      <c r="V23" s="657"/>
      <c r="W23" s="657"/>
      <c r="X23" s="657"/>
      <c r="Y23" s="658"/>
      <c r="Z23" s="659">
        <v>56.3</v>
      </c>
      <c r="AA23" s="659"/>
      <c r="AB23" s="659"/>
      <c r="AC23" s="659"/>
      <c r="AD23" s="660">
        <v>529388</v>
      </c>
      <c r="AE23" s="660"/>
      <c r="AF23" s="660"/>
      <c r="AG23" s="660"/>
      <c r="AH23" s="660"/>
      <c r="AI23" s="660"/>
      <c r="AJ23" s="660"/>
      <c r="AK23" s="660"/>
      <c r="AL23" s="661">
        <v>81.5</v>
      </c>
      <c r="AM23" s="662"/>
      <c r="AN23" s="662"/>
      <c r="AO23" s="663"/>
      <c r="AP23" s="653" t="s">
        <v>282</v>
      </c>
      <c r="AQ23" s="669"/>
      <c r="AR23" s="669"/>
      <c r="AS23" s="669"/>
      <c r="AT23" s="669"/>
      <c r="AU23" s="669"/>
      <c r="AV23" s="669"/>
      <c r="AW23" s="669"/>
      <c r="AX23" s="669"/>
      <c r="AY23" s="669"/>
      <c r="AZ23" s="669"/>
      <c r="BA23" s="669"/>
      <c r="BB23" s="669"/>
      <c r="BC23" s="669"/>
      <c r="BD23" s="669"/>
      <c r="BE23" s="669"/>
      <c r="BF23" s="670"/>
      <c r="BG23" s="656" t="s">
        <v>129</v>
      </c>
      <c r="BH23" s="657"/>
      <c r="BI23" s="657"/>
      <c r="BJ23" s="657"/>
      <c r="BK23" s="657"/>
      <c r="BL23" s="657"/>
      <c r="BM23" s="657"/>
      <c r="BN23" s="658"/>
      <c r="BO23" s="659" t="s">
        <v>129</v>
      </c>
      <c r="BP23" s="659"/>
      <c r="BQ23" s="659"/>
      <c r="BR23" s="659"/>
      <c r="BS23" s="660" t="s">
        <v>129</v>
      </c>
      <c r="BT23" s="660"/>
      <c r="BU23" s="660"/>
      <c r="BV23" s="660"/>
      <c r="BW23" s="660"/>
      <c r="BX23" s="660"/>
      <c r="BY23" s="660"/>
      <c r="BZ23" s="660"/>
      <c r="CA23" s="660"/>
      <c r="CB23" s="664"/>
      <c r="CD23" s="638" t="s">
        <v>222</v>
      </c>
      <c r="CE23" s="639"/>
      <c r="CF23" s="639"/>
      <c r="CG23" s="639"/>
      <c r="CH23" s="639"/>
      <c r="CI23" s="639"/>
      <c r="CJ23" s="639"/>
      <c r="CK23" s="639"/>
      <c r="CL23" s="639"/>
      <c r="CM23" s="639"/>
      <c r="CN23" s="639"/>
      <c r="CO23" s="639"/>
      <c r="CP23" s="639"/>
      <c r="CQ23" s="640"/>
      <c r="CR23" s="638" t="s">
        <v>283</v>
      </c>
      <c r="CS23" s="639"/>
      <c r="CT23" s="639"/>
      <c r="CU23" s="639"/>
      <c r="CV23" s="639"/>
      <c r="CW23" s="639"/>
      <c r="CX23" s="639"/>
      <c r="CY23" s="640"/>
      <c r="CZ23" s="638" t="s">
        <v>284</v>
      </c>
      <c r="DA23" s="639"/>
      <c r="DB23" s="639"/>
      <c r="DC23" s="640"/>
      <c r="DD23" s="638" t="s">
        <v>285</v>
      </c>
      <c r="DE23" s="639"/>
      <c r="DF23" s="639"/>
      <c r="DG23" s="639"/>
      <c r="DH23" s="639"/>
      <c r="DI23" s="639"/>
      <c r="DJ23" s="639"/>
      <c r="DK23" s="640"/>
      <c r="DL23" s="680" t="s">
        <v>286</v>
      </c>
      <c r="DM23" s="681"/>
      <c r="DN23" s="681"/>
      <c r="DO23" s="681"/>
      <c r="DP23" s="681"/>
      <c r="DQ23" s="681"/>
      <c r="DR23" s="681"/>
      <c r="DS23" s="681"/>
      <c r="DT23" s="681"/>
      <c r="DU23" s="681"/>
      <c r="DV23" s="682"/>
      <c r="DW23" s="638" t="s">
        <v>287</v>
      </c>
      <c r="DX23" s="639"/>
      <c r="DY23" s="639"/>
      <c r="DZ23" s="639"/>
      <c r="EA23" s="639"/>
      <c r="EB23" s="639"/>
      <c r="EC23" s="640"/>
    </row>
    <row r="24" spans="2:133" ht="11.25" customHeight="1" x14ac:dyDescent="0.15">
      <c r="B24" s="653" t="s">
        <v>288</v>
      </c>
      <c r="C24" s="654"/>
      <c r="D24" s="654"/>
      <c r="E24" s="654"/>
      <c r="F24" s="654"/>
      <c r="G24" s="654"/>
      <c r="H24" s="654"/>
      <c r="I24" s="654"/>
      <c r="J24" s="654"/>
      <c r="K24" s="654"/>
      <c r="L24" s="654"/>
      <c r="M24" s="654"/>
      <c r="N24" s="654"/>
      <c r="O24" s="654"/>
      <c r="P24" s="654"/>
      <c r="Q24" s="655"/>
      <c r="R24" s="656">
        <v>529388</v>
      </c>
      <c r="S24" s="657"/>
      <c r="T24" s="657"/>
      <c r="U24" s="657"/>
      <c r="V24" s="657"/>
      <c r="W24" s="657"/>
      <c r="X24" s="657"/>
      <c r="Y24" s="658"/>
      <c r="Z24" s="659">
        <v>47</v>
      </c>
      <c r="AA24" s="659"/>
      <c r="AB24" s="659"/>
      <c r="AC24" s="659"/>
      <c r="AD24" s="660">
        <v>529388</v>
      </c>
      <c r="AE24" s="660"/>
      <c r="AF24" s="660"/>
      <c r="AG24" s="660"/>
      <c r="AH24" s="660"/>
      <c r="AI24" s="660"/>
      <c r="AJ24" s="660"/>
      <c r="AK24" s="660"/>
      <c r="AL24" s="661">
        <v>81.5</v>
      </c>
      <c r="AM24" s="662"/>
      <c r="AN24" s="662"/>
      <c r="AO24" s="663"/>
      <c r="AP24" s="653" t="s">
        <v>289</v>
      </c>
      <c r="AQ24" s="669"/>
      <c r="AR24" s="669"/>
      <c r="AS24" s="669"/>
      <c r="AT24" s="669"/>
      <c r="AU24" s="669"/>
      <c r="AV24" s="669"/>
      <c r="AW24" s="669"/>
      <c r="AX24" s="669"/>
      <c r="AY24" s="669"/>
      <c r="AZ24" s="669"/>
      <c r="BA24" s="669"/>
      <c r="BB24" s="669"/>
      <c r="BC24" s="669"/>
      <c r="BD24" s="669"/>
      <c r="BE24" s="669"/>
      <c r="BF24" s="670"/>
      <c r="BG24" s="656" t="s">
        <v>129</v>
      </c>
      <c r="BH24" s="657"/>
      <c r="BI24" s="657"/>
      <c r="BJ24" s="657"/>
      <c r="BK24" s="657"/>
      <c r="BL24" s="657"/>
      <c r="BM24" s="657"/>
      <c r="BN24" s="658"/>
      <c r="BO24" s="659" t="s">
        <v>129</v>
      </c>
      <c r="BP24" s="659"/>
      <c r="BQ24" s="659"/>
      <c r="BR24" s="659"/>
      <c r="BS24" s="660" t="s">
        <v>129</v>
      </c>
      <c r="BT24" s="660"/>
      <c r="BU24" s="660"/>
      <c r="BV24" s="660"/>
      <c r="BW24" s="660"/>
      <c r="BX24" s="660"/>
      <c r="BY24" s="660"/>
      <c r="BZ24" s="660"/>
      <c r="CA24" s="660"/>
      <c r="CB24" s="664"/>
      <c r="CD24" s="642" t="s">
        <v>290</v>
      </c>
      <c r="CE24" s="643"/>
      <c r="CF24" s="643"/>
      <c r="CG24" s="643"/>
      <c r="CH24" s="643"/>
      <c r="CI24" s="643"/>
      <c r="CJ24" s="643"/>
      <c r="CK24" s="643"/>
      <c r="CL24" s="643"/>
      <c r="CM24" s="643"/>
      <c r="CN24" s="643"/>
      <c r="CO24" s="643"/>
      <c r="CP24" s="643"/>
      <c r="CQ24" s="644"/>
      <c r="CR24" s="645">
        <v>296117</v>
      </c>
      <c r="CS24" s="646"/>
      <c r="CT24" s="646"/>
      <c r="CU24" s="646"/>
      <c r="CV24" s="646"/>
      <c r="CW24" s="646"/>
      <c r="CX24" s="646"/>
      <c r="CY24" s="647"/>
      <c r="CZ24" s="650">
        <v>29.7</v>
      </c>
      <c r="DA24" s="651"/>
      <c r="DB24" s="651"/>
      <c r="DC24" s="667"/>
      <c r="DD24" s="690">
        <v>268764</v>
      </c>
      <c r="DE24" s="646"/>
      <c r="DF24" s="646"/>
      <c r="DG24" s="646"/>
      <c r="DH24" s="646"/>
      <c r="DI24" s="646"/>
      <c r="DJ24" s="646"/>
      <c r="DK24" s="647"/>
      <c r="DL24" s="690">
        <v>235447</v>
      </c>
      <c r="DM24" s="646"/>
      <c r="DN24" s="646"/>
      <c r="DO24" s="646"/>
      <c r="DP24" s="646"/>
      <c r="DQ24" s="646"/>
      <c r="DR24" s="646"/>
      <c r="DS24" s="646"/>
      <c r="DT24" s="646"/>
      <c r="DU24" s="646"/>
      <c r="DV24" s="647"/>
      <c r="DW24" s="650">
        <v>35.1</v>
      </c>
      <c r="DX24" s="651"/>
      <c r="DY24" s="651"/>
      <c r="DZ24" s="651"/>
      <c r="EA24" s="651"/>
      <c r="EB24" s="651"/>
      <c r="EC24" s="652"/>
    </row>
    <row r="25" spans="2:133" ht="11.25" customHeight="1" x14ac:dyDescent="0.15">
      <c r="B25" s="653" t="s">
        <v>291</v>
      </c>
      <c r="C25" s="654"/>
      <c r="D25" s="654"/>
      <c r="E25" s="654"/>
      <c r="F25" s="654"/>
      <c r="G25" s="654"/>
      <c r="H25" s="654"/>
      <c r="I25" s="654"/>
      <c r="J25" s="654"/>
      <c r="K25" s="654"/>
      <c r="L25" s="654"/>
      <c r="M25" s="654"/>
      <c r="N25" s="654"/>
      <c r="O25" s="654"/>
      <c r="P25" s="654"/>
      <c r="Q25" s="655"/>
      <c r="R25" s="656">
        <v>105787</v>
      </c>
      <c r="S25" s="657"/>
      <c r="T25" s="657"/>
      <c r="U25" s="657"/>
      <c r="V25" s="657"/>
      <c r="W25" s="657"/>
      <c r="X25" s="657"/>
      <c r="Y25" s="658"/>
      <c r="Z25" s="659">
        <v>9.4</v>
      </c>
      <c r="AA25" s="659"/>
      <c r="AB25" s="659"/>
      <c r="AC25" s="659"/>
      <c r="AD25" s="660" t="s">
        <v>129</v>
      </c>
      <c r="AE25" s="660"/>
      <c r="AF25" s="660"/>
      <c r="AG25" s="660"/>
      <c r="AH25" s="660"/>
      <c r="AI25" s="660"/>
      <c r="AJ25" s="660"/>
      <c r="AK25" s="660"/>
      <c r="AL25" s="661" t="s">
        <v>129</v>
      </c>
      <c r="AM25" s="662"/>
      <c r="AN25" s="662"/>
      <c r="AO25" s="663"/>
      <c r="AP25" s="653" t="s">
        <v>292</v>
      </c>
      <c r="AQ25" s="669"/>
      <c r="AR25" s="669"/>
      <c r="AS25" s="669"/>
      <c r="AT25" s="669"/>
      <c r="AU25" s="669"/>
      <c r="AV25" s="669"/>
      <c r="AW25" s="669"/>
      <c r="AX25" s="669"/>
      <c r="AY25" s="669"/>
      <c r="AZ25" s="669"/>
      <c r="BA25" s="669"/>
      <c r="BB25" s="669"/>
      <c r="BC25" s="669"/>
      <c r="BD25" s="669"/>
      <c r="BE25" s="669"/>
      <c r="BF25" s="670"/>
      <c r="BG25" s="656" t="s">
        <v>129</v>
      </c>
      <c r="BH25" s="657"/>
      <c r="BI25" s="657"/>
      <c r="BJ25" s="657"/>
      <c r="BK25" s="657"/>
      <c r="BL25" s="657"/>
      <c r="BM25" s="657"/>
      <c r="BN25" s="658"/>
      <c r="BO25" s="659" t="s">
        <v>129</v>
      </c>
      <c r="BP25" s="659"/>
      <c r="BQ25" s="659"/>
      <c r="BR25" s="659"/>
      <c r="BS25" s="660" t="s">
        <v>129</v>
      </c>
      <c r="BT25" s="660"/>
      <c r="BU25" s="660"/>
      <c r="BV25" s="660"/>
      <c r="BW25" s="660"/>
      <c r="BX25" s="660"/>
      <c r="BY25" s="660"/>
      <c r="BZ25" s="660"/>
      <c r="CA25" s="660"/>
      <c r="CB25" s="664"/>
      <c r="CD25" s="653" t="s">
        <v>293</v>
      </c>
      <c r="CE25" s="654"/>
      <c r="CF25" s="654"/>
      <c r="CG25" s="654"/>
      <c r="CH25" s="654"/>
      <c r="CI25" s="654"/>
      <c r="CJ25" s="654"/>
      <c r="CK25" s="654"/>
      <c r="CL25" s="654"/>
      <c r="CM25" s="654"/>
      <c r="CN25" s="654"/>
      <c r="CO25" s="654"/>
      <c r="CP25" s="654"/>
      <c r="CQ25" s="655"/>
      <c r="CR25" s="656">
        <v>198066</v>
      </c>
      <c r="CS25" s="683"/>
      <c r="CT25" s="683"/>
      <c r="CU25" s="683"/>
      <c r="CV25" s="683"/>
      <c r="CW25" s="683"/>
      <c r="CX25" s="683"/>
      <c r="CY25" s="684"/>
      <c r="CZ25" s="661">
        <v>19.899999999999999</v>
      </c>
      <c r="DA25" s="685"/>
      <c r="DB25" s="685"/>
      <c r="DC25" s="691"/>
      <c r="DD25" s="665">
        <v>183272</v>
      </c>
      <c r="DE25" s="683"/>
      <c r="DF25" s="683"/>
      <c r="DG25" s="683"/>
      <c r="DH25" s="683"/>
      <c r="DI25" s="683"/>
      <c r="DJ25" s="683"/>
      <c r="DK25" s="684"/>
      <c r="DL25" s="665">
        <v>150533</v>
      </c>
      <c r="DM25" s="683"/>
      <c r="DN25" s="683"/>
      <c r="DO25" s="683"/>
      <c r="DP25" s="683"/>
      <c r="DQ25" s="683"/>
      <c r="DR25" s="683"/>
      <c r="DS25" s="683"/>
      <c r="DT25" s="683"/>
      <c r="DU25" s="683"/>
      <c r="DV25" s="684"/>
      <c r="DW25" s="661">
        <v>22.5</v>
      </c>
      <c r="DX25" s="685"/>
      <c r="DY25" s="685"/>
      <c r="DZ25" s="685"/>
      <c r="EA25" s="685"/>
      <c r="EB25" s="685"/>
      <c r="EC25" s="686"/>
    </row>
    <row r="26" spans="2:133" ht="11.25" customHeight="1" x14ac:dyDescent="0.15">
      <c r="B26" s="653" t="s">
        <v>294</v>
      </c>
      <c r="C26" s="654"/>
      <c r="D26" s="654"/>
      <c r="E26" s="654"/>
      <c r="F26" s="654"/>
      <c r="G26" s="654"/>
      <c r="H26" s="654"/>
      <c r="I26" s="654"/>
      <c r="J26" s="654"/>
      <c r="K26" s="654"/>
      <c r="L26" s="654"/>
      <c r="M26" s="654"/>
      <c r="N26" s="654"/>
      <c r="O26" s="654"/>
      <c r="P26" s="654"/>
      <c r="Q26" s="655"/>
      <c r="R26" s="656">
        <v>1</v>
      </c>
      <c r="S26" s="657"/>
      <c r="T26" s="657"/>
      <c r="U26" s="657"/>
      <c r="V26" s="657"/>
      <c r="W26" s="657"/>
      <c r="X26" s="657"/>
      <c r="Y26" s="658"/>
      <c r="Z26" s="659">
        <v>0</v>
      </c>
      <c r="AA26" s="659"/>
      <c r="AB26" s="659"/>
      <c r="AC26" s="659"/>
      <c r="AD26" s="660" t="s">
        <v>129</v>
      </c>
      <c r="AE26" s="660"/>
      <c r="AF26" s="660"/>
      <c r="AG26" s="660"/>
      <c r="AH26" s="660"/>
      <c r="AI26" s="660"/>
      <c r="AJ26" s="660"/>
      <c r="AK26" s="660"/>
      <c r="AL26" s="661" t="s">
        <v>129</v>
      </c>
      <c r="AM26" s="662"/>
      <c r="AN26" s="662"/>
      <c r="AO26" s="663"/>
      <c r="AP26" s="653" t="s">
        <v>295</v>
      </c>
      <c r="AQ26" s="669"/>
      <c r="AR26" s="669"/>
      <c r="AS26" s="669"/>
      <c r="AT26" s="669"/>
      <c r="AU26" s="669"/>
      <c r="AV26" s="669"/>
      <c r="AW26" s="669"/>
      <c r="AX26" s="669"/>
      <c r="AY26" s="669"/>
      <c r="AZ26" s="669"/>
      <c r="BA26" s="669"/>
      <c r="BB26" s="669"/>
      <c r="BC26" s="669"/>
      <c r="BD26" s="669"/>
      <c r="BE26" s="669"/>
      <c r="BF26" s="670"/>
      <c r="BG26" s="656" t="s">
        <v>129</v>
      </c>
      <c r="BH26" s="657"/>
      <c r="BI26" s="657"/>
      <c r="BJ26" s="657"/>
      <c r="BK26" s="657"/>
      <c r="BL26" s="657"/>
      <c r="BM26" s="657"/>
      <c r="BN26" s="658"/>
      <c r="BO26" s="659" t="s">
        <v>129</v>
      </c>
      <c r="BP26" s="659"/>
      <c r="BQ26" s="659"/>
      <c r="BR26" s="659"/>
      <c r="BS26" s="660" t="s">
        <v>129</v>
      </c>
      <c r="BT26" s="660"/>
      <c r="BU26" s="660"/>
      <c r="BV26" s="660"/>
      <c r="BW26" s="660"/>
      <c r="BX26" s="660"/>
      <c r="BY26" s="660"/>
      <c r="BZ26" s="660"/>
      <c r="CA26" s="660"/>
      <c r="CB26" s="664"/>
      <c r="CD26" s="653" t="s">
        <v>296</v>
      </c>
      <c r="CE26" s="654"/>
      <c r="CF26" s="654"/>
      <c r="CG26" s="654"/>
      <c r="CH26" s="654"/>
      <c r="CI26" s="654"/>
      <c r="CJ26" s="654"/>
      <c r="CK26" s="654"/>
      <c r="CL26" s="654"/>
      <c r="CM26" s="654"/>
      <c r="CN26" s="654"/>
      <c r="CO26" s="654"/>
      <c r="CP26" s="654"/>
      <c r="CQ26" s="655"/>
      <c r="CR26" s="656">
        <v>105850</v>
      </c>
      <c r="CS26" s="657"/>
      <c r="CT26" s="657"/>
      <c r="CU26" s="657"/>
      <c r="CV26" s="657"/>
      <c r="CW26" s="657"/>
      <c r="CX26" s="657"/>
      <c r="CY26" s="658"/>
      <c r="CZ26" s="661">
        <v>10.6</v>
      </c>
      <c r="DA26" s="685"/>
      <c r="DB26" s="685"/>
      <c r="DC26" s="691"/>
      <c r="DD26" s="665">
        <v>101458</v>
      </c>
      <c r="DE26" s="657"/>
      <c r="DF26" s="657"/>
      <c r="DG26" s="657"/>
      <c r="DH26" s="657"/>
      <c r="DI26" s="657"/>
      <c r="DJ26" s="657"/>
      <c r="DK26" s="658"/>
      <c r="DL26" s="665" t="s">
        <v>129</v>
      </c>
      <c r="DM26" s="657"/>
      <c r="DN26" s="657"/>
      <c r="DO26" s="657"/>
      <c r="DP26" s="657"/>
      <c r="DQ26" s="657"/>
      <c r="DR26" s="657"/>
      <c r="DS26" s="657"/>
      <c r="DT26" s="657"/>
      <c r="DU26" s="657"/>
      <c r="DV26" s="658"/>
      <c r="DW26" s="661" t="s">
        <v>129</v>
      </c>
      <c r="DX26" s="685"/>
      <c r="DY26" s="685"/>
      <c r="DZ26" s="685"/>
      <c r="EA26" s="685"/>
      <c r="EB26" s="685"/>
      <c r="EC26" s="686"/>
    </row>
    <row r="27" spans="2:133" ht="11.25" customHeight="1" x14ac:dyDescent="0.15">
      <c r="B27" s="653" t="s">
        <v>297</v>
      </c>
      <c r="C27" s="654"/>
      <c r="D27" s="654"/>
      <c r="E27" s="654"/>
      <c r="F27" s="654"/>
      <c r="G27" s="654"/>
      <c r="H27" s="654"/>
      <c r="I27" s="654"/>
      <c r="J27" s="654"/>
      <c r="K27" s="654"/>
      <c r="L27" s="654"/>
      <c r="M27" s="654"/>
      <c r="N27" s="654"/>
      <c r="O27" s="654"/>
      <c r="P27" s="654"/>
      <c r="Q27" s="655"/>
      <c r="R27" s="656">
        <v>753806</v>
      </c>
      <c r="S27" s="657"/>
      <c r="T27" s="657"/>
      <c r="U27" s="657"/>
      <c r="V27" s="657"/>
      <c r="W27" s="657"/>
      <c r="X27" s="657"/>
      <c r="Y27" s="658"/>
      <c r="Z27" s="659">
        <v>66.900000000000006</v>
      </c>
      <c r="AA27" s="659"/>
      <c r="AB27" s="659"/>
      <c r="AC27" s="659"/>
      <c r="AD27" s="660">
        <v>648018</v>
      </c>
      <c r="AE27" s="660"/>
      <c r="AF27" s="660"/>
      <c r="AG27" s="660"/>
      <c r="AH27" s="660"/>
      <c r="AI27" s="660"/>
      <c r="AJ27" s="660"/>
      <c r="AK27" s="660"/>
      <c r="AL27" s="661">
        <v>99.699996948242188</v>
      </c>
      <c r="AM27" s="662"/>
      <c r="AN27" s="662"/>
      <c r="AO27" s="663"/>
      <c r="AP27" s="653" t="s">
        <v>298</v>
      </c>
      <c r="AQ27" s="654"/>
      <c r="AR27" s="654"/>
      <c r="AS27" s="654"/>
      <c r="AT27" s="654"/>
      <c r="AU27" s="654"/>
      <c r="AV27" s="654"/>
      <c r="AW27" s="654"/>
      <c r="AX27" s="654"/>
      <c r="AY27" s="654"/>
      <c r="AZ27" s="654"/>
      <c r="BA27" s="654"/>
      <c r="BB27" s="654"/>
      <c r="BC27" s="654"/>
      <c r="BD27" s="654"/>
      <c r="BE27" s="654"/>
      <c r="BF27" s="655"/>
      <c r="BG27" s="656">
        <v>86428</v>
      </c>
      <c r="BH27" s="657"/>
      <c r="BI27" s="657"/>
      <c r="BJ27" s="657"/>
      <c r="BK27" s="657"/>
      <c r="BL27" s="657"/>
      <c r="BM27" s="657"/>
      <c r="BN27" s="658"/>
      <c r="BO27" s="659">
        <v>100</v>
      </c>
      <c r="BP27" s="659"/>
      <c r="BQ27" s="659"/>
      <c r="BR27" s="659"/>
      <c r="BS27" s="660" t="s">
        <v>129</v>
      </c>
      <c r="BT27" s="660"/>
      <c r="BU27" s="660"/>
      <c r="BV27" s="660"/>
      <c r="BW27" s="660"/>
      <c r="BX27" s="660"/>
      <c r="BY27" s="660"/>
      <c r="BZ27" s="660"/>
      <c r="CA27" s="660"/>
      <c r="CB27" s="664"/>
      <c r="CD27" s="653" t="s">
        <v>299</v>
      </c>
      <c r="CE27" s="654"/>
      <c r="CF27" s="654"/>
      <c r="CG27" s="654"/>
      <c r="CH27" s="654"/>
      <c r="CI27" s="654"/>
      <c r="CJ27" s="654"/>
      <c r="CK27" s="654"/>
      <c r="CL27" s="654"/>
      <c r="CM27" s="654"/>
      <c r="CN27" s="654"/>
      <c r="CO27" s="654"/>
      <c r="CP27" s="654"/>
      <c r="CQ27" s="655"/>
      <c r="CR27" s="656">
        <v>18047</v>
      </c>
      <c r="CS27" s="683"/>
      <c r="CT27" s="683"/>
      <c r="CU27" s="683"/>
      <c r="CV27" s="683"/>
      <c r="CW27" s="683"/>
      <c r="CX27" s="683"/>
      <c r="CY27" s="684"/>
      <c r="CZ27" s="661">
        <v>1.8</v>
      </c>
      <c r="DA27" s="685"/>
      <c r="DB27" s="685"/>
      <c r="DC27" s="691"/>
      <c r="DD27" s="665">
        <v>5488</v>
      </c>
      <c r="DE27" s="683"/>
      <c r="DF27" s="683"/>
      <c r="DG27" s="683"/>
      <c r="DH27" s="683"/>
      <c r="DI27" s="683"/>
      <c r="DJ27" s="683"/>
      <c r="DK27" s="684"/>
      <c r="DL27" s="665">
        <v>4910</v>
      </c>
      <c r="DM27" s="683"/>
      <c r="DN27" s="683"/>
      <c r="DO27" s="683"/>
      <c r="DP27" s="683"/>
      <c r="DQ27" s="683"/>
      <c r="DR27" s="683"/>
      <c r="DS27" s="683"/>
      <c r="DT27" s="683"/>
      <c r="DU27" s="683"/>
      <c r="DV27" s="684"/>
      <c r="DW27" s="661">
        <v>0.7</v>
      </c>
      <c r="DX27" s="685"/>
      <c r="DY27" s="685"/>
      <c r="DZ27" s="685"/>
      <c r="EA27" s="685"/>
      <c r="EB27" s="685"/>
      <c r="EC27" s="686"/>
    </row>
    <row r="28" spans="2:133" ht="11.25" customHeight="1" x14ac:dyDescent="0.15">
      <c r="B28" s="653" t="s">
        <v>300</v>
      </c>
      <c r="C28" s="654"/>
      <c r="D28" s="654"/>
      <c r="E28" s="654"/>
      <c r="F28" s="654"/>
      <c r="G28" s="654"/>
      <c r="H28" s="654"/>
      <c r="I28" s="654"/>
      <c r="J28" s="654"/>
      <c r="K28" s="654"/>
      <c r="L28" s="654"/>
      <c r="M28" s="654"/>
      <c r="N28" s="654"/>
      <c r="O28" s="654"/>
      <c r="P28" s="654"/>
      <c r="Q28" s="655"/>
      <c r="R28" s="656" t="s">
        <v>129</v>
      </c>
      <c r="S28" s="657"/>
      <c r="T28" s="657"/>
      <c r="U28" s="657"/>
      <c r="V28" s="657"/>
      <c r="W28" s="657"/>
      <c r="X28" s="657"/>
      <c r="Y28" s="658"/>
      <c r="Z28" s="659" t="s">
        <v>129</v>
      </c>
      <c r="AA28" s="659"/>
      <c r="AB28" s="659"/>
      <c r="AC28" s="659"/>
      <c r="AD28" s="660" t="s">
        <v>129</v>
      </c>
      <c r="AE28" s="660"/>
      <c r="AF28" s="660"/>
      <c r="AG28" s="660"/>
      <c r="AH28" s="660"/>
      <c r="AI28" s="660"/>
      <c r="AJ28" s="660"/>
      <c r="AK28" s="660"/>
      <c r="AL28" s="661" t="s">
        <v>129</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301</v>
      </c>
      <c r="CE28" s="654"/>
      <c r="CF28" s="654"/>
      <c r="CG28" s="654"/>
      <c r="CH28" s="654"/>
      <c r="CI28" s="654"/>
      <c r="CJ28" s="654"/>
      <c r="CK28" s="654"/>
      <c r="CL28" s="654"/>
      <c r="CM28" s="654"/>
      <c r="CN28" s="654"/>
      <c r="CO28" s="654"/>
      <c r="CP28" s="654"/>
      <c r="CQ28" s="655"/>
      <c r="CR28" s="656">
        <v>80004</v>
      </c>
      <c r="CS28" s="657"/>
      <c r="CT28" s="657"/>
      <c r="CU28" s="657"/>
      <c r="CV28" s="657"/>
      <c r="CW28" s="657"/>
      <c r="CX28" s="657"/>
      <c r="CY28" s="658"/>
      <c r="CZ28" s="661">
        <v>8</v>
      </c>
      <c r="DA28" s="685"/>
      <c r="DB28" s="685"/>
      <c r="DC28" s="691"/>
      <c r="DD28" s="665">
        <v>80004</v>
      </c>
      <c r="DE28" s="657"/>
      <c r="DF28" s="657"/>
      <c r="DG28" s="657"/>
      <c r="DH28" s="657"/>
      <c r="DI28" s="657"/>
      <c r="DJ28" s="657"/>
      <c r="DK28" s="658"/>
      <c r="DL28" s="665">
        <v>80004</v>
      </c>
      <c r="DM28" s="657"/>
      <c r="DN28" s="657"/>
      <c r="DO28" s="657"/>
      <c r="DP28" s="657"/>
      <c r="DQ28" s="657"/>
      <c r="DR28" s="657"/>
      <c r="DS28" s="657"/>
      <c r="DT28" s="657"/>
      <c r="DU28" s="657"/>
      <c r="DV28" s="658"/>
      <c r="DW28" s="661">
        <v>11.9</v>
      </c>
      <c r="DX28" s="685"/>
      <c r="DY28" s="685"/>
      <c r="DZ28" s="685"/>
      <c r="EA28" s="685"/>
      <c r="EB28" s="685"/>
      <c r="EC28" s="686"/>
    </row>
    <row r="29" spans="2:133" ht="11.25" customHeight="1" x14ac:dyDescent="0.15">
      <c r="B29" s="653" t="s">
        <v>302</v>
      </c>
      <c r="C29" s="654"/>
      <c r="D29" s="654"/>
      <c r="E29" s="654"/>
      <c r="F29" s="654"/>
      <c r="G29" s="654"/>
      <c r="H29" s="654"/>
      <c r="I29" s="654"/>
      <c r="J29" s="654"/>
      <c r="K29" s="654"/>
      <c r="L29" s="654"/>
      <c r="M29" s="654"/>
      <c r="N29" s="654"/>
      <c r="O29" s="654"/>
      <c r="P29" s="654"/>
      <c r="Q29" s="655"/>
      <c r="R29" s="656">
        <v>231</v>
      </c>
      <c r="S29" s="657"/>
      <c r="T29" s="657"/>
      <c r="U29" s="657"/>
      <c r="V29" s="657"/>
      <c r="W29" s="657"/>
      <c r="X29" s="657"/>
      <c r="Y29" s="658"/>
      <c r="Z29" s="659">
        <v>0</v>
      </c>
      <c r="AA29" s="659"/>
      <c r="AB29" s="659"/>
      <c r="AC29" s="659"/>
      <c r="AD29" s="660" t="s">
        <v>129</v>
      </c>
      <c r="AE29" s="660"/>
      <c r="AF29" s="660"/>
      <c r="AG29" s="660"/>
      <c r="AH29" s="660"/>
      <c r="AI29" s="660"/>
      <c r="AJ29" s="660"/>
      <c r="AK29" s="660"/>
      <c r="AL29" s="661" t="s">
        <v>129</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303</v>
      </c>
      <c r="CE29" s="695"/>
      <c r="CF29" s="653" t="s">
        <v>70</v>
      </c>
      <c r="CG29" s="654"/>
      <c r="CH29" s="654"/>
      <c r="CI29" s="654"/>
      <c r="CJ29" s="654"/>
      <c r="CK29" s="654"/>
      <c r="CL29" s="654"/>
      <c r="CM29" s="654"/>
      <c r="CN29" s="654"/>
      <c r="CO29" s="654"/>
      <c r="CP29" s="654"/>
      <c r="CQ29" s="655"/>
      <c r="CR29" s="656">
        <v>80004</v>
      </c>
      <c r="CS29" s="683"/>
      <c r="CT29" s="683"/>
      <c r="CU29" s="683"/>
      <c r="CV29" s="683"/>
      <c r="CW29" s="683"/>
      <c r="CX29" s="683"/>
      <c r="CY29" s="684"/>
      <c r="CZ29" s="661">
        <v>8</v>
      </c>
      <c r="DA29" s="685"/>
      <c r="DB29" s="685"/>
      <c r="DC29" s="691"/>
      <c r="DD29" s="665">
        <v>80004</v>
      </c>
      <c r="DE29" s="683"/>
      <c r="DF29" s="683"/>
      <c r="DG29" s="683"/>
      <c r="DH29" s="683"/>
      <c r="DI29" s="683"/>
      <c r="DJ29" s="683"/>
      <c r="DK29" s="684"/>
      <c r="DL29" s="665">
        <v>80004</v>
      </c>
      <c r="DM29" s="683"/>
      <c r="DN29" s="683"/>
      <c r="DO29" s="683"/>
      <c r="DP29" s="683"/>
      <c r="DQ29" s="683"/>
      <c r="DR29" s="683"/>
      <c r="DS29" s="683"/>
      <c r="DT29" s="683"/>
      <c r="DU29" s="683"/>
      <c r="DV29" s="684"/>
      <c r="DW29" s="661">
        <v>11.9</v>
      </c>
      <c r="DX29" s="685"/>
      <c r="DY29" s="685"/>
      <c r="DZ29" s="685"/>
      <c r="EA29" s="685"/>
      <c r="EB29" s="685"/>
      <c r="EC29" s="686"/>
    </row>
    <row r="30" spans="2:133" ht="11.25" customHeight="1" x14ac:dyDescent="0.15">
      <c r="B30" s="653" t="s">
        <v>304</v>
      </c>
      <c r="C30" s="654"/>
      <c r="D30" s="654"/>
      <c r="E30" s="654"/>
      <c r="F30" s="654"/>
      <c r="G30" s="654"/>
      <c r="H30" s="654"/>
      <c r="I30" s="654"/>
      <c r="J30" s="654"/>
      <c r="K30" s="654"/>
      <c r="L30" s="654"/>
      <c r="M30" s="654"/>
      <c r="N30" s="654"/>
      <c r="O30" s="654"/>
      <c r="P30" s="654"/>
      <c r="Q30" s="655"/>
      <c r="R30" s="656">
        <v>12020</v>
      </c>
      <c r="S30" s="657"/>
      <c r="T30" s="657"/>
      <c r="U30" s="657"/>
      <c r="V30" s="657"/>
      <c r="W30" s="657"/>
      <c r="X30" s="657"/>
      <c r="Y30" s="658"/>
      <c r="Z30" s="659">
        <v>1.1000000000000001</v>
      </c>
      <c r="AA30" s="659"/>
      <c r="AB30" s="659"/>
      <c r="AC30" s="659"/>
      <c r="AD30" s="660">
        <v>448</v>
      </c>
      <c r="AE30" s="660"/>
      <c r="AF30" s="660"/>
      <c r="AG30" s="660"/>
      <c r="AH30" s="660"/>
      <c r="AI30" s="660"/>
      <c r="AJ30" s="660"/>
      <c r="AK30" s="660"/>
      <c r="AL30" s="661">
        <v>0.1</v>
      </c>
      <c r="AM30" s="662"/>
      <c r="AN30" s="662"/>
      <c r="AO30" s="663"/>
      <c r="AP30" s="638" t="s">
        <v>222</v>
      </c>
      <c r="AQ30" s="639"/>
      <c r="AR30" s="639"/>
      <c r="AS30" s="639"/>
      <c r="AT30" s="639"/>
      <c r="AU30" s="639"/>
      <c r="AV30" s="639"/>
      <c r="AW30" s="639"/>
      <c r="AX30" s="639"/>
      <c r="AY30" s="639"/>
      <c r="AZ30" s="639"/>
      <c r="BA30" s="639"/>
      <c r="BB30" s="639"/>
      <c r="BC30" s="639"/>
      <c r="BD30" s="639"/>
      <c r="BE30" s="639"/>
      <c r="BF30" s="640"/>
      <c r="BG30" s="638" t="s">
        <v>305</v>
      </c>
      <c r="BH30" s="692"/>
      <c r="BI30" s="692"/>
      <c r="BJ30" s="692"/>
      <c r="BK30" s="692"/>
      <c r="BL30" s="692"/>
      <c r="BM30" s="692"/>
      <c r="BN30" s="692"/>
      <c r="BO30" s="692"/>
      <c r="BP30" s="692"/>
      <c r="BQ30" s="693"/>
      <c r="BR30" s="638" t="s">
        <v>306</v>
      </c>
      <c r="BS30" s="692"/>
      <c r="BT30" s="692"/>
      <c r="BU30" s="692"/>
      <c r="BV30" s="692"/>
      <c r="BW30" s="692"/>
      <c r="BX30" s="692"/>
      <c r="BY30" s="692"/>
      <c r="BZ30" s="692"/>
      <c r="CA30" s="692"/>
      <c r="CB30" s="693"/>
      <c r="CD30" s="696"/>
      <c r="CE30" s="697"/>
      <c r="CF30" s="653" t="s">
        <v>307</v>
      </c>
      <c r="CG30" s="654"/>
      <c r="CH30" s="654"/>
      <c r="CI30" s="654"/>
      <c r="CJ30" s="654"/>
      <c r="CK30" s="654"/>
      <c r="CL30" s="654"/>
      <c r="CM30" s="654"/>
      <c r="CN30" s="654"/>
      <c r="CO30" s="654"/>
      <c r="CP30" s="654"/>
      <c r="CQ30" s="655"/>
      <c r="CR30" s="656">
        <v>78129</v>
      </c>
      <c r="CS30" s="657"/>
      <c r="CT30" s="657"/>
      <c r="CU30" s="657"/>
      <c r="CV30" s="657"/>
      <c r="CW30" s="657"/>
      <c r="CX30" s="657"/>
      <c r="CY30" s="658"/>
      <c r="CZ30" s="661">
        <v>7.8</v>
      </c>
      <c r="DA30" s="685"/>
      <c r="DB30" s="685"/>
      <c r="DC30" s="691"/>
      <c r="DD30" s="665">
        <v>78129</v>
      </c>
      <c r="DE30" s="657"/>
      <c r="DF30" s="657"/>
      <c r="DG30" s="657"/>
      <c r="DH30" s="657"/>
      <c r="DI30" s="657"/>
      <c r="DJ30" s="657"/>
      <c r="DK30" s="658"/>
      <c r="DL30" s="665">
        <v>78129</v>
      </c>
      <c r="DM30" s="657"/>
      <c r="DN30" s="657"/>
      <c r="DO30" s="657"/>
      <c r="DP30" s="657"/>
      <c r="DQ30" s="657"/>
      <c r="DR30" s="657"/>
      <c r="DS30" s="657"/>
      <c r="DT30" s="657"/>
      <c r="DU30" s="657"/>
      <c r="DV30" s="658"/>
      <c r="DW30" s="661">
        <v>11.7</v>
      </c>
      <c r="DX30" s="685"/>
      <c r="DY30" s="685"/>
      <c r="DZ30" s="685"/>
      <c r="EA30" s="685"/>
      <c r="EB30" s="685"/>
      <c r="EC30" s="686"/>
    </row>
    <row r="31" spans="2:133" ht="11.25" customHeight="1" x14ac:dyDescent="0.15">
      <c r="B31" s="653" t="s">
        <v>308</v>
      </c>
      <c r="C31" s="654"/>
      <c r="D31" s="654"/>
      <c r="E31" s="654"/>
      <c r="F31" s="654"/>
      <c r="G31" s="654"/>
      <c r="H31" s="654"/>
      <c r="I31" s="654"/>
      <c r="J31" s="654"/>
      <c r="K31" s="654"/>
      <c r="L31" s="654"/>
      <c r="M31" s="654"/>
      <c r="N31" s="654"/>
      <c r="O31" s="654"/>
      <c r="P31" s="654"/>
      <c r="Q31" s="655"/>
      <c r="R31" s="656">
        <v>1954</v>
      </c>
      <c r="S31" s="657"/>
      <c r="T31" s="657"/>
      <c r="U31" s="657"/>
      <c r="V31" s="657"/>
      <c r="W31" s="657"/>
      <c r="X31" s="657"/>
      <c r="Y31" s="658"/>
      <c r="Z31" s="659">
        <v>0.2</v>
      </c>
      <c r="AA31" s="659"/>
      <c r="AB31" s="659"/>
      <c r="AC31" s="659"/>
      <c r="AD31" s="660" t="s">
        <v>129</v>
      </c>
      <c r="AE31" s="660"/>
      <c r="AF31" s="660"/>
      <c r="AG31" s="660"/>
      <c r="AH31" s="660"/>
      <c r="AI31" s="660"/>
      <c r="AJ31" s="660"/>
      <c r="AK31" s="660"/>
      <c r="AL31" s="661" t="s">
        <v>129</v>
      </c>
      <c r="AM31" s="662"/>
      <c r="AN31" s="662"/>
      <c r="AO31" s="663"/>
      <c r="AP31" s="704" t="s">
        <v>309</v>
      </c>
      <c r="AQ31" s="705"/>
      <c r="AR31" s="705"/>
      <c r="AS31" s="705"/>
      <c r="AT31" s="710" t="s">
        <v>310</v>
      </c>
      <c r="AU31" s="356"/>
      <c r="AV31" s="356"/>
      <c r="AW31" s="356"/>
      <c r="AX31" s="642" t="s">
        <v>187</v>
      </c>
      <c r="AY31" s="643"/>
      <c r="AZ31" s="643"/>
      <c r="BA31" s="643"/>
      <c r="BB31" s="643"/>
      <c r="BC31" s="643"/>
      <c r="BD31" s="643"/>
      <c r="BE31" s="643"/>
      <c r="BF31" s="644"/>
      <c r="BG31" s="703">
        <v>99</v>
      </c>
      <c r="BH31" s="700"/>
      <c r="BI31" s="700"/>
      <c r="BJ31" s="700"/>
      <c r="BK31" s="700"/>
      <c r="BL31" s="700"/>
      <c r="BM31" s="651">
        <v>98.9</v>
      </c>
      <c r="BN31" s="700"/>
      <c r="BO31" s="700"/>
      <c r="BP31" s="700"/>
      <c r="BQ31" s="701"/>
      <c r="BR31" s="703">
        <v>99</v>
      </c>
      <c r="BS31" s="700"/>
      <c r="BT31" s="700"/>
      <c r="BU31" s="700"/>
      <c r="BV31" s="700"/>
      <c r="BW31" s="700"/>
      <c r="BX31" s="651">
        <v>97.8</v>
      </c>
      <c r="BY31" s="700"/>
      <c r="BZ31" s="700"/>
      <c r="CA31" s="700"/>
      <c r="CB31" s="701"/>
      <c r="CD31" s="696"/>
      <c r="CE31" s="697"/>
      <c r="CF31" s="653" t="s">
        <v>311</v>
      </c>
      <c r="CG31" s="654"/>
      <c r="CH31" s="654"/>
      <c r="CI31" s="654"/>
      <c r="CJ31" s="654"/>
      <c r="CK31" s="654"/>
      <c r="CL31" s="654"/>
      <c r="CM31" s="654"/>
      <c r="CN31" s="654"/>
      <c r="CO31" s="654"/>
      <c r="CP31" s="654"/>
      <c r="CQ31" s="655"/>
      <c r="CR31" s="656">
        <v>1875</v>
      </c>
      <c r="CS31" s="683"/>
      <c r="CT31" s="683"/>
      <c r="CU31" s="683"/>
      <c r="CV31" s="683"/>
      <c r="CW31" s="683"/>
      <c r="CX31" s="683"/>
      <c r="CY31" s="684"/>
      <c r="CZ31" s="661">
        <v>0.2</v>
      </c>
      <c r="DA31" s="685"/>
      <c r="DB31" s="685"/>
      <c r="DC31" s="691"/>
      <c r="DD31" s="665">
        <v>1875</v>
      </c>
      <c r="DE31" s="683"/>
      <c r="DF31" s="683"/>
      <c r="DG31" s="683"/>
      <c r="DH31" s="683"/>
      <c r="DI31" s="683"/>
      <c r="DJ31" s="683"/>
      <c r="DK31" s="684"/>
      <c r="DL31" s="665">
        <v>1875</v>
      </c>
      <c r="DM31" s="683"/>
      <c r="DN31" s="683"/>
      <c r="DO31" s="683"/>
      <c r="DP31" s="683"/>
      <c r="DQ31" s="683"/>
      <c r="DR31" s="683"/>
      <c r="DS31" s="683"/>
      <c r="DT31" s="683"/>
      <c r="DU31" s="683"/>
      <c r="DV31" s="684"/>
      <c r="DW31" s="661">
        <v>0.3</v>
      </c>
      <c r="DX31" s="685"/>
      <c r="DY31" s="685"/>
      <c r="DZ31" s="685"/>
      <c r="EA31" s="685"/>
      <c r="EB31" s="685"/>
      <c r="EC31" s="686"/>
    </row>
    <row r="32" spans="2:133" ht="11.25" customHeight="1" x14ac:dyDescent="0.15">
      <c r="B32" s="653" t="s">
        <v>312</v>
      </c>
      <c r="C32" s="654"/>
      <c r="D32" s="654"/>
      <c r="E32" s="654"/>
      <c r="F32" s="654"/>
      <c r="G32" s="654"/>
      <c r="H32" s="654"/>
      <c r="I32" s="654"/>
      <c r="J32" s="654"/>
      <c r="K32" s="654"/>
      <c r="L32" s="654"/>
      <c r="M32" s="654"/>
      <c r="N32" s="654"/>
      <c r="O32" s="654"/>
      <c r="P32" s="654"/>
      <c r="Q32" s="655"/>
      <c r="R32" s="656">
        <v>90371</v>
      </c>
      <c r="S32" s="657"/>
      <c r="T32" s="657"/>
      <c r="U32" s="657"/>
      <c r="V32" s="657"/>
      <c r="W32" s="657"/>
      <c r="X32" s="657"/>
      <c r="Y32" s="658"/>
      <c r="Z32" s="659">
        <v>8</v>
      </c>
      <c r="AA32" s="659"/>
      <c r="AB32" s="659"/>
      <c r="AC32" s="659"/>
      <c r="AD32" s="660" t="s">
        <v>129</v>
      </c>
      <c r="AE32" s="660"/>
      <c r="AF32" s="660"/>
      <c r="AG32" s="660"/>
      <c r="AH32" s="660"/>
      <c r="AI32" s="660"/>
      <c r="AJ32" s="660"/>
      <c r="AK32" s="660"/>
      <c r="AL32" s="661" t="s">
        <v>129</v>
      </c>
      <c r="AM32" s="662"/>
      <c r="AN32" s="662"/>
      <c r="AO32" s="663"/>
      <c r="AP32" s="706"/>
      <c r="AQ32" s="707"/>
      <c r="AR32" s="707"/>
      <c r="AS32" s="707"/>
      <c r="AT32" s="711"/>
      <c r="AU32" s="211" t="s">
        <v>313</v>
      </c>
      <c r="AX32" s="653" t="s">
        <v>314</v>
      </c>
      <c r="AY32" s="654"/>
      <c r="AZ32" s="654"/>
      <c r="BA32" s="654"/>
      <c r="BB32" s="654"/>
      <c r="BC32" s="654"/>
      <c r="BD32" s="654"/>
      <c r="BE32" s="654"/>
      <c r="BF32" s="655"/>
      <c r="BG32" s="713">
        <v>99.6</v>
      </c>
      <c r="BH32" s="683"/>
      <c r="BI32" s="683"/>
      <c r="BJ32" s="683"/>
      <c r="BK32" s="683"/>
      <c r="BL32" s="683"/>
      <c r="BM32" s="662">
        <v>98.1</v>
      </c>
      <c r="BN32" s="683"/>
      <c r="BO32" s="683"/>
      <c r="BP32" s="683"/>
      <c r="BQ32" s="702"/>
      <c r="BR32" s="713">
        <v>99.9</v>
      </c>
      <c r="BS32" s="683"/>
      <c r="BT32" s="683"/>
      <c r="BU32" s="683"/>
      <c r="BV32" s="683"/>
      <c r="BW32" s="683"/>
      <c r="BX32" s="662">
        <v>98.6</v>
      </c>
      <c r="BY32" s="683"/>
      <c r="BZ32" s="683"/>
      <c r="CA32" s="683"/>
      <c r="CB32" s="702"/>
      <c r="CD32" s="698"/>
      <c r="CE32" s="699"/>
      <c r="CF32" s="653" t="s">
        <v>315</v>
      </c>
      <c r="CG32" s="654"/>
      <c r="CH32" s="654"/>
      <c r="CI32" s="654"/>
      <c r="CJ32" s="654"/>
      <c r="CK32" s="654"/>
      <c r="CL32" s="654"/>
      <c r="CM32" s="654"/>
      <c r="CN32" s="654"/>
      <c r="CO32" s="654"/>
      <c r="CP32" s="654"/>
      <c r="CQ32" s="655"/>
      <c r="CR32" s="656" t="s">
        <v>129</v>
      </c>
      <c r="CS32" s="657"/>
      <c r="CT32" s="657"/>
      <c r="CU32" s="657"/>
      <c r="CV32" s="657"/>
      <c r="CW32" s="657"/>
      <c r="CX32" s="657"/>
      <c r="CY32" s="658"/>
      <c r="CZ32" s="661" t="s">
        <v>129</v>
      </c>
      <c r="DA32" s="685"/>
      <c r="DB32" s="685"/>
      <c r="DC32" s="691"/>
      <c r="DD32" s="665" t="s">
        <v>129</v>
      </c>
      <c r="DE32" s="657"/>
      <c r="DF32" s="657"/>
      <c r="DG32" s="657"/>
      <c r="DH32" s="657"/>
      <c r="DI32" s="657"/>
      <c r="DJ32" s="657"/>
      <c r="DK32" s="658"/>
      <c r="DL32" s="665" t="s">
        <v>129</v>
      </c>
      <c r="DM32" s="657"/>
      <c r="DN32" s="657"/>
      <c r="DO32" s="657"/>
      <c r="DP32" s="657"/>
      <c r="DQ32" s="657"/>
      <c r="DR32" s="657"/>
      <c r="DS32" s="657"/>
      <c r="DT32" s="657"/>
      <c r="DU32" s="657"/>
      <c r="DV32" s="658"/>
      <c r="DW32" s="661" t="s">
        <v>129</v>
      </c>
      <c r="DX32" s="685"/>
      <c r="DY32" s="685"/>
      <c r="DZ32" s="685"/>
      <c r="EA32" s="685"/>
      <c r="EB32" s="685"/>
      <c r="EC32" s="686"/>
    </row>
    <row r="33" spans="2:133" ht="11.25" customHeight="1" x14ac:dyDescent="0.15">
      <c r="B33" s="687" t="s">
        <v>316</v>
      </c>
      <c r="C33" s="688"/>
      <c r="D33" s="688"/>
      <c r="E33" s="688"/>
      <c r="F33" s="688"/>
      <c r="G33" s="688"/>
      <c r="H33" s="688"/>
      <c r="I33" s="688"/>
      <c r="J33" s="688"/>
      <c r="K33" s="688"/>
      <c r="L33" s="688"/>
      <c r="M33" s="688"/>
      <c r="N33" s="688"/>
      <c r="O33" s="688"/>
      <c r="P33" s="688"/>
      <c r="Q33" s="689"/>
      <c r="R33" s="656" t="s">
        <v>129</v>
      </c>
      <c r="S33" s="657"/>
      <c r="T33" s="657"/>
      <c r="U33" s="657"/>
      <c r="V33" s="657"/>
      <c r="W33" s="657"/>
      <c r="X33" s="657"/>
      <c r="Y33" s="658"/>
      <c r="Z33" s="659" t="s">
        <v>129</v>
      </c>
      <c r="AA33" s="659"/>
      <c r="AB33" s="659"/>
      <c r="AC33" s="659"/>
      <c r="AD33" s="660" t="s">
        <v>129</v>
      </c>
      <c r="AE33" s="660"/>
      <c r="AF33" s="660"/>
      <c r="AG33" s="660"/>
      <c r="AH33" s="660"/>
      <c r="AI33" s="660"/>
      <c r="AJ33" s="660"/>
      <c r="AK33" s="660"/>
      <c r="AL33" s="661" t="s">
        <v>129</v>
      </c>
      <c r="AM33" s="662"/>
      <c r="AN33" s="662"/>
      <c r="AO33" s="663"/>
      <c r="AP33" s="708"/>
      <c r="AQ33" s="709"/>
      <c r="AR33" s="709"/>
      <c r="AS33" s="709"/>
      <c r="AT33" s="712"/>
      <c r="AU33" s="355"/>
      <c r="AV33" s="355"/>
      <c r="AW33" s="355"/>
      <c r="AX33" s="674" t="s">
        <v>317</v>
      </c>
      <c r="AY33" s="675"/>
      <c r="AZ33" s="675"/>
      <c r="BA33" s="675"/>
      <c r="BB33" s="675"/>
      <c r="BC33" s="675"/>
      <c r="BD33" s="675"/>
      <c r="BE33" s="675"/>
      <c r="BF33" s="676"/>
      <c r="BG33" s="714">
        <v>98.8</v>
      </c>
      <c r="BH33" s="715"/>
      <c r="BI33" s="715"/>
      <c r="BJ33" s="715"/>
      <c r="BK33" s="715"/>
      <c r="BL33" s="715"/>
      <c r="BM33" s="716">
        <v>99.1</v>
      </c>
      <c r="BN33" s="715"/>
      <c r="BO33" s="715"/>
      <c r="BP33" s="715"/>
      <c r="BQ33" s="717"/>
      <c r="BR33" s="714">
        <v>98.8</v>
      </c>
      <c r="BS33" s="715"/>
      <c r="BT33" s="715"/>
      <c r="BU33" s="715"/>
      <c r="BV33" s="715"/>
      <c r="BW33" s="715"/>
      <c r="BX33" s="716">
        <v>97.5</v>
      </c>
      <c r="BY33" s="715"/>
      <c r="BZ33" s="715"/>
      <c r="CA33" s="715"/>
      <c r="CB33" s="717"/>
      <c r="CD33" s="653" t="s">
        <v>318</v>
      </c>
      <c r="CE33" s="654"/>
      <c r="CF33" s="654"/>
      <c r="CG33" s="654"/>
      <c r="CH33" s="654"/>
      <c r="CI33" s="654"/>
      <c r="CJ33" s="654"/>
      <c r="CK33" s="654"/>
      <c r="CL33" s="654"/>
      <c r="CM33" s="654"/>
      <c r="CN33" s="654"/>
      <c r="CO33" s="654"/>
      <c r="CP33" s="654"/>
      <c r="CQ33" s="655"/>
      <c r="CR33" s="656">
        <v>572000</v>
      </c>
      <c r="CS33" s="683"/>
      <c r="CT33" s="683"/>
      <c r="CU33" s="683"/>
      <c r="CV33" s="683"/>
      <c r="CW33" s="683"/>
      <c r="CX33" s="683"/>
      <c r="CY33" s="684"/>
      <c r="CZ33" s="661">
        <v>57.4</v>
      </c>
      <c r="DA33" s="685"/>
      <c r="DB33" s="685"/>
      <c r="DC33" s="691"/>
      <c r="DD33" s="665">
        <v>516675</v>
      </c>
      <c r="DE33" s="683"/>
      <c r="DF33" s="683"/>
      <c r="DG33" s="683"/>
      <c r="DH33" s="683"/>
      <c r="DI33" s="683"/>
      <c r="DJ33" s="683"/>
      <c r="DK33" s="684"/>
      <c r="DL33" s="665">
        <v>232239</v>
      </c>
      <c r="DM33" s="683"/>
      <c r="DN33" s="683"/>
      <c r="DO33" s="683"/>
      <c r="DP33" s="683"/>
      <c r="DQ33" s="683"/>
      <c r="DR33" s="683"/>
      <c r="DS33" s="683"/>
      <c r="DT33" s="683"/>
      <c r="DU33" s="683"/>
      <c r="DV33" s="684"/>
      <c r="DW33" s="661">
        <v>34.700000000000003</v>
      </c>
      <c r="DX33" s="685"/>
      <c r="DY33" s="685"/>
      <c r="DZ33" s="685"/>
      <c r="EA33" s="685"/>
      <c r="EB33" s="685"/>
      <c r="EC33" s="686"/>
    </row>
    <row r="34" spans="2:133" ht="11.25" customHeight="1" x14ac:dyDescent="0.15">
      <c r="B34" s="653" t="s">
        <v>319</v>
      </c>
      <c r="C34" s="654"/>
      <c r="D34" s="654"/>
      <c r="E34" s="654"/>
      <c r="F34" s="654"/>
      <c r="G34" s="654"/>
      <c r="H34" s="654"/>
      <c r="I34" s="654"/>
      <c r="J34" s="654"/>
      <c r="K34" s="654"/>
      <c r="L34" s="654"/>
      <c r="M34" s="654"/>
      <c r="N34" s="654"/>
      <c r="O34" s="654"/>
      <c r="P34" s="654"/>
      <c r="Q34" s="655"/>
      <c r="R34" s="656">
        <v>25859</v>
      </c>
      <c r="S34" s="657"/>
      <c r="T34" s="657"/>
      <c r="U34" s="657"/>
      <c r="V34" s="657"/>
      <c r="W34" s="657"/>
      <c r="X34" s="657"/>
      <c r="Y34" s="658"/>
      <c r="Z34" s="659">
        <v>2.2999999999999998</v>
      </c>
      <c r="AA34" s="659"/>
      <c r="AB34" s="659"/>
      <c r="AC34" s="659"/>
      <c r="AD34" s="660" t="s">
        <v>129</v>
      </c>
      <c r="AE34" s="660"/>
      <c r="AF34" s="660"/>
      <c r="AG34" s="660"/>
      <c r="AH34" s="660"/>
      <c r="AI34" s="660"/>
      <c r="AJ34" s="660"/>
      <c r="AK34" s="660"/>
      <c r="AL34" s="661" t="s">
        <v>129</v>
      </c>
      <c r="AM34" s="662"/>
      <c r="AN34" s="662"/>
      <c r="AO34" s="663"/>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320</v>
      </c>
      <c r="CE34" s="654"/>
      <c r="CF34" s="654"/>
      <c r="CG34" s="654"/>
      <c r="CH34" s="654"/>
      <c r="CI34" s="654"/>
      <c r="CJ34" s="654"/>
      <c r="CK34" s="654"/>
      <c r="CL34" s="654"/>
      <c r="CM34" s="654"/>
      <c r="CN34" s="654"/>
      <c r="CO34" s="654"/>
      <c r="CP34" s="654"/>
      <c r="CQ34" s="655"/>
      <c r="CR34" s="656">
        <v>193914</v>
      </c>
      <c r="CS34" s="657"/>
      <c r="CT34" s="657"/>
      <c r="CU34" s="657"/>
      <c r="CV34" s="657"/>
      <c r="CW34" s="657"/>
      <c r="CX34" s="657"/>
      <c r="CY34" s="658"/>
      <c r="CZ34" s="661">
        <v>19.5</v>
      </c>
      <c r="DA34" s="685"/>
      <c r="DB34" s="685"/>
      <c r="DC34" s="691"/>
      <c r="DD34" s="665">
        <v>163377</v>
      </c>
      <c r="DE34" s="657"/>
      <c r="DF34" s="657"/>
      <c r="DG34" s="657"/>
      <c r="DH34" s="657"/>
      <c r="DI34" s="657"/>
      <c r="DJ34" s="657"/>
      <c r="DK34" s="658"/>
      <c r="DL34" s="665">
        <v>100796</v>
      </c>
      <c r="DM34" s="657"/>
      <c r="DN34" s="657"/>
      <c r="DO34" s="657"/>
      <c r="DP34" s="657"/>
      <c r="DQ34" s="657"/>
      <c r="DR34" s="657"/>
      <c r="DS34" s="657"/>
      <c r="DT34" s="657"/>
      <c r="DU34" s="657"/>
      <c r="DV34" s="658"/>
      <c r="DW34" s="661">
        <v>15</v>
      </c>
      <c r="DX34" s="685"/>
      <c r="DY34" s="685"/>
      <c r="DZ34" s="685"/>
      <c r="EA34" s="685"/>
      <c r="EB34" s="685"/>
      <c r="EC34" s="686"/>
    </row>
    <row r="35" spans="2:133" ht="11.25" customHeight="1" x14ac:dyDescent="0.15">
      <c r="B35" s="653" t="s">
        <v>321</v>
      </c>
      <c r="C35" s="654"/>
      <c r="D35" s="654"/>
      <c r="E35" s="654"/>
      <c r="F35" s="654"/>
      <c r="G35" s="654"/>
      <c r="H35" s="654"/>
      <c r="I35" s="654"/>
      <c r="J35" s="654"/>
      <c r="K35" s="654"/>
      <c r="L35" s="654"/>
      <c r="M35" s="654"/>
      <c r="N35" s="654"/>
      <c r="O35" s="654"/>
      <c r="P35" s="654"/>
      <c r="Q35" s="655"/>
      <c r="R35" s="656">
        <v>25222</v>
      </c>
      <c r="S35" s="657"/>
      <c r="T35" s="657"/>
      <c r="U35" s="657"/>
      <c r="V35" s="657"/>
      <c r="W35" s="657"/>
      <c r="X35" s="657"/>
      <c r="Y35" s="658"/>
      <c r="Z35" s="659">
        <v>2.2000000000000002</v>
      </c>
      <c r="AA35" s="659"/>
      <c r="AB35" s="659"/>
      <c r="AC35" s="659"/>
      <c r="AD35" s="660" t="s">
        <v>129</v>
      </c>
      <c r="AE35" s="660"/>
      <c r="AF35" s="660"/>
      <c r="AG35" s="660"/>
      <c r="AH35" s="660"/>
      <c r="AI35" s="660"/>
      <c r="AJ35" s="660"/>
      <c r="AK35" s="660"/>
      <c r="AL35" s="661" t="s">
        <v>129</v>
      </c>
      <c r="AM35" s="662"/>
      <c r="AN35" s="662"/>
      <c r="AO35" s="663"/>
      <c r="AP35" s="216"/>
      <c r="AQ35" s="638" t="s">
        <v>322</v>
      </c>
      <c r="AR35" s="639"/>
      <c r="AS35" s="639"/>
      <c r="AT35" s="639"/>
      <c r="AU35" s="639"/>
      <c r="AV35" s="639"/>
      <c r="AW35" s="639"/>
      <c r="AX35" s="639"/>
      <c r="AY35" s="639"/>
      <c r="AZ35" s="639"/>
      <c r="BA35" s="639"/>
      <c r="BB35" s="639"/>
      <c r="BC35" s="639"/>
      <c r="BD35" s="639"/>
      <c r="BE35" s="639"/>
      <c r="BF35" s="640"/>
      <c r="BG35" s="638" t="s">
        <v>323</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324</v>
      </c>
      <c r="CE35" s="654"/>
      <c r="CF35" s="654"/>
      <c r="CG35" s="654"/>
      <c r="CH35" s="654"/>
      <c r="CI35" s="654"/>
      <c r="CJ35" s="654"/>
      <c r="CK35" s="654"/>
      <c r="CL35" s="654"/>
      <c r="CM35" s="654"/>
      <c r="CN35" s="654"/>
      <c r="CO35" s="654"/>
      <c r="CP35" s="654"/>
      <c r="CQ35" s="655"/>
      <c r="CR35" s="656">
        <v>11774</v>
      </c>
      <c r="CS35" s="683"/>
      <c r="CT35" s="683"/>
      <c r="CU35" s="683"/>
      <c r="CV35" s="683"/>
      <c r="CW35" s="683"/>
      <c r="CX35" s="683"/>
      <c r="CY35" s="684"/>
      <c r="CZ35" s="661">
        <v>1.2</v>
      </c>
      <c r="DA35" s="685"/>
      <c r="DB35" s="685"/>
      <c r="DC35" s="691"/>
      <c r="DD35" s="665">
        <v>9829</v>
      </c>
      <c r="DE35" s="683"/>
      <c r="DF35" s="683"/>
      <c r="DG35" s="683"/>
      <c r="DH35" s="683"/>
      <c r="DI35" s="683"/>
      <c r="DJ35" s="683"/>
      <c r="DK35" s="684"/>
      <c r="DL35" s="665">
        <v>9706</v>
      </c>
      <c r="DM35" s="683"/>
      <c r="DN35" s="683"/>
      <c r="DO35" s="683"/>
      <c r="DP35" s="683"/>
      <c r="DQ35" s="683"/>
      <c r="DR35" s="683"/>
      <c r="DS35" s="683"/>
      <c r="DT35" s="683"/>
      <c r="DU35" s="683"/>
      <c r="DV35" s="684"/>
      <c r="DW35" s="661">
        <v>1.4</v>
      </c>
      <c r="DX35" s="685"/>
      <c r="DY35" s="685"/>
      <c r="DZ35" s="685"/>
      <c r="EA35" s="685"/>
      <c r="EB35" s="685"/>
      <c r="EC35" s="686"/>
    </row>
    <row r="36" spans="2:133" ht="11.25" customHeight="1" x14ac:dyDescent="0.15">
      <c r="B36" s="653" t="s">
        <v>325</v>
      </c>
      <c r="C36" s="654"/>
      <c r="D36" s="654"/>
      <c r="E36" s="654"/>
      <c r="F36" s="654"/>
      <c r="G36" s="654"/>
      <c r="H36" s="654"/>
      <c r="I36" s="654"/>
      <c r="J36" s="654"/>
      <c r="K36" s="654"/>
      <c r="L36" s="654"/>
      <c r="M36" s="654"/>
      <c r="N36" s="654"/>
      <c r="O36" s="654"/>
      <c r="P36" s="654"/>
      <c r="Q36" s="655"/>
      <c r="R36" s="656">
        <v>15247</v>
      </c>
      <c r="S36" s="657"/>
      <c r="T36" s="657"/>
      <c r="U36" s="657"/>
      <c r="V36" s="657"/>
      <c r="W36" s="657"/>
      <c r="X36" s="657"/>
      <c r="Y36" s="658"/>
      <c r="Z36" s="659">
        <v>1.4</v>
      </c>
      <c r="AA36" s="659"/>
      <c r="AB36" s="659"/>
      <c r="AC36" s="659"/>
      <c r="AD36" s="660" t="s">
        <v>129</v>
      </c>
      <c r="AE36" s="660"/>
      <c r="AF36" s="660"/>
      <c r="AG36" s="660"/>
      <c r="AH36" s="660"/>
      <c r="AI36" s="660"/>
      <c r="AJ36" s="660"/>
      <c r="AK36" s="660"/>
      <c r="AL36" s="661" t="s">
        <v>129</v>
      </c>
      <c r="AM36" s="662"/>
      <c r="AN36" s="662"/>
      <c r="AO36" s="663"/>
      <c r="AP36" s="216"/>
      <c r="AQ36" s="718" t="s">
        <v>326</v>
      </c>
      <c r="AR36" s="719"/>
      <c r="AS36" s="719"/>
      <c r="AT36" s="719"/>
      <c r="AU36" s="719"/>
      <c r="AV36" s="719"/>
      <c r="AW36" s="719"/>
      <c r="AX36" s="719"/>
      <c r="AY36" s="720"/>
      <c r="AZ36" s="645">
        <v>108422</v>
      </c>
      <c r="BA36" s="646"/>
      <c r="BB36" s="646"/>
      <c r="BC36" s="646"/>
      <c r="BD36" s="646"/>
      <c r="BE36" s="646"/>
      <c r="BF36" s="721"/>
      <c r="BG36" s="642" t="s">
        <v>327</v>
      </c>
      <c r="BH36" s="643"/>
      <c r="BI36" s="643"/>
      <c r="BJ36" s="643"/>
      <c r="BK36" s="643"/>
      <c r="BL36" s="643"/>
      <c r="BM36" s="643"/>
      <c r="BN36" s="643"/>
      <c r="BO36" s="643"/>
      <c r="BP36" s="643"/>
      <c r="BQ36" s="643"/>
      <c r="BR36" s="643"/>
      <c r="BS36" s="643"/>
      <c r="BT36" s="643"/>
      <c r="BU36" s="644"/>
      <c r="BV36" s="645">
        <v>1702</v>
      </c>
      <c r="BW36" s="646"/>
      <c r="BX36" s="646"/>
      <c r="BY36" s="646"/>
      <c r="BZ36" s="646"/>
      <c r="CA36" s="646"/>
      <c r="CB36" s="721"/>
      <c r="CD36" s="653" t="s">
        <v>328</v>
      </c>
      <c r="CE36" s="654"/>
      <c r="CF36" s="654"/>
      <c r="CG36" s="654"/>
      <c r="CH36" s="654"/>
      <c r="CI36" s="654"/>
      <c r="CJ36" s="654"/>
      <c r="CK36" s="654"/>
      <c r="CL36" s="654"/>
      <c r="CM36" s="654"/>
      <c r="CN36" s="654"/>
      <c r="CO36" s="654"/>
      <c r="CP36" s="654"/>
      <c r="CQ36" s="655"/>
      <c r="CR36" s="656">
        <v>156172</v>
      </c>
      <c r="CS36" s="657"/>
      <c r="CT36" s="657"/>
      <c r="CU36" s="657"/>
      <c r="CV36" s="657"/>
      <c r="CW36" s="657"/>
      <c r="CX36" s="657"/>
      <c r="CY36" s="658"/>
      <c r="CZ36" s="661">
        <v>15.7</v>
      </c>
      <c r="DA36" s="685"/>
      <c r="DB36" s="685"/>
      <c r="DC36" s="691"/>
      <c r="DD36" s="665">
        <v>136348</v>
      </c>
      <c r="DE36" s="657"/>
      <c r="DF36" s="657"/>
      <c r="DG36" s="657"/>
      <c r="DH36" s="657"/>
      <c r="DI36" s="657"/>
      <c r="DJ36" s="657"/>
      <c r="DK36" s="658"/>
      <c r="DL36" s="665">
        <v>87984</v>
      </c>
      <c r="DM36" s="657"/>
      <c r="DN36" s="657"/>
      <c r="DO36" s="657"/>
      <c r="DP36" s="657"/>
      <c r="DQ36" s="657"/>
      <c r="DR36" s="657"/>
      <c r="DS36" s="657"/>
      <c r="DT36" s="657"/>
      <c r="DU36" s="657"/>
      <c r="DV36" s="658"/>
      <c r="DW36" s="661">
        <v>13.1</v>
      </c>
      <c r="DX36" s="685"/>
      <c r="DY36" s="685"/>
      <c r="DZ36" s="685"/>
      <c r="EA36" s="685"/>
      <c r="EB36" s="685"/>
      <c r="EC36" s="686"/>
    </row>
    <row r="37" spans="2:133" ht="11.25" customHeight="1" x14ac:dyDescent="0.15">
      <c r="B37" s="653" t="s">
        <v>329</v>
      </c>
      <c r="C37" s="654"/>
      <c r="D37" s="654"/>
      <c r="E37" s="654"/>
      <c r="F37" s="654"/>
      <c r="G37" s="654"/>
      <c r="H37" s="654"/>
      <c r="I37" s="654"/>
      <c r="J37" s="654"/>
      <c r="K37" s="654"/>
      <c r="L37" s="654"/>
      <c r="M37" s="654"/>
      <c r="N37" s="654"/>
      <c r="O37" s="654"/>
      <c r="P37" s="654"/>
      <c r="Q37" s="655"/>
      <c r="R37" s="656">
        <v>58700</v>
      </c>
      <c r="S37" s="657"/>
      <c r="T37" s="657"/>
      <c r="U37" s="657"/>
      <c r="V37" s="657"/>
      <c r="W37" s="657"/>
      <c r="X37" s="657"/>
      <c r="Y37" s="658"/>
      <c r="Z37" s="659">
        <v>5.2</v>
      </c>
      <c r="AA37" s="659"/>
      <c r="AB37" s="659"/>
      <c r="AC37" s="659"/>
      <c r="AD37" s="660" t="s">
        <v>129</v>
      </c>
      <c r="AE37" s="660"/>
      <c r="AF37" s="660"/>
      <c r="AG37" s="660"/>
      <c r="AH37" s="660"/>
      <c r="AI37" s="660"/>
      <c r="AJ37" s="660"/>
      <c r="AK37" s="660"/>
      <c r="AL37" s="661" t="s">
        <v>129</v>
      </c>
      <c r="AM37" s="662"/>
      <c r="AN37" s="662"/>
      <c r="AO37" s="663"/>
      <c r="AQ37" s="722" t="s">
        <v>330</v>
      </c>
      <c r="AR37" s="723"/>
      <c r="AS37" s="723"/>
      <c r="AT37" s="723"/>
      <c r="AU37" s="723"/>
      <c r="AV37" s="723"/>
      <c r="AW37" s="723"/>
      <c r="AX37" s="723"/>
      <c r="AY37" s="724"/>
      <c r="AZ37" s="656">
        <v>55080</v>
      </c>
      <c r="BA37" s="657"/>
      <c r="BB37" s="657"/>
      <c r="BC37" s="657"/>
      <c r="BD37" s="683"/>
      <c r="BE37" s="683"/>
      <c r="BF37" s="702"/>
      <c r="BG37" s="653" t="s">
        <v>331</v>
      </c>
      <c r="BH37" s="654"/>
      <c r="BI37" s="654"/>
      <c r="BJ37" s="654"/>
      <c r="BK37" s="654"/>
      <c r="BL37" s="654"/>
      <c r="BM37" s="654"/>
      <c r="BN37" s="654"/>
      <c r="BO37" s="654"/>
      <c r="BP37" s="654"/>
      <c r="BQ37" s="654"/>
      <c r="BR37" s="654"/>
      <c r="BS37" s="654"/>
      <c r="BT37" s="654"/>
      <c r="BU37" s="655"/>
      <c r="BV37" s="656">
        <v>-5980</v>
      </c>
      <c r="BW37" s="657"/>
      <c r="BX37" s="657"/>
      <c r="BY37" s="657"/>
      <c r="BZ37" s="657"/>
      <c r="CA37" s="657"/>
      <c r="CB37" s="666"/>
      <c r="CD37" s="653" t="s">
        <v>332</v>
      </c>
      <c r="CE37" s="654"/>
      <c r="CF37" s="654"/>
      <c r="CG37" s="654"/>
      <c r="CH37" s="654"/>
      <c r="CI37" s="654"/>
      <c r="CJ37" s="654"/>
      <c r="CK37" s="654"/>
      <c r="CL37" s="654"/>
      <c r="CM37" s="654"/>
      <c r="CN37" s="654"/>
      <c r="CO37" s="654"/>
      <c r="CP37" s="654"/>
      <c r="CQ37" s="655"/>
      <c r="CR37" s="656">
        <v>29088</v>
      </c>
      <c r="CS37" s="683"/>
      <c r="CT37" s="683"/>
      <c r="CU37" s="683"/>
      <c r="CV37" s="683"/>
      <c r="CW37" s="683"/>
      <c r="CX37" s="683"/>
      <c r="CY37" s="684"/>
      <c r="CZ37" s="661">
        <v>2.9</v>
      </c>
      <c r="DA37" s="685"/>
      <c r="DB37" s="685"/>
      <c r="DC37" s="691"/>
      <c r="DD37" s="665">
        <v>29088</v>
      </c>
      <c r="DE37" s="683"/>
      <c r="DF37" s="683"/>
      <c r="DG37" s="683"/>
      <c r="DH37" s="683"/>
      <c r="DI37" s="683"/>
      <c r="DJ37" s="683"/>
      <c r="DK37" s="684"/>
      <c r="DL37" s="665">
        <v>29088</v>
      </c>
      <c r="DM37" s="683"/>
      <c r="DN37" s="683"/>
      <c r="DO37" s="683"/>
      <c r="DP37" s="683"/>
      <c r="DQ37" s="683"/>
      <c r="DR37" s="683"/>
      <c r="DS37" s="683"/>
      <c r="DT37" s="683"/>
      <c r="DU37" s="683"/>
      <c r="DV37" s="684"/>
      <c r="DW37" s="661">
        <v>4.3</v>
      </c>
      <c r="DX37" s="685"/>
      <c r="DY37" s="685"/>
      <c r="DZ37" s="685"/>
      <c r="EA37" s="685"/>
      <c r="EB37" s="685"/>
      <c r="EC37" s="686"/>
    </row>
    <row r="38" spans="2:133" ht="11.25" customHeight="1" x14ac:dyDescent="0.15">
      <c r="B38" s="653" t="s">
        <v>333</v>
      </c>
      <c r="C38" s="654"/>
      <c r="D38" s="654"/>
      <c r="E38" s="654"/>
      <c r="F38" s="654"/>
      <c r="G38" s="654"/>
      <c r="H38" s="654"/>
      <c r="I38" s="654"/>
      <c r="J38" s="654"/>
      <c r="K38" s="654"/>
      <c r="L38" s="654"/>
      <c r="M38" s="654"/>
      <c r="N38" s="654"/>
      <c r="O38" s="654"/>
      <c r="P38" s="654"/>
      <c r="Q38" s="655"/>
      <c r="R38" s="656">
        <v>75357</v>
      </c>
      <c r="S38" s="657"/>
      <c r="T38" s="657"/>
      <c r="U38" s="657"/>
      <c r="V38" s="657"/>
      <c r="W38" s="657"/>
      <c r="X38" s="657"/>
      <c r="Y38" s="658"/>
      <c r="Z38" s="659">
        <v>6.7</v>
      </c>
      <c r="AA38" s="659"/>
      <c r="AB38" s="659"/>
      <c r="AC38" s="659"/>
      <c r="AD38" s="660" t="s">
        <v>129</v>
      </c>
      <c r="AE38" s="660"/>
      <c r="AF38" s="660"/>
      <c r="AG38" s="660"/>
      <c r="AH38" s="660"/>
      <c r="AI38" s="660"/>
      <c r="AJ38" s="660"/>
      <c r="AK38" s="660"/>
      <c r="AL38" s="661" t="s">
        <v>129</v>
      </c>
      <c r="AM38" s="662"/>
      <c r="AN38" s="662"/>
      <c r="AO38" s="663"/>
      <c r="AQ38" s="722" t="s">
        <v>334</v>
      </c>
      <c r="AR38" s="723"/>
      <c r="AS38" s="723"/>
      <c r="AT38" s="723"/>
      <c r="AU38" s="723"/>
      <c r="AV38" s="723"/>
      <c r="AW38" s="723"/>
      <c r="AX38" s="723"/>
      <c r="AY38" s="724"/>
      <c r="AZ38" s="656">
        <v>10422</v>
      </c>
      <c r="BA38" s="657"/>
      <c r="BB38" s="657"/>
      <c r="BC38" s="657"/>
      <c r="BD38" s="683"/>
      <c r="BE38" s="683"/>
      <c r="BF38" s="702"/>
      <c r="BG38" s="653" t="s">
        <v>335</v>
      </c>
      <c r="BH38" s="654"/>
      <c r="BI38" s="654"/>
      <c r="BJ38" s="654"/>
      <c r="BK38" s="654"/>
      <c r="BL38" s="654"/>
      <c r="BM38" s="654"/>
      <c r="BN38" s="654"/>
      <c r="BO38" s="654"/>
      <c r="BP38" s="654"/>
      <c r="BQ38" s="654"/>
      <c r="BR38" s="654"/>
      <c r="BS38" s="654"/>
      <c r="BT38" s="654"/>
      <c r="BU38" s="655"/>
      <c r="BV38" s="656">
        <v>58</v>
      </c>
      <c r="BW38" s="657"/>
      <c r="BX38" s="657"/>
      <c r="BY38" s="657"/>
      <c r="BZ38" s="657"/>
      <c r="CA38" s="657"/>
      <c r="CB38" s="666"/>
      <c r="CD38" s="653" t="s">
        <v>336</v>
      </c>
      <c r="CE38" s="654"/>
      <c r="CF38" s="654"/>
      <c r="CG38" s="654"/>
      <c r="CH38" s="654"/>
      <c r="CI38" s="654"/>
      <c r="CJ38" s="654"/>
      <c r="CK38" s="654"/>
      <c r="CL38" s="654"/>
      <c r="CM38" s="654"/>
      <c r="CN38" s="654"/>
      <c r="CO38" s="654"/>
      <c r="CP38" s="654"/>
      <c r="CQ38" s="655"/>
      <c r="CR38" s="656">
        <v>108422</v>
      </c>
      <c r="CS38" s="657"/>
      <c r="CT38" s="657"/>
      <c r="CU38" s="657"/>
      <c r="CV38" s="657"/>
      <c r="CW38" s="657"/>
      <c r="CX38" s="657"/>
      <c r="CY38" s="658"/>
      <c r="CZ38" s="661">
        <v>10.9</v>
      </c>
      <c r="DA38" s="685"/>
      <c r="DB38" s="685"/>
      <c r="DC38" s="691"/>
      <c r="DD38" s="665">
        <v>105579</v>
      </c>
      <c r="DE38" s="657"/>
      <c r="DF38" s="657"/>
      <c r="DG38" s="657"/>
      <c r="DH38" s="657"/>
      <c r="DI38" s="657"/>
      <c r="DJ38" s="657"/>
      <c r="DK38" s="658"/>
      <c r="DL38" s="665">
        <v>33753</v>
      </c>
      <c r="DM38" s="657"/>
      <c r="DN38" s="657"/>
      <c r="DO38" s="657"/>
      <c r="DP38" s="657"/>
      <c r="DQ38" s="657"/>
      <c r="DR38" s="657"/>
      <c r="DS38" s="657"/>
      <c r="DT38" s="657"/>
      <c r="DU38" s="657"/>
      <c r="DV38" s="658"/>
      <c r="DW38" s="661">
        <v>5</v>
      </c>
      <c r="DX38" s="685"/>
      <c r="DY38" s="685"/>
      <c r="DZ38" s="685"/>
      <c r="EA38" s="685"/>
      <c r="EB38" s="685"/>
      <c r="EC38" s="686"/>
    </row>
    <row r="39" spans="2:133" ht="11.25" customHeight="1" x14ac:dyDescent="0.15">
      <c r="B39" s="653" t="s">
        <v>337</v>
      </c>
      <c r="C39" s="654"/>
      <c r="D39" s="654"/>
      <c r="E39" s="654"/>
      <c r="F39" s="654"/>
      <c r="G39" s="654"/>
      <c r="H39" s="654"/>
      <c r="I39" s="654"/>
      <c r="J39" s="654"/>
      <c r="K39" s="654"/>
      <c r="L39" s="654"/>
      <c r="M39" s="654"/>
      <c r="N39" s="654"/>
      <c r="O39" s="654"/>
      <c r="P39" s="654"/>
      <c r="Q39" s="655"/>
      <c r="R39" s="656">
        <v>13987</v>
      </c>
      <c r="S39" s="657"/>
      <c r="T39" s="657"/>
      <c r="U39" s="657"/>
      <c r="V39" s="657"/>
      <c r="W39" s="657"/>
      <c r="X39" s="657"/>
      <c r="Y39" s="658"/>
      <c r="Z39" s="659">
        <v>1.2</v>
      </c>
      <c r="AA39" s="659"/>
      <c r="AB39" s="659"/>
      <c r="AC39" s="659"/>
      <c r="AD39" s="660">
        <v>1202</v>
      </c>
      <c r="AE39" s="660"/>
      <c r="AF39" s="660"/>
      <c r="AG39" s="660"/>
      <c r="AH39" s="660"/>
      <c r="AI39" s="660"/>
      <c r="AJ39" s="660"/>
      <c r="AK39" s="660"/>
      <c r="AL39" s="661">
        <v>0.2</v>
      </c>
      <c r="AM39" s="662"/>
      <c r="AN39" s="662"/>
      <c r="AO39" s="663"/>
      <c r="AQ39" s="722" t="s">
        <v>338</v>
      </c>
      <c r="AR39" s="723"/>
      <c r="AS39" s="723"/>
      <c r="AT39" s="723"/>
      <c r="AU39" s="723"/>
      <c r="AV39" s="723"/>
      <c r="AW39" s="723"/>
      <c r="AX39" s="723"/>
      <c r="AY39" s="724"/>
      <c r="AZ39" s="656" t="s">
        <v>129</v>
      </c>
      <c r="BA39" s="657"/>
      <c r="BB39" s="657"/>
      <c r="BC39" s="657"/>
      <c r="BD39" s="683"/>
      <c r="BE39" s="683"/>
      <c r="BF39" s="702"/>
      <c r="BG39" s="653" t="s">
        <v>339</v>
      </c>
      <c r="BH39" s="654"/>
      <c r="BI39" s="654"/>
      <c r="BJ39" s="654"/>
      <c r="BK39" s="654"/>
      <c r="BL39" s="654"/>
      <c r="BM39" s="654"/>
      <c r="BN39" s="654"/>
      <c r="BO39" s="654"/>
      <c r="BP39" s="654"/>
      <c r="BQ39" s="654"/>
      <c r="BR39" s="654"/>
      <c r="BS39" s="654"/>
      <c r="BT39" s="654"/>
      <c r="BU39" s="655"/>
      <c r="BV39" s="656">
        <v>87</v>
      </c>
      <c r="BW39" s="657"/>
      <c r="BX39" s="657"/>
      <c r="BY39" s="657"/>
      <c r="BZ39" s="657"/>
      <c r="CA39" s="657"/>
      <c r="CB39" s="666"/>
      <c r="CD39" s="653" t="s">
        <v>340</v>
      </c>
      <c r="CE39" s="654"/>
      <c r="CF39" s="654"/>
      <c r="CG39" s="654"/>
      <c r="CH39" s="654"/>
      <c r="CI39" s="654"/>
      <c r="CJ39" s="654"/>
      <c r="CK39" s="654"/>
      <c r="CL39" s="654"/>
      <c r="CM39" s="654"/>
      <c r="CN39" s="654"/>
      <c r="CO39" s="654"/>
      <c r="CP39" s="654"/>
      <c r="CQ39" s="655"/>
      <c r="CR39" s="656">
        <v>101718</v>
      </c>
      <c r="CS39" s="683"/>
      <c r="CT39" s="683"/>
      <c r="CU39" s="683"/>
      <c r="CV39" s="683"/>
      <c r="CW39" s="683"/>
      <c r="CX39" s="683"/>
      <c r="CY39" s="684"/>
      <c r="CZ39" s="661">
        <v>10.199999999999999</v>
      </c>
      <c r="DA39" s="685"/>
      <c r="DB39" s="685"/>
      <c r="DC39" s="691"/>
      <c r="DD39" s="665">
        <v>101542</v>
      </c>
      <c r="DE39" s="683"/>
      <c r="DF39" s="683"/>
      <c r="DG39" s="683"/>
      <c r="DH39" s="683"/>
      <c r="DI39" s="683"/>
      <c r="DJ39" s="683"/>
      <c r="DK39" s="684"/>
      <c r="DL39" s="665" t="s">
        <v>129</v>
      </c>
      <c r="DM39" s="683"/>
      <c r="DN39" s="683"/>
      <c r="DO39" s="683"/>
      <c r="DP39" s="683"/>
      <c r="DQ39" s="683"/>
      <c r="DR39" s="683"/>
      <c r="DS39" s="683"/>
      <c r="DT39" s="683"/>
      <c r="DU39" s="683"/>
      <c r="DV39" s="684"/>
      <c r="DW39" s="661" t="s">
        <v>129</v>
      </c>
      <c r="DX39" s="685"/>
      <c r="DY39" s="685"/>
      <c r="DZ39" s="685"/>
      <c r="EA39" s="685"/>
      <c r="EB39" s="685"/>
      <c r="EC39" s="686"/>
    </row>
    <row r="40" spans="2:133" ht="11.25" customHeight="1" x14ac:dyDescent="0.15">
      <c r="B40" s="653" t="s">
        <v>341</v>
      </c>
      <c r="C40" s="654"/>
      <c r="D40" s="654"/>
      <c r="E40" s="654"/>
      <c r="F40" s="654"/>
      <c r="G40" s="654"/>
      <c r="H40" s="654"/>
      <c r="I40" s="654"/>
      <c r="J40" s="654"/>
      <c r="K40" s="654"/>
      <c r="L40" s="654"/>
      <c r="M40" s="654"/>
      <c r="N40" s="654"/>
      <c r="O40" s="654"/>
      <c r="P40" s="654"/>
      <c r="Q40" s="655"/>
      <c r="R40" s="656">
        <v>54639</v>
      </c>
      <c r="S40" s="657"/>
      <c r="T40" s="657"/>
      <c r="U40" s="657"/>
      <c r="V40" s="657"/>
      <c r="W40" s="657"/>
      <c r="X40" s="657"/>
      <c r="Y40" s="658"/>
      <c r="Z40" s="659">
        <v>4.8</v>
      </c>
      <c r="AA40" s="659"/>
      <c r="AB40" s="659"/>
      <c r="AC40" s="659"/>
      <c r="AD40" s="660" t="s">
        <v>129</v>
      </c>
      <c r="AE40" s="660"/>
      <c r="AF40" s="660"/>
      <c r="AG40" s="660"/>
      <c r="AH40" s="660"/>
      <c r="AI40" s="660"/>
      <c r="AJ40" s="660"/>
      <c r="AK40" s="660"/>
      <c r="AL40" s="661" t="s">
        <v>129</v>
      </c>
      <c r="AM40" s="662"/>
      <c r="AN40" s="662"/>
      <c r="AO40" s="663"/>
      <c r="AQ40" s="722" t="s">
        <v>342</v>
      </c>
      <c r="AR40" s="723"/>
      <c r="AS40" s="723"/>
      <c r="AT40" s="723"/>
      <c r="AU40" s="723"/>
      <c r="AV40" s="723"/>
      <c r="AW40" s="723"/>
      <c r="AX40" s="723"/>
      <c r="AY40" s="724"/>
      <c r="AZ40" s="656" t="s">
        <v>129</v>
      </c>
      <c r="BA40" s="657"/>
      <c r="BB40" s="657"/>
      <c r="BC40" s="657"/>
      <c r="BD40" s="683"/>
      <c r="BE40" s="683"/>
      <c r="BF40" s="702"/>
      <c r="BG40" s="706" t="s">
        <v>343</v>
      </c>
      <c r="BH40" s="707"/>
      <c r="BI40" s="707"/>
      <c r="BJ40" s="707"/>
      <c r="BK40" s="707"/>
      <c r="BL40" s="359"/>
      <c r="BM40" s="654" t="s">
        <v>344</v>
      </c>
      <c r="BN40" s="654"/>
      <c r="BO40" s="654"/>
      <c r="BP40" s="654"/>
      <c r="BQ40" s="654"/>
      <c r="BR40" s="654"/>
      <c r="BS40" s="654"/>
      <c r="BT40" s="654"/>
      <c r="BU40" s="655"/>
      <c r="BV40" s="656">
        <v>70</v>
      </c>
      <c r="BW40" s="657"/>
      <c r="BX40" s="657"/>
      <c r="BY40" s="657"/>
      <c r="BZ40" s="657"/>
      <c r="CA40" s="657"/>
      <c r="CB40" s="666"/>
      <c r="CD40" s="653" t="s">
        <v>345</v>
      </c>
      <c r="CE40" s="654"/>
      <c r="CF40" s="654"/>
      <c r="CG40" s="654"/>
      <c r="CH40" s="654"/>
      <c r="CI40" s="654"/>
      <c r="CJ40" s="654"/>
      <c r="CK40" s="654"/>
      <c r="CL40" s="654"/>
      <c r="CM40" s="654"/>
      <c r="CN40" s="654"/>
      <c r="CO40" s="654"/>
      <c r="CP40" s="654"/>
      <c r="CQ40" s="655"/>
      <c r="CR40" s="656" t="s">
        <v>129</v>
      </c>
      <c r="CS40" s="657"/>
      <c r="CT40" s="657"/>
      <c r="CU40" s="657"/>
      <c r="CV40" s="657"/>
      <c r="CW40" s="657"/>
      <c r="CX40" s="657"/>
      <c r="CY40" s="658"/>
      <c r="CZ40" s="661" t="s">
        <v>129</v>
      </c>
      <c r="DA40" s="685"/>
      <c r="DB40" s="685"/>
      <c r="DC40" s="691"/>
      <c r="DD40" s="665" t="s">
        <v>129</v>
      </c>
      <c r="DE40" s="657"/>
      <c r="DF40" s="657"/>
      <c r="DG40" s="657"/>
      <c r="DH40" s="657"/>
      <c r="DI40" s="657"/>
      <c r="DJ40" s="657"/>
      <c r="DK40" s="658"/>
      <c r="DL40" s="665" t="s">
        <v>129</v>
      </c>
      <c r="DM40" s="657"/>
      <c r="DN40" s="657"/>
      <c r="DO40" s="657"/>
      <c r="DP40" s="657"/>
      <c r="DQ40" s="657"/>
      <c r="DR40" s="657"/>
      <c r="DS40" s="657"/>
      <c r="DT40" s="657"/>
      <c r="DU40" s="657"/>
      <c r="DV40" s="658"/>
      <c r="DW40" s="661" t="s">
        <v>129</v>
      </c>
      <c r="DX40" s="685"/>
      <c r="DY40" s="685"/>
      <c r="DZ40" s="685"/>
      <c r="EA40" s="685"/>
      <c r="EB40" s="685"/>
      <c r="EC40" s="686"/>
    </row>
    <row r="41" spans="2:133" ht="11.25" customHeight="1" x14ac:dyDescent="0.15">
      <c r="B41" s="653" t="s">
        <v>346</v>
      </c>
      <c r="C41" s="654"/>
      <c r="D41" s="654"/>
      <c r="E41" s="654"/>
      <c r="F41" s="654"/>
      <c r="G41" s="654"/>
      <c r="H41" s="654"/>
      <c r="I41" s="654"/>
      <c r="J41" s="654"/>
      <c r="K41" s="654"/>
      <c r="L41" s="654"/>
      <c r="M41" s="654"/>
      <c r="N41" s="654"/>
      <c r="O41" s="654"/>
      <c r="P41" s="654"/>
      <c r="Q41" s="655"/>
      <c r="R41" s="656" t="s">
        <v>129</v>
      </c>
      <c r="S41" s="657"/>
      <c r="T41" s="657"/>
      <c r="U41" s="657"/>
      <c r="V41" s="657"/>
      <c r="W41" s="657"/>
      <c r="X41" s="657"/>
      <c r="Y41" s="658"/>
      <c r="Z41" s="659" t="s">
        <v>129</v>
      </c>
      <c r="AA41" s="659"/>
      <c r="AB41" s="659"/>
      <c r="AC41" s="659"/>
      <c r="AD41" s="660" t="s">
        <v>129</v>
      </c>
      <c r="AE41" s="660"/>
      <c r="AF41" s="660"/>
      <c r="AG41" s="660"/>
      <c r="AH41" s="660"/>
      <c r="AI41" s="660"/>
      <c r="AJ41" s="660"/>
      <c r="AK41" s="660"/>
      <c r="AL41" s="661" t="s">
        <v>129</v>
      </c>
      <c r="AM41" s="662"/>
      <c r="AN41" s="662"/>
      <c r="AO41" s="663"/>
      <c r="AQ41" s="722" t="s">
        <v>347</v>
      </c>
      <c r="AR41" s="723"/>
      <c r="AS41" s="723"/>
      <c r="AT41" s="723"/>
      <c r="AU41" s="723"/>
      <c r="AV41" s="723"/>
      <c r="AW41" s="723"/>
      <c r="AX41" s="723"/>
      <c r="AY41" s="724"/>
      <c r="AZ41" s="656">
        <v>22837</v>
      </c>
      <c r="BA41" s="657"/>
      <c r="BB41" s="657"/>
      <c r="BC41" s="657"/>
      <c r="BD41" s="683"/>
      <c r="BE41" s="683"/>
      <c r="BF41" s="702"/>
      <c r="BG41" s="706"/>
      <c r="BH41" s="707"/>
      <c r="BI41" s="707"/>
      <c r="BJ41" s="707"/>
      <c r="BK41" s="707"/>
      <c r="BL41" s="359"/>
      <c r="BM41" s="654" t="s">
        <v>348</v>
      </c>
      <c r="BN41" s="654"/>
      <c r="BO41" s="654"/>
      <c r="BP41" s="654"/>
      <c r="BQ41" s="654"/>
      <c r="BR41" s="654"/>
      <c r="BS41" s="654"/>
      <c r="BT41" s="654"/>
      <c r="BU41" s="655"/>
      <c r="BV41" s="656" t="s">
        <v>129</v>
      </c>
      <c r="BW41" s="657"/>
      <c r="BX41" s="657"/>
      <c r="BY41" s="657"/>
      <c r="BZ41" s="657"/>
      <c r="CA41" s="657"/>
      <c r="CB41" s="666"/>
      <c r="CD41" s="653" t="s">
        <v>349</v>
      </c>
      <c r="CE41" s="654"/>
      <c r="CF41" s="654"/>
      <c r="CG41" s="654"/>
      <c r="CH41" s="654"/>
      <c r="CI41" s="654"/>
      <c r="CJ41" s="654"/>
      <c r="CK41" s="654"/>
      <c r="CL41" s="654"/>
      <c r="CM41" s="654"/>
      <c r="CN41" s="654"/>
      <c r="CO41" s="654"/>
      <c r="CP41" s="654"/>
      <c r="CQ41" s="655"/>
      <c r="CR41" s="656" t="s">
        <v>129</v>
      </c>
      <c r="CS41" s="683"/>
      <c r="CT41" s="683"/>
      <c r="CU41" s="683"/>
      <c r="CV41" s="683"/>
      <c r="CW41" s="683"/>
      <c r="CX41" s="683"/>
      <c r="CY41" s="684"/>
      <c r="CZ41" s="661" t="s">
        <v>129</v>
      </c>
      <c r="DA41" s="685"/>
      <c r="DB41" s="685"/>
      <c r="DC41" s="691"/>
      <c r="DD41" s="665" t="s">
        <v>129</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15">
      <c r="B42" s="653" t="s">
        <v>350</v>
      </c>
      <c r="C42" s="654"/>
      <c r="D42" s="654"/>
      <c r="E42" s="654"/>
      <c r="F42" s="654"/>
      <c r="G42" s="654"/>
      <c r="H42" s="654"/>
      <c r="I42" s="654"/>
      <c r="J42" s="654"/>
      <c r="K42" s="654"/>
      <c r="L42" s="654"/>
      <c r="M42" s="654"/>
      <c r="N42" s="654"/>
      <c r="O42" s="654"/>
      <c r="P42" s="654"/>
      <c r="Q42" s="655"/>
      <c r="R42" s="656" t="s">
        <v>129</v>
      </c>
      <c r="S42" s="657"/>
      <c r="T42" s="657"/>
      <c r="U42" s="657"/>
      <c r="V42" s="657"/>
      <c r="W42" s="657"/>
      <c r="X42" s="657"/>
      <c r="Y42" s="658"/>
      <c r="Z42" s="659" t="s">
        <v>129</v>
      </c>
      <c r="AA42" s="659"/>
      <c r="AB42" s="659"/>
      <c r="AC42" s="659"/>
      <c r="AD42" s="660" t="s">
        <v>129</v>
      </c>
      <c r="AE42" s="660"/>
      <c r="AF42" s="660"/>
      <c r="AG42" s="660"/>
      <c r="AH42" s="660"/>
      <c r="AI42" s="660"/>
      <c r="AJ42" s="660"/>
      <c r="AK42" s="660"/>
      <c r="AL42" s="661" t="s">
        <v>129</v>
      </c>
      <c r="AM42" s="662"/>
      <c r="AN42" s="662"/>
      <c r="AO42" s="663"/>
      <c r="AQ42" s="728" t="s">
        <v>351</v>
      </c>
      <c r="AR42" s="729"/>
      <c r="AS42" s="729"/>
      <c r="AT42" s="729"/>
      <c r="AU42" s="729"/>
      <c r="AV42" s="729"/>
      <c r="AW42" s="729"/>
      <c r="AX42" s="729"/>
      <c r="AY42" s="730"/>
      <c r="AZ42" s="734">
        <v>20083</v>
      </c>
      <c r="BA42" s="735"/>
      <c r="BB42" s="735"/>
      <c r="BC42" s="735"/>
      <c r="BD42" s="715"/>
      <c r="BE42" s="715"/>
      <c r="BF42" s="717"/>
      <c r="BG42" s="708"/>
      <c r="BH42" s="709"/>
      <c r="BI42" s="709"/>
      <c r="BJ42" s="709"/>
      <c r="BK42" s="709"/>
      <c r="BL42" s="357"/>
      <c r="BM42" s="675" t="s">
        <v>352</v>
      </c>
      <c r="BN42" s="675"/>
      <c r="BO42" s="675"/>
      <c r="BP42" s="675"/>
      <c r="BQ42" s="675"/>
      <c r="BR42" s="675"/>
      <c r="BS42" s="675"/>
      <c r="BT42" s="675"/>
      <c r="BU42" s="676"/>
      <c r="BV42" s="734">
        <v>424</v>
      </c>
      <c r="BW42" s="735"/>
      <c r="BX42" s="735"/>
      <c r="BY42" s="735"/>
      <c r="BZ42" s="735"/>
      <c r="CA42" s="735"/>
      <c r="CB42" s="741"/>
      <c r="CD42" s="653" t="s">
        <v>353</v>
      </c>
      <c r="CE42" s="654"/>
      <c r="CF42" s="654"/>
      <c r="CG42" s="654"/>
      <c r="CH42" s="654"/>
      <c r="CI42" s="654"/>
      <c r="CJ42" s="654"/>
      <c r="CK42" s="654"/>
      <c r="CL42" s="654"/>
      <c r="CM42" s="654"/>
      <c r="CN42" s="654"/>
      <c r="CO42" s="654"/>
      <c r="CP42" s="654"/>
      <c r="CQ42" s="655"/>
      <c r="CR42" s="656">
        <v>128836</v>
      </c>
      <c r="CS42" s="683"/>
      <c r="CT42" s="683"/>
      <c r="CU42" s="683"/>
      <c r="CV42" s="683"/>
      <c r="CW42" s="683"/>
      <c r="CX42" s="683"/>
      <c r="CY42" s="684"/>
      <c r="CZ42" s="661">
        <v>12.9</v>
      </c>
      <c r="DA42" s="685"/>
      <c r="DB42" s="685"/>
      <c r="DC42" s="691"/>
      <c r="DD42" s="665">
        <v>81851</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15">
      <c r="B43" s="653" t="s">
        <v>354</v>
      </c>
      <c r="C43" s="654"/>
      <c r="D43" s="654"/>
      <c r="E43" s="654"/>
      <c r="F43" s="654"/>
      <c r="G43" s="654"/>
      <c r="H43" s="654"/>
      <c r="I43" s="654"/>
      <c r="J43" s="654"/>
      <c r="K43" s="654"/>
      <c r="L43" s="654"/>
      <c r="M43" s="654"/>
      <c r="N43" s="654"/>
      <c r="O43" s="654"/>
      <c r="P43" s="654"/>
      <c r="Q43" s="655"/>
      <c r="R43" s="656">
        <v>20539</v>
      </c>
      <c r="S43" s="657"/>
      <c r="T43" s="657"/>
      <c r="U43" s="657"/>
      <c r="V43" s="657"/>
      <c r="W43" s="657"/>
      <c r="X43" s="657"/>
      <c r="Y43" s="658"/>
      <c r="Z43" s="659">
        <v>1.8</v>
      </c>
      <c r="AA43" s="659"/>
      <c r="AB43" s="659"/>
      <c r="AC43" s="659"/>
      <c r="AD43" s="660" t="s">
        <v>129</v>
      </c>
      <c r="AE43" s="660"/>
      <c r="AF43" s="660"/>
      <c r="AG43" s="660"/>
      <c r="AH43" s="660"/>
      <c r="AI43" s="660"/>
      <c r="AJ43" s="660"/>
      <c r="AK43" s="660"/>
      <c r="AL43" s="661" t="s">
        <v>129</v>
      </c>
      <c r="AM43" s="662"/>
      <c r="AN43" s="662"/>
      <c r="AO43" s="663"/>
      <c r="CD43" s="653" t="s">
        <v>355</v>
      </c>
      <c r="CE43" s="654"/>
      <c r="CF43" s="654"/>
      <c r="CG43" s="654"/>
      <c r="CH43" s="654"/>
      <c r="CI43" s="654"/>
      <c r="CJ43" s="654"/>
      <c r="CK43" s="654"/>
      <c r="CL43" s="654"/>
      <c r="CM43" s="654"/>
      <c r="CN43" s="654"/>
      <c r="CO43" s="654"/>
      <c r="CP43" s="654"/>
      <c r="CQ43" s="655"/>
      <c r="CR43" s="656">
        <v>11180</v>
      </c>
      <c r="CS43" s="683"/>
      <c r="CT43" s="683"/>
      <c r="CU43" s="683"/>
      <c r="CV43" s="683"/>
      <c r="CW43" s="683"/>
      <c r="CX43" s="683"/>
      <c r="CY43" s="684"/>
      <c r="CZ43" s="661">
        <v>1.1000000000000001</v>
      </c>
      <c r="DA43" s="685"/>
      <c r="DB43" s="685"/>
      <c r="DC43" s="691"/>
      <c r="DD43" s="665">
        <v>11180</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15">
      <c r="B44" s="674" t="s">
        <v>356</v>
      </c>
      <c r="C44" s="675"/>
      <c r="D44" s="675"/>
      <c r="E44" s="675"/>
      <c r="F44" s="675"/>
      <c r="G44" s="675"/>
      <c r="H44" s="675"/>
      <c r="I44" s="675"/>
      <c r="J44" s="675"/>
      <c r="K44" s="675"/>
      <c r="L44" s="675"/>
      <c r="M44" s="675"/>
      <c r="N44" s="675"/>
      <c r="O44" s="675"/>
      <c r="P44" s="675"/>
      <c r="Q44" s="676"/>
      <c r="R44" s="734">
        <v>1127393</v>
      </c>
      <c r="S44" s="735"/>
      <c r="T44" s="735"/>
      <c r="U44" s="735"/>
      <c r="V44" s="735"/>
      <c r="W44" s="735"/>
      <c r="X44" s="735"/>
      <c r="Y44" s="736"/>
      <c r="Z44" s="737">
        <v>100</v>
      </c>
      <c r="AA44" s="737"/>
      <c r="AB44" s="737"/>
      <c r="AC44" s="737"/>
      <c r="AD44" s="738">
        <v>649668</v>
      </c>
      <c r="AE44" s="738"/>
      <c r="AF44" s="738"/>
      <c r="AG44" s="738"/>
      <c r="AH44" s="738"/>
      <c r="AI44" s="738"/>
      <c r="AJ44" s="738"/>
      <c r="AK44" s="738"/>
      <c r="AL44" s="739">
        <v>100</v>
      </c>
      <c r="AM44" s="716"/>
      <c r="AN44" s="716"/>
      <c r="AO44" s="740"/>
      <c r="CD44" s="694" t="s">
        <v>303</v>
      </c>
      <c r="CE44" s="695"/>
      <c r="CF44" s="653" t="s">
        <v>357</v>
      </c>
      <c r="CG44" s="654"/>
      <c r="CH44" s="654"/>
      <c r="CI44" s="654"/>
      <c r="CJ44" s="654"/>
      <c r="CK44" s="654"/>
      <c r="CL44" s="654"/>
      <c r="CM44" s="654"/>
      <c r="CN44" s="654"/>
      <c r="CO44" s="654"/>
      <c r="CP44" s="654"/>
      <c r="CQ44" s="655"/>
      <c r="CR44" s="656">
        <v>128836</v>
      </c>
      <c r="CS44" s="657"/>
      <c r="CT44" s="657"/>
      <c r="CU44" s="657"/>
      <c r="CV44" s="657"/>
      <c r="CW44" s="657"/>
      <c r="CX44" s="657"/>
      <c r="CY44" s="658"/>
      <c r="CZ44" s="661">
        <v>12.9</v>
      </c>
      <c r="DA44" s="662"/>
      <c r="DB44" s="662"/>
      <c r="DC44" s="668"/>
      <c r="DD44" s="665">
        <v>81851</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15">
      <c r="CD45" s="696"/>
      <c r="CE45" s="697"/>
      <c r="CF45" s="653" t="s">
        <v>358</v>
      </c>
      <c r="CG45" s="654"/>
      <c r="CH45" s="654"/>
      <c r="CI45" s="654"/>
      <c r="CJ45" s="654"/>
      <c r="CK45" s="654"/>
      <c r="CL45" s="654"/>
      <c r="CM45" s="654"/>
      <c r="CN45" s="654"/>
      <c r="CO45" s="654"/>
      <c r="CP45" s="654"/>
      <c r="CQ45" s="655"/>
      <c r="CR45" s="656">
        <v>23514</v>
      </c>
      <c r="CS45" s="683"/>
      <c r="CT45" s="683"/>
      <c r="CU45" s="683"/>
      <c r="CV45" s="683"/>
      <c r="CW45" s="683"/>
      <c r="CX45" s="683"/>
      <c r="CY45" s="684"/>
      <c r="CZ45" s="661">
        <v>2.4</v>
      </c>
      <c r="DA45" s="685"/>
      <c r="DB45" s="685"/>
      <c r="DC45" s="691"/>
      <c r="DD45" s="665">
        <v>10023</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15">
      <c r="B46" s="211" t="s">
        <v>359</v>
      </c>
      <c r="CD46" s="696"/>
      <c r="CE46" s="697"/>
      <c r="CF46" s="653" t="s">
        <v>360</v>
      </c>
      <c r="CG46" s="654"/>
      <c r="CH46" s="654"/>
      <c r="CI46" s="654"/>
      <c r="CJ46" s="654"/>
      <c r="CK46" s="654"/>
      <c r="CL46" s="654"/>
      <c r="CM46" s="654"/>
      <c r="CN46" s="654"/>
      <c r="CO46" s="654"/>
      <c r="CP46" s="654"/>
      <c r="CQ46" s="655"/>
      <c r="CR46" s="656">
        <v>105322</v>
      </c>
      <c r="CS46" s="657"/>
      <c r="CT46" s="657"/>
      <c r="CU46" s="657"/>
      <c r="CV46" s="657"/>
      <c r="CW46" s="657"/>
      <c r="CX46" s="657"/>
      <c r="CY46" s="658"/>
      <c r="CZ46" s="661">
        <v>10.6</v>
      </c>
      <c r="DA46" s="662"/>
      <c r="DB46" s="662"/>
      <c r="DC46" s="668"/>
      <c r="DD46" s="665">
        <v>71828</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15">
      <c r="B47" s="752" t="s">
        <v>361</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362</v>
      </c>
      <c r="CG47" s="654"/>
      <c r="CH47" s="654"/>
      <c r="CI47" s="654"/>
      <c r="CJ47" s="654"/>
      <c r="CK47" s="654"/>
      <c r="CL47" s="654"/>
      <c r="CM47" s="654"/>
      <c r="CN47" s="654"/>
      <c r="CO47" s="654"/>
      <c r="CP47" s="654"/>
      <c r="CQ47" s="655"/>
      <c r="CR47" s="656" t="s">
        <v>129</v>
      </c>
      <c r="CS47" s="683"/>
      <c r="CT47" s="683"/>
      <c r="CU47" s="683"/>
      <c r="CV47" s="683"/>
      <c r="CW47" s="683"/>
      <c r="CX47" s="683"/>
      <c r="CY47" s="684"/>
      <c r="CZ47" s="661" t="s">
        <v>129</v>
      </c>
      <c r="DA47" s="685"/>
      <c r="DB47" s="685"/>
      <c r="DC47" s="691"/>
      <c r="DD47" s="665" t="s">
        <v>129</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x14ac:dyDescent="0.15">
      <c r="B48" s="752" t="s">
        <v>363</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364</v>
      </c>
      <c r="CG48" s="654"/>
      <c r="CH48" s="654"/>
      <c r="CI48" s="654"/>
      <c r="CJ48" s="654"/>
      <c r="CK48" s="654"/>
      <c r="CL48" s="654"/>
      <c r="CM48" s="654"/>
      <c r="CN48" s="654"/>
      <c r="CO48" s="654"/>
      <c r="CP48" s="654"/>
      <c r="CQ48" s="655"/>
      <c r="CR48" s="656" t="s">
        <v>129</v>
      </c>
      <c r="CS48" s="657"/>
      <c r="CT48" s="657"/>
      <c r="CU48" s="657"/>
      <c r="CV48" s="657"/>
      <c r="CW48" s="657"/>
      <c r="CX48" s="657"/>
      <c r="CY48" s="658"/>
      <c r="CZ48" s="661" t="s">
        <v>129</v>
      </c>
      <c r="DA48" s="662"/>
      <c r="DB48" s="662"/>
      <c r="DC48" s="668"/>
      <c r="DD48" s="665" t="s">
        <v>129</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15">
      <c r="B49" s="360"/>
      <c r="CD49" s="674" t="s">
        <v>365</v>
      </c>
      <c r="CE49" s="675"/>
      <c r="CF49" s="675"/>
      <c r="CG49" s="675"/>
      <c r="CH49" s="675"/>
      <c r="CI49" s="675"/>
      <c r="CJ49" s="675"/>
      <c r="CK49" s="675"/>
      <c r="CL49" s="675"/>
      <c r="CM49" s="675"/>
      <c r="CN49" s="675"/>
      <c r="CO49" s="675"/>
      <c r="CP49" s="675"/>
      <c r="CQ49" s="676"/>
      <c r="CR49" s="734">
        <v>996953</v>
      </c>
      <c r="CS49" s="715"/>
      <c r="CT49" s="715"/>
      <c r="CU49" s="715"/>
      <c r="CV49" s="715"/>
      <c r="CW49" s="715"/>
      <c r="CX49" s="715"/>
      <c r="CY49" s="742"/>
      <c r="CZ49" s="739">
        <v>100</v>
      </c>
      <c r="DA49" s="743"/>
      <c r="DB49" s="743"/>
      <c r="DC49" s="744"/>
      <c r="DD49" s="745">
        <v>867290</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PYm6GNTXgJJYxcVKec8nKE2xJNLNCm2QTqjXcvT3MASkJ6VeBu36nArr9o+NISGgoUxtJynw/cMutshDZwOPBw==" saltValue="Hh6uE+6pyYPKDdwTENZ0c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3" zoomScale="70" zoomScaleNormal="25" zoomScaleSheetLayoutView="70" workbookViewId="0">
      <selection activeCell="Q68" sqref="Q68:U68"/>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366</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367</v>
      </c>
      <c r="DK2" s="755"/>
      <c r="DL2" s="755"/>
      <c r="DM2" s="755"/>
      <c r="DN2" s="755"/>
      <c r="DO2" s="756"/>
      <c r="DP2" s="219"/>
      <c r="DQ2" s="754" t="s">
        <v>368</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369</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370</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371</v>
      </c>
      <c r="B5" s="760"/>
      <c r="C5" s="760"/>
      <c r="D5" s="760"/>
      <c r="E5" s="760"/>
      <c r="F5" s="760"/>
      <c r="G5" s="760"/>
      <c r="H5" s="760"/>
      <c r="I5" s="760"/>
      <c r="J5" s="760"/>
      <c r="K5" s="760"/>
      <c r="L5" s="760"/>
      <c r="M5" s="760"/>
      <c r="N5" s="760"/>
      <c r="O5" s="760"/>
      <c r="P5" s="761"/>
      <c r="Q5" s="765" t="s">
        <v>372</v>
      </c>
      <c r="R5" s="766"/>
      <c r="S5" s="766"/>
      <c r="T5" s="766"/>
      <c r="U5" s="767"/>
      <c r="V5" s="765" t="s">
        <v>373</v>
      </c>
      <c r="W5" s="766"/>
      <c r="X5" s="766"/>
      <c r="Y5" s="766"/>
      <c r="Z5" s="767"/>
      <c r="AA5" s="765" t="s">
        <v>374</v>
      </c>
      <c r="AB5" s="766"/>
      <c r="AC5" s="766"/>
      <c r="AD5" s="766"/>
      <c r="AE5" s="766"/>
      <c r="AF5" s="771" t="s">
        <v>375</v>
      </c>
      <c r="AG5" s="766"/>
      <c r="AH5" s="766"/>
      <c r="AI5" s="766"/>
      <c r="AJ5" s="772"/>
      <c r="AK5" s="766" t="s">
        <v>376</v>
      </c>
      <c r="AL5" s="766"/>
      <c r="AM5" s="766"/>
      <c r="AN5" s="766"/>
      <c r="AO5" s="767"/>
      <c r="AP5" s="765" t="s">
        <v>377</v>
      </c>
      <c r="AQ5" s="766"/>
      <c r="AR5" s="766"/>
      <c r="AS5" s="766"/>
      <c r="AT5" s="767"/>
      <c r="AU5" s="765" t="s">
        <v>378</v>
      </c>
      <c r="AV5" s="766"/>
      <c r="AW5" s="766"/>
      <c r="AX5" s="766"/>
      <c r="AY5" s="772"/>
      <c r="AZ5" s="223"/>
      <c r="BA5" s="223"/>
      <c r="BB5" s="223"/>
      <c r="BC5" s="223"/>
      <c r="BD5" s="223"/>
      <c r="BE5" s="224"/>
      <c r="BF5" s="224"/>
      <c r="BG5" s="224"/>
      <c r="BH5" s="224"/>
      <c r="BI5" s="224"/>
      <c r="BJ5" s="224"/>
      <c r="BK5" s="224"/>
      <c r="BL5" s="224"/>
      <c r="BM5" s="224"/>
      <c r="BN5" s="224"/>
      <c r="BO5" s="224"/>
      <c r="BP5" s="224"/>
      <c r="BQ5" s="759" t="s">
        <v>379</v>
      </c>
      <c r="BR5" s="760"/>
      <c r="BS5" s="760"/>
      <c r="BT5" s="760"/>
      <c r="BU5" s="760"/>
      <c r="BV5" s="760"/>
      <c r="BW5" s="760"/>
      <c r="BX5" s="760"/>
      <c r="BY5" s="760"/>
      <c r="BZ5" s="760"/>
      <c r="CA5" s="760"/>
      <c r="CB5" s="760"/>
      <c r="CC5" s="760"/>
      <c r="CD5" s="760"/>
      <c r="CE5" s="760"/>
      <c r="CF5" s="760"/>
      <c r="CG5" s="761"/>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95" t="s">
        <v>385</v>
      </c>
      <c r="DH5" s="796"/>
      <c r="DI5" s="796"/>
      <c r="DJ5" s="796"/>
      <c r="DK5" s="797"/>
      <c r="DL5" s="795" t="s">
        <v>386</v>
      </c>
      <c r="DM5" s="796"/>
      <c r="DN5" s="796"/>
      <c r="DO5" s="796"/>
      <c r="DP5" s="797"/>
      <c r="DQ5" s="765" t="s">
        <v>387</v>
      </c>
      <c r="DR5" s="766"/>
      <c r="DS5" s="766"/>
      <c r="DT5" s="766"/>
      <c r="DU5" s="767"/>
      <c r="DV5" s="765" t="s">
        <v>378</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388</v>
      </c>
      <c r="C7" s="782"/>
      <c r="D7" s="782"/>
      <c r="E7" s="782"/>
      <c r="F7" s="782"/>
      <c r="G7" s="782"/>
      <c r="H7" s="782"/>
      <c r="I7" s="782"/>
      <c r="J7" s="782"/>
      <c r="K7" s="782"/>
      <c r="L7" s="782"/>
      <c r="M7" s="782"/>
      <c r="N7" s="782"/>
      <c r="O7" s="782"/>
      <c r="P7" s="783"/>
      <c r="Q7" s="784">
        <v>1127</v>
      </c>
      <c r="R7" s="785"/>
      <c r="S7" s="785"/>
      <c r="T7" s="785"/>
      <c r="U7" s="785"/>
      <c r="V7" s="785">
        <v>997</v>
      </c>
      <c r="W7" s="785"/>
      <c r="X7" s="785"/>
      <c r="Y7" s="785"/>
      <c r="Z7" s="785"/>
      <c r="AA7" s="785">
        <v>130</v>
      </c>
      <c r="AB7" s="785"/>
      <c r="AC7" s="785"/>
      <c r="AD7" s="785"/>
      <c r="AE7" s="786"/>
      <c r="AF7" s="787">
        <v>102</v>
      </c>
      <c r="AG7" s="788"/>
      <c r="AH7" s="788"/>
      <c r="AI7" s="788"/>
      <c r="AJ7" s="789"/>
      <c r="AK7" s="790">
        <v>59</v>
      </c>
      <c r="AL7" s="791"/>
      <c r="AM7" s="791"/>
      <c r="AN7" s="791"/>
      <c r="AO7" s="791"/>
      <c r="AP7" s="791">
        <v>543</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575</v>
      </c>
      <c r="BT7" s="779"/>
      <c r="BU7" s="779"/>
      <c r="BV7" s="779"/>
      <c r="BW7" s="779"/>
      <c r="BX7" s="779"/>
      <c r="BY7" s="779"/>
      <c r="BZ7" s="779"/>
      <c r="CA7" s="779"/>
      <c r="CB7" s="779"/>
      <c r="CC7" s="779"/>
      <c r="CD7" s="779"/>
      <c r="CE7" s="779"/>
      <c r="CF7" s="779"/>
      <c r="CG7" s="794"/>
      <c r="CH7" s="775">
        <v>-14</v>
      </c>
      <c r="CI7" s="776"/>
      <c r="CJ7" s="776"/>
      <c r="CK7" s="776"/>
      <c r="CL7" s="777"/>
      <c r="CM7" s="775">
        <v>-38</v>
      </c>
      <c r="CN7" s="776"/>
      <c r="CO7" s="776"/>
      <c r="CP7" s="776"/>
      <c r="CQ7" s="777"/>
      <c r="CR7" s="775">
        <v>20</v>
      </c>
      <c r="CS7" s="776"/>
      <c r="CT7" s="776"/>
      <c r="CU7" s="776"/>
      <c r="CV7" s="777"/>
      <c r="CW7" s="775" t="s">
        <v>573</v>
      </c>
      <c r="CX7" s="776"/>
      <c r="CY7" s="776"/>
      <c r="CZ7" s="776"/>
      <c r="DA7" s="777"/>
      <c r="DB7" s="775" t="s">
        <v>573</v>
      </c>
      <c r="DC7" s="776"/>
      <c r="DD7" s="776"/>
      <c r="DE7" s="776"/>
      <c r="DF7" s="777"/>
      <c r="DG7" s="775" t="s">
        <v>573</v>
      </c>
      <c r="DH7" s="776"/>
      <c r="DI7" s="776"/>
      <c r="DJ7" s="776"/>
      <c r="DK7" s="777"/>
      <c r="DL7" s="775" t="s">
        <v>576</v>
      </c>
      <c r="DM7" s="776"/>
      <c r="DN7" s="776"/>
      <c r="DO7" s="776"/>
      <c r="DP7" s="777"/>
      <c r="DQ7" s="775" t="s">
        <v>573</v>
      </c>
      <c r="DR7" s="776"/>
      <c r="DS7" s="776"/>
      <c r="DT7" s="776"/>
      <c r="DU7" s="777"/>
      <c r="DV7" s="778"/>
      <c r="DW7" s="779"/>
      <c r="DX7" s="779"/>
      <c r="DY7" s="779"/>
      <c r="DZ7" s="780"/>
      <c r="EA7" s="225"/>
    </row>
    <row r="8" spans="1:131" s="226" customFormat="1" ht="26.25" customHeight="1" x14ac:dyDescent="0.15">
      <c r="A8" s="229">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t="s">
        <v>577</v>
      </c>
      <c r="BT8" s="806"/>
      <c r="BU8" s="806"/>
      <c r="BV8" s="806"/>
      <c r="BW8" s="806"/>
      <c r="BX8" s="806"/>
      <c r="BY8" s="806"/>
      <c r="BZ8" s="806"/>
      <c r="CA8" s="806"/>
      <c r="CB8" s="806"/>
      <c r="CC8" s="806"/>
      <c r="CD8" s="806"/>
      <c r="CE8" s="806"/>
      <c r="CF8" s="806"/>
      <c r="CG8" s="807"/>
      <c r="CH8" s="808">
        <v>-6</v>
      </c>
      <c r="CI8" s="809"/>
      <c r="CJ8" s="809"/>
      <c r="CK8" s="809"/>
      <c r="CL8" s="810"/>
      <c r="CM8" s="808">
        <v>-24</v>
      </c>
      <c r="CN8" s="809"/>
      <c r="CO8" s="809"/>
      <c r="CP8" s="809"/>
      <c r="CQ8" s="810"/>
      <c r="CR8" s="808">
        <v>2</v>
      </c>
      <c r="CS8" s="809"/>
      <c r="CT8" s="809"/>
      <c r="CU8" s="809"/>
      <c r="CV8" s="810"/>
      <c r="CW8" s="808" t="s">
        <v>573</v>
      </c>
      <c r="CX8" s="809"/>
      <c r="CY8" s="809"/>
      <c r="CZ8" s="809"/>
      <c r="DA8" s="810"/>
      <c r="DB8" s="808" t="s">
        <v>573</v>
      </c>
      <c r="DC8" s="809"/>
      <c r="DD8" s="809"/>
      <c r="DE8" s="809"/>
      <c r="DF8" s="810"/>
      <c r="DG8" s="808" t="s">
        <v>573</v>
      </c>
      <c r="DH8" s="809"/>
      <c r="DI8" s="809"/>
      <c r="DJ8" s="809"/>
      <c r="DK8" s="810"/>
      <c r="DL8" s="808" t="s">
        <v>576</v>
      </c>
      <c r="DM8" s="809"/>
      <c r="DN8" s="809"/>
      <c r="DO8" s="809"/>
      <c r="DP8" s="810"/>
      <c r="DQ8" s="808" t="s">
        <v>573</v>
      </c>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389</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390</v>
      </c>
      <c r="B23" s="821" t="s">
        <v>391</v>
      </c>
      <c r="C23" s="822"/>
      <c r="D23" s="822"/>
      <c r="E23" s="822"/>
      <c r="F23" s="822"/>
      <c r="G23" s="822"/>
      <c r="H23" s="822"/>
      <c r="I23" s="822"/>
      <c r="J23" s="822"/>
      <c r="K23" s="822"/>
      <c r="L23" s="822"/>
      <c r="M23" s="822"/>
      <c r="N23" s="822"/>
      <c r="O23" s="822"/>
      <c r="P23" s="823"/>
      <c r="Q23" s="824">
        <v>1127</v>
      </c>
      <c r="R23" s="825"/>
      <c r="S23" s="825"/>
      <c r="T23" s="825"/>
      <c r="U23" s="825"/>
      <c r="V23" s="825">
        <v>997</v>
      </c>
      <c r="W23" s="825"/>
      <c r="X23" s="825"/>
      <c r="Y23" s="825"/>
      <c r="Z23" s="825"/>
      <c r="AA23" s="825">
        <v>130</v>
      </c>
      <c r="AB23" s="825"/>
      <c r="AC23" s="825"/>
      <c r="AD23" s="825"/>
      <c r="AE23" s="826"/>
      <c r="AF23" s="827">
        <v>102</v>
      </c>
      <c r="AG23" s="825"/>
      <c r="AH23" s="825"/>
      <c r="AI23" s="825"/>
      <c r="AJ23" s="828"/>
      <c r="AK23" s="829"/>
      <c r="AL23" s="830"/>
      <c r="AM23" s="830"/>
      <c r="AN23" s="830"/>
      <c r="AO23" s="830"/>
      <c r="AP23" s="825">
        <v>543</v>
      </c>
      <c r="AQ23" s="825"/>
      <c r="AR23" s="825"/>
      <c r="AS23" s="825"/>
      <c r="AT23" s="825"/>
      <c r="AU23" s="841"/>
      <c r="AV23" s="841"/>
      <c r="AW23" s="841"/>
      <c r="AX23" s="841"/>
      <c r="AY23" s="842"/>
      <c r="AZ23" s="843" t="s">
        <v>392</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393</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394</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371</v>
      </c>
      <c r="B26" s="760"/>
      <c r="C26" s="760"/>
      <c r="D26" s="760"/>
      <c r="E26" s="760"/>
      <c r="F26" s="760"/>
      <c r="G26" s="760"/>
      <c r="H26" s="760"/>
      <c r="I26" s="760"/>
      <c r="J26" s="760"/>
      <c r="K26" s="760"/>
      <c r="L26" s="760"/>
      <c r="M26" s="760"/>
      <c r="N26" s="760"/>
      <c r="O26" s="760"/>
      <c r="P26" s="761"/>
      <c r="Q26" s="765" t="s">
        <v>395</v>
      </c>
      <c r="R26" s="766"/>
      <c r="S26" s="766"/>
      <c r="T26" s="766"/>
      <c r="U26" s="767"/>
      <c r="V26" s="765" t="s">
        <v>396</v>
      </c>
      <c r="W26" s="766"/>
      <c r="X26" s="766"/>
      <c r="Y26" s="766"/>
      <c r="Z26" s="767"/>
      <c r="AA26" s="765" t="s">
        <v>397</v>
      </c>
      <c r="AB26" s="766"/>
      <c r="AC26" s="766"/>
      <c r="AD26" s="766"/>
      <c r="AE26" s="766"/>
      <c r="AF26" s="846" t="s">
        <v>398</v>
      </c>
      <c r="AG26" s="847"/>
      <c r="AH26" s="847"/>
      <c r="AI26" s="847"/>
      <c r="AJ26" s="848"/>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378</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403</v>
      </c>
      <c r="C28" s="782"/>
      <c r="D28" s="782"/>
      <c r="E28" s="782"/>
      <c r="F28" s="782"/>
      <c r="G28" s="782"/>
      <c r="H28" s="782"/>
      <c r="I28" s="782"/>
      <c r="J28" s="782"/>
      <c r="K28" s="782"/>
      <c r="L28" s="782"/>
      <c r="M28" s="782"/>
      <c r="N28" s="782"/>
      <c r="O28" s="782"/>
      <c r="P28" s="783"/>
      <c r="Q28" s="854">
        <v>60</v>
      </c>
      <c r="R28" s="855"/>
      <c r="S28" s="855"/>
      <c r="T28" s="855"/>
      <c r="U28" s="855"/>
      <c r="V28" s="855">
        <v>58</v>
      </c>
      <c r="W28" s="855"/>
      <c r="X28" s="855"/>
      <c r="Y28" s="855"/>
      <c r="Z28" s="855"/>
      <c r="AA28" s="855">
        <v>2</v>
      </c>
      <c r="AB28" s="855"/>
      <c r="AC28" s="855"/>
      <c r="AD28" s="855"/>
      <c r="AE28" s="856"/>
      <c r="AF28" s="857">
        <v>2</v>
      </c>
      <c r="AG28" s="855"/>
      <c r="AH28" s="855"/>
      <c r="AI28" s="855"/>
      <c r="AJ28" s="858"/>
      <c r="AK28" s="859">
        <v>9</v>
      </c>
      <c r="AL28" s="860"/>
      <c r="AM28" s="860"/>
      <c r="AN28" s="860"/>
      <c r="AO28" s="860"/>
      <c r="AP28" s="860" t="s">
        <v>573</v>
      </c>
      <c r="AQ28" s="860"/>
      <c r="AR28" s="860"/>
      <c r="AS28" s="860"/>
      <c r="AT28" s="860"/>
      <c r="AU28" s="860" t="s">
        <v>573</v>
      </c>
      <c r="AV28" s="860"/>
      <c r="AW28" s="860"/>
      <c r="AX28" s="860"/>
      <c r="AY28" s="860"/>
      <c r="AZ28" s="861" t="s">
        <v>573</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404</v>
      </c>
      <c r="C29" s="813"/>
      <c r="D29" s="813"/>
      <c r="E29" s="813"/>
      <c r="F29" s="813"/>
      <c r="G29" s="813"/>
      <c r="H29" s="813"/>
      <c r="I29" s="813"/>
      <c r="J29" s="813"/>
      <c r="K29" s="813"/>
      <c r="L29" s="813"/>
      <c r="M29" s="813"/>
      <c r="N29" s="813"/>
      <c r="O29" s="813"/>
      <c r="P29" s="814"/>
      <c r="Q29" s="815">
        <v>74</v>
      </c>
      <c r="R29" s="816"/>
      <c r="S29" s="816"/>
      <c r="T29" s="816"/>
      <c r="U29" s="816"/>
      <c r="V29" s="816">
        <v>60</v>
      </c>
      <c r="W29" s="816"/>
      <c r="X29" s="816"/>
      <c r="Y29" s="816"/>
      <c r="Z29" s="816"/>
      <c r="AA29" s="816">
        <v>14</v>
      </c>
      <c r="AB29" s="816"/>
      <c r="AC29" s="816"/>
      <c r="AD29" s="816"/>
      <c r="AE29" s="817"/>
      <c r="AF29" s="818">
        <v>14</v>
      </c>
      <c r="AG29" s="819"/>
      <c r="AH29" s="819"/>
      <c r="AI29" s="819"/>
      <c r="AJ29" s="820"/>
      <c r="AK29" s="866">
        <v>15</v>
      </c>
      <c r="AL29" s="862"/>
      <c r="AM29" s="862"/>
      <c r="AN29" s="862"/>
      <c r="AO29" s="862"/>
      <c r="AP29" s="862" t="s">
        <v>573</v>
      </c>
      <c r="AQ29" s="862"/>
      <c r="AR29" s="862"/>
      <c r="AS29" s="862"/>
      <c r="AT29" s="862"/>
      <c r="AU29" s="862" t="s">
        <v>573</v>
      </c>
      <c r="AV29" s="862"/>
      <c r="AW29" s="862"/>
      <c r="AX29" s="862"/>
      <c r="AY29" s="862"/>
      <c r="AZ29" s="863" t="s">
        <v>573</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405</v>
      </c>
      <c r="C30" s="813"/>
      <c r="D30" s="813"/>
      <c r="E30" s="813"/>
      <c r="F30" s="813"/>
      <c r="G30" s="813"/>
      <c r="H30" s="813"/>
      <c r="I30" s="813"/>
      <c r="J30" s="813"/>
      <c r="K30" s="813"/>
      <c r="L30" s="813"/>
      <c r="M30" s="813"/>
      <c r="N30" s="813"/>
      <c r="O30" s="813"/>
      <c r="P30" s="814"/>
      <c r="Q30" s="815">
        <v>42</v>
      </c>
      <c r="R30" s="816"/>
      <c r="S30" s="816"/>
      <c r="T30" s="816"/>
      <c r="U30" s="816"/>
      <c r="V30" s="816">
        <v>34</v>
      </c>
      <c r="W30" s="816"/>
      <c r="X30" s="816"/>
      <c r="Y30" s="816"/>
      <c r="Z30" s="816"/>
      <c r="AA30" s="816">
        <v>8</v>
      </c>
      <c r="AB30" s="816"/>
      <c r="AC30" s="816"/>
      <c r="AD30" s="816"/>
      <c r="AE30" s="817"/>
      <c r="AF30" s="818">
        <v>8</v>
      </c>
      <c r="AG30" s="819"/>
      <c r="AH30" s="819"/>
      <c r="AI30" s="819"/>
      <c r="AJ30" s="820"/>
      <c r="AK30" s="866">
        <v>14</v>
      </c>
      <c r="AL30" s="862"/>
      <c r="AM30" s="862"/>
      <c r="AN30" s="862"/>
      <c r="AO30" s="862"/>
      <c r="AP30" s="862" t="s">
        <v>573</v>
      </c>
      <c r="AQ30" s="862"/>
      <c r="AR30" s="862"/>
      <c r="AS30" s="862"/>
      <c r="AT30" s="862"/>
      <c r="AU30" s="862" t="s">
        <v>573</v>
      </c>
      <c r="AV30" s="862"/>
      <c r="AW30" s="862"/>
      <c r="AX30" s="862"/>
      <c r="AY30" s="862"/>
      <c r="AZ30" s="863" t="s">
        <v>574</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406</v>
      </c>
      <c r="C31" s="813"/>
      <c r="D31" s="813"/>
      <c r="E31" s="813"/>
      <c r="F31" s="813"/>
      <c r="G31" s="813"/>
      <c r="H31" s="813"/>
      <c r="I31" s="813"/>
      <c r="J31" s="813"/>
      <c r="K31" s="813"/>
      <c r="L31" s="813"/>
      <c r="M31" s="813"/>
      <c r="N31" s="813"/>
      <c r="O31" s="813"/>
      <c r="P31" s="814"/>
      <c r="Q31" s="815">
        <v>8</v>
      </c>
      <c r="R31" s="816"/>
      <c r="S31" s="816"/>
      <c r="T31" s="816"/>
      <c r="U31" s="816"/>
      <c r="V31" s="816">
        <v>8</v>
      </c>
      <c r="W31" s="816"/>
      <c r="X31" s="816"/>
      <c r="Y31" s="816"/>
      <c r="Z31" s="816"/>
      <c r="AA31" s="816">
        <v>0</v>
      </c>
      <c r="AB31" s="816"/>
      <c r="AC31" s="816"/>
      <c r="AD31" s="816"/>
      <c r="AE31" s="817"/>
      <c r="AF31" s="818">
        <v>0</v>
      </c>
      <c r="AG31" s="819"/>
      <c r="AH31" s="819"/>
      <c r="AI31" s="819"/>
      <c r="AJ31" s="820"/>
      <c r="AK31" s="866">
        <v>3</v>
      </c>
      <c r="AL31" s="862"/>
      <c r="AM31" s="862"/>
      <c r="AN31" s="862"/>
      <c r="AO31" s="862"/>
      <c r="AP31" s="862" t="s">
        <v>573</v>
      </c>
      <c r="AQ31" s="862"/>
      <c r="AR31" s="862"/>
      <c r="AS31" s="862"/>
      <c r="AT31" s="862"/>
      <c r="AU31" s="862" t="s">
        <v>573</v>
      </c>
      <c r="AV31" s="862"/>
      <c r="AW31" s="862"/>
      <c r="AX31" s="862"/>
      <c r="AY31" s="862"/>
      <c r="AZ31" s="863" t="s">
        <v>573</v>
      </c>
      <c r="BA31" s="863"/>
      <c r="BB31" s="863"/>
      <c r="BC31" s="863"/>
      <c r="BD31" s="863"/>
      <c r="BE31" s="864"/>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407</v>
      </c>
      <c r="C32" s="813"/>
      <c r="D32" s="813"/>
      <c r="E32" s="813"/>
      <c r="F32" s="813"/>
      <c r="G32" s="813"/>
      <c r="H32" s="813"/>
      <c r="I32" s="813"/>
      <c r="J32" s="813"/>
      <c r="K32" s="813"/>
      <c r="L32" s="813"/>
      <c r="M32" s="813"/>
      <c r="N32" s="813"/>
      <c r="O32" s="813"/>
      <c r="P32" s="814"/>
      <c r="Q32" s="815">
        <v>389</v>
      </c>
      <c r="R32" s="816"/>
      <c r="S32" s="816"/>
      <c r="T32" s="816"/>
      <c r="U32" s="816"/>
      <c r="V32" s="816">
        <v>370</v>
      </c>
      <c r="W32" s="816"/>
      <c r="X32" s="816"/>
      <c r="Y32" s="816"/>
      <c r="Z32" s="816"/>
      <c r="AA32" s="816">
        <v>19</v>
      </c>
      <c r="AB32" s="816"/>
      <c r="AC32" s="816"/>
      <c r="AD32" s="816"/>
      <c r="AE32" s="817"/>
      <c r="AF32" s="818">
        <v>19</v>
      </c>
      <c r="AG32" s="819"/>
      <c r="AH32" s="819"/>
      <c r="AI32" s="819"/>
      <c r="AJ32" s="820"/>
      <c r="AK32" s="866">
        <v>55</v>
      </c>
      <c r="AL32" s="862"/>
      <c r="AM32" s="862"/>
      <c r="AN32" s="862"/>
      <c r="AO32" s="862"/>
      <c r="AP32" s="862">
        <v>425</v>
      </c>
      <c r="AQ32" s="862"/>
      <c r="AR32" s="862"/>
      <c r="AS32" s="862"/>
      <c r="AT32" s="862"/>
      <c r="AU32" s="862">
        <v>425</v>
      </c>
      <c r="AV32" s="862"/>
      <c r="AW32" s="862"/>
      <c r="AX32" s="862"/>
      <c r="AY32" s="862"/>
      <c r="AZ32" s="863" t="s">
        <v>573</v>
      </c>
      <c r="BA32" s="863"/>
      <c r="BB32" s="863"/>
      <c r="BC32" s="863"/>
      <c r="BD32" s="863"/>
      <c r="BE32" s="864" t="s">
        <v>408</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409</v>
      </c>
      <c r="C33" s="813"/>
      <c r="D33" s="813"/>
      <c r="E33" s="813"/>
      <c r="F33" s="813"/>
      <c r="G33" s="813"/>
      <c r="H33" s="813"/>
      <c r="I33" s="813"/>
      <c r="J33" s="813"/>
      <c r="K33" s="813"/>
      <c r="L33" s="813"/>
      <c r="M33" s="813"/>
      <c r="N33" s="813"/>
      <c r="O33" s="813"/>
      <c r="P33" s="814"/>
      <c r="Q33" s="815">
        <v>20</v>
      </c>
      <c r="R33" s="816"/>
      <c r="S33" s="816"/>
      <c r="T33" s="816"/>
      <c r="U33" s="816"/>
      <c r="V33" s="816">
        <v>19</v>
      </c>
      <c r="W33" s="816"/>
      <c r="X33" s="816"/>
      <c r="Y33" s="816"/>
      <c r="Z33" s="816"/>
      <c r="AA33" s="816">
        <v>1</v>
      </c>
      <c r="AB33" s="816"/>
      <c r="AC33" s="816"/>
      <c r="AD33" s="816"/>
      <c r="AE33" s="817"/>
      <c r="AF33" s="818">
        <v>1</v>
      </c>
      <c r="AG33" s="819"/>
      <c r="AH33" s="819"/>
      <c r="AI33" s="819"/>
      <c r="AJ33" s="820"/>
      <c r="AK33" s="866">
        <v>10</v>
      </c>
      <c r="AL33" s="862"/>
      <c r="AM33" s="862"/>
      <c r="AN33" s="862"/>
      <c r="AO33" s="862"/>
      <c r="AP33" s="862">
        <v>29</v>
      </c>
      <c r="AQ33" s="862"/>
      <c r="AR33" s="862"/>
      <c r="AS33" s="862"/>
      <c r="AT33" s="862"/>
      <c r="AU33" s="862">
        <v>29</v>
      </c>
      <c r="AV33" s="862"/>
      <c r="AW33" s="862"/>
      <c r="AX33" s="862"/>
      <c r="AY33" s="862"/>
      <c r="AZ33" s="863" t="s">
        <v>573</v>
      </c>
      <c r="BA33" s="863"/>
      <c r="BB33" s="863"/>
      <c r="BC33" s="863"/>
      <c r="BD33" s="863"/>
      <c r="BE33" s="864" t="s">
        <v>408</v>
      </c>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410</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390</v>
      </c>
      <c r="B63" s="821" t="s">
        <v>411</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44</v>
      </c>
      <c r="AG63" s="876"/>
      <c r="AH63" s="876"/>
      <c r="AI63" s="876"/>
      <c r="AJ63" s="877"/>
      <c r="AK63" s="878"/>
      <c r="AL63" s="873"/>
      <c r="AM63" s="873"/>
      <c r="AN63" s="873"/>
      <c r="AO63" s="873"/>
      <c r="AP63" s="876"/>
      <c r="AQ63" s="876"/>
      <c r="AR63" s="876"/>
      <c r="AS63" s="876"/>
      <c r="AT63" s="876"/>
      <c r="AU63" s="876"/>
      <c r="AV63" s="876"/>
      <c r="AW63" s="876"/>
      <c r="AX63" s="876"/>
      <c r="AY63" s="876"/>
      <c r="AZ63" s="880"/>
      <c r="BA63" s="880"/>
      <c r="BB63" s="880"/>
      <c r="BC63" s="880"/>
      <c r="BD63" s="880"/>
      <c r="BE63" s="881"/>
      <c r="BF63" s="881"/>
      <c r="BG63" s="881"/>
      <c r="BH63" s="881"/>
      <c r="BI63" s="882"/>
      <c r="BJ63" s="883" t="s">
        <v>129</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413</v>
      </c>
      <c r="B66" s="760"/>
      <c r="C66" s="760"/>
      <c r="D66" s="760"/>
      <c r="E66" s="760"/>
      <c r="F66" s="760"/>
      <c r="G66" s="760"/>
      <c r="H66" s="760"/>
      <c r="I66" s="760"/>
      <c r="J66" s="760"/>
      <c r="K66" s="760"/>
      <c r="L66" s="760"/>
      <c r="M66" s="760"/>
      <c r="N66" s="760"/>
      <c r="O66" s="760"/>
      <c r="P66" s="761"/>
      <c r="Q66" s="765" t="s">
        <v>414</v>
      </c>
      <c r="R66" s="766"/>
      <c r="S66" s="766"/>
      <c r="T66" s="766"/>
      <c r="U66" s="767"/>
      <c r="V66" s="765" t="s">
        <v>396</v>
      </c>
      <c r="W66" s="766"/>
      <c r="X66" s="766"/>
      <c r="Y66" s="766"/>
      <c r="Z66" s="767"/>
      <c r="AA66" s="765" t="s">
        <v>415</v>
      </c>
      <c r="AB66" s="766"/>
      <c r="AC66" s="766"/>
      <c r="AD66" s="766"/>
      <c r="AE66" s="767"/>
      <c r="AF66" s="886" t="s">
        <v>416</v>
      </c>
      <c r="AG66" s="847"/>
      <c r="AH66" s="847"/>
      <c r="AI66" s="847"/>
      <c r="AJ66" s="887"/>
      <c r="AK66" s="765" t="s">
        <v>417</v>
      </c>
      <c r="AL66" s="760"/>
      <c r="AM66" s="760"/>
      <c r="AN66" s="760"/>
      <c r="AO66" s="761"/>
      <c r="AP66" s="765" t="s">
        <v>400</v>
      </c>
      <c r="AQ66" s="766"/>
      <c r="AR66" s="766"/>
      <c r="AS66" s="766"/>
      <c r="AT66" s="767"/>
      <c r="AU66" s="765" t="s">
        <v>418</v>
      </c>
      <c r="AV66" s="766"/>
      <c r="AW66" s="766"/>
      <c r="AX66" s="766"/>
      <c r="AY66" s="767"/>
      <c r="AZ66" s="765" t="s">
        <v>378</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578</v>
      </c>
      <c r="C68" s="902"/>
      <c r="D68" s="902"/>
      <c r="E68" s="902"/>
      <c r="F68" s="902"/>
      <c r="G68" s="902"/>
      <c r="H68" s="902"/>
      <c r="I68" s="902"/>
      <c r="J68" s="902"/>
      <c r="K68" s="902"/>
      <c r="L68" s="902"/>
      <c r="M68" s="902"/>
      <c r="N68" s="902"/>
      <c r="O68" s="902"/>
      <c r="P68" s="903"/>
      <c r="Q68" s="904">
        <v>1746</v>
      </c>
      <c r="R68" s="898"/>
      <c r="S68" s="898"/>
      <c r="T68" s="898"/>
      <c r="U68" s="898"/>
      <c r="V68" s="898">
        <v>1649</v>
      </c>
      <c r="W68" s="898"/>
      <c r="X68" s="898"/>
      <c r="Y68" s="898"/>
      <c r="Z68" s="898"/>
      <c r="AA68" s="898">
        <v>97</v>
      </c>
      <c r="AB68" s="898"/>
      <c r="AC68" s="898"/>
      <c r="AD68" s="898"/>
      <c r="AE68" s="898"/>
      <c r="AF68" s="898">
        <v>78</v>
      </c>
      <c r="AG68" s="898"/>
      <c r="AH68" s="898"/>
      <c r="AI68" s="898"/>
      <c r="AJ68" s="898"/>
      <c r="AK68" s="898">
        <v>69</v>
      </c>
      <c r="AL68" s="898"/>
      <c r="AM68" s="898"/>
      <c r="AN68" s="898"/>
      <c r="AO68" s="898"/>
      <c r="AP68" s="898">
        <v>472</v>
      </c>
      <c r="AQ68" s="898"/>
      <c r="AR68" s="898"/>
      <c r="AS68" s="898"/>
      <c r="AT68" s="898"/>
      <c r="AU68" s="898">
        <v>3</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579</v>
      </c>
      <c r="C69" s="906"/>
      <c r="D69" s="906"/>
      <c r="E69" s="906"/>
      <c r="F69" s="906"/>
      <c r="G69" s="906"/>
      <c r="H69" s="906"/>
      <c r="I69" s="906"/>
      <c r="J69" s="906"/>
      <c r="K69" s="906"/>
      <c r="L69" s="906"/>
      <c r="M69" s="906"/>
      <c r="N69" s="906"/>
      <c r="O69" s="906"/>
      <c r="P69" s="907"/>
      <c r="Q69" s="908">
        <v>15</v>
      </c>
      <c r="R69" s="862"/>
      <c r="S69" s="862"/>
      <c r="T69" s="862"/>
      <c r="U69" s="862"/>
      <c r="V69" s="862">
        <v>5</v>
      </c>
      <c r="W69" s="862"/>
      <c r="X69" s="862"/>
      <c r="Y69" s="862"/>
      <c r="Z69" s="862"/>
      <c r="AA69" s="862">
        <v>10</v>
      </c>
      <c r="AB69" s="862"/>
      <c r="AC69" s="862"/>
      <c r="AD69" s="862"/>
      <c r="AE69" s="862"/>
      <c r="AF69" s="862">
        <v>7</v>
      </c>
      <c r="AG69" s="862"/>
      <c r="AH69" s="862"/>
      <c r="AI69" s="862"/>
      <c r="AJ69" s="862"/>
      <c r="AK69" s="862" t="s">
        <v>509</v>
      </c>
      <c r="AL69" s="862"/>
      <c r="AM69" s="862"/>
      <c r="AN69" s="862"/>
      <c r="AO69" s="862"/>
      <c r="AP69" s="909" t="s">
        <v>509</v>
      </c>
      <c r="AQ69" s="910"/>
      <c r="AR69" s="910"/>
      <c r="AS69" s="910"/>
      <c r="AT69" s="866"/>
      <c r="AU69" s="909" t="s">
        <v>509</v>
      </c>
      <c r="AV69" s="910"/>
      <c r="AW69" s="910"/>
      <c r="AX69" s="910"/>
      <c r="AY69" s="866"/>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580</v>
      </c>
      <c r="C70" s="906"/>
      <c r="D70" s="906"/>
      <c r="E70" s="906"/>
      <c r="F70" s="906"/>
      <c r="G70" s="906"/>
      <c r="H70" s="906"/>
      <c r="I70" s="906"/>
      <c r="J70" s="906"/>
      <c r="K70" s="906"/>
      <c r="L70" s="906"/>
      <c r="M70" s="906"/>
      <c r="N70" s="906"/>
      <c r="O70" s="906"/>
      <c r="P70" s="907"/>
      <c r="Q70" s="908">
        <v>2183</v>
      </c>
      <c r="R70" s="862"/>
      <c r="S70" s="862"/>
      <c r="T70" s="862"/>
      <c r="U70" s="862"/>
      <c r="V70" s="862">
        <v>2135</v>
      </c>
      <c r="W70" s="862"/>
      <c r="X70" s="862"/>
      <c r="Y70" s="862"/>
      <c r="Z70" s="862"/>
      <c r="AA70" s="862">
        <v>48</v>
      </c>
      <c r="AB70" s="862"/>
      <c r="AC70" s="862"/>
      <c r="AD70" s="862"/>
      <c r="AE70" s="862"/>
      <c r="AF70" s="862">
        <v>68</v>
      </c>
      <c r="AG70" s="862"/>
      <c r="AH70" s="862"/>
      <c r="AI70" s="862"/>
      <c r="AJ70" s="862"/>
      <c r="AK70" s="862">
        <v>121</v>
      </c>
      <c r="AL70" s="862"/>
      <c r="AM70" s="862"/>
      <c r="AN70" s="862"/>
      <c r="AO70" s="862"/>
      <c r="AP70" s="862">
        <v>56</v>
      </c>
      <c r="AQ70" s="862"/>
      <c r="AR70" s="862"/>
      <c r="AS70" s="862"/>
      <c r="AT70" s="862"/>
      <c r="AU70" s="862" t="s">
        <v>573</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581</v>
      </c>
      <c r="C71" s="906"/>
      <c r="D71" s="906"/>
      <c r="E71" s="906"/>
      <c r="F71" s="906"/>
      <c r="G71" s="906"/>
      <c r="H71" s="906"/>
      <c r="I71" s="906"/>
      <c r="J71" s="906"/>
      <c r="K71" s="906"/>
      <c r="L71" s="906"/>
      <c r="M71" s="906"/>
      <c r="N71" s="906"/>
      <c r="O71" s="906"/>
      <c r="P71" s="907"/>
      <c r="Q71" s="908">
        <v>205</v>
      </c>
      <c r="R71" s="862"/>
      <c r="S71" s="862"/>
      <c r="T71" s="862"/>
      <c r="U71" s="862"/>
      <c r="V71" s="862">
        <v>199</v>
      </c>
      <c r="W71" s="862"/>
      <c r="X71" s="862"/>
      <c r="Y71" s="862"/>
      <c r="Z71" s="862"/>
      <c r="AA71" s="862">
        <v>6</v>
      </c>
      <c r="AB71" s="862"/>
      <c r="AC71" s="862"/>
      <c r="AD71" s="862"/>
      <c r="AE71" s="862"/>
      <c r="AF71" s="862">
        <v>6</v>
      </c>
      <c r="AG71" s="862"/>
      <c r="AH71" s="862"/>
      <c r="AI71" s="862"/>
      <c r="AJ71" s="862"/>
      <c r="AK71" s="862">
        <v>93</v>
      </c>
      <c r="AL71" s="862"/>
      <c r="AM71" s="862"/>
      <c r="AN71" s="862"/>
      <c r="AO71" s="862"/>
      <c r="AP71" s="862">
        <v>2368</v>
      </c>
      <c r="AQ71" s="862"/>
      <c r="AR71" s="862"/>
      <c r="AS71" s="862"/>
      <c r="AT71" s="862"/>
      <c r="AU71" s="862">
        <v>24</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582</v>
      </c>
      <c r="C72" s="906"/>
      <c r="D72" s="906"/>
      <c r="E72" s="906"/>
      <c r="F72" s="906"/>
      <c r="G72" s="906"/>
      <c r="H72" s="906"/>
      <c r="I72" s="906"/>
      <c r="J72" s="906"/>
      <c r="K72" s="906"/>
      <c r="L72" s="906"/>
      <c r="M72" s="906"/>
      <c r="N72" s="906"/>
      <c r="O72" s="906"/>
      <c r="P72" s="907"/>
      <c r="Q72" s="908">
        <v>1447</v>
      </c>
      <c r="R72" s="862"/>
      <c r="S72" s="862"/>
      <c r="T72" s="862"/>
      <c r="U72" s="862"/>
      <c r="V72" s="862">
        <v>1407</v>
      </c>
      <c r="W72" s="862"/>
      <c r="X72" s="862"/>
      <c r="Y72" s="862"/>
      <c r="Z72" s="862"/>
      <c r="AA72" s="862">
        <v>39</v>
      </c>
      <c r="AB72" s="862"/>
      <c r="AC72" s="862"/>
      <c r="AD72" s="862"/>
      <c r="AE72" s="862"/>
      <c r="AF72" s="862">
        <v>39</v>
      </c>
      <c r="AG72" s="862"/>
      <c r="AH72" s="862"/>
      <c r="AI72" s="862"/>
      <c r="AJ72" s="862"/>
      <c r="AK72" s="862">
        <v>15</v>
      </c>
      <c r="AL72" s="862"/>
      <c r="AM72" s="862"/>
      <c r="AN72" s="862"/>
      <c r="AO72" s="862"/>
      <c r="AP72" s="862" t="s">
        <v>509</v>
      </c>
      <c r="AQ72" s="862"/>
      <c r="AR72" s="862"/>
      <c r="AS72" s="862"/>
      <c r="AT72" s="862"/>
      <c r="AU72" s="862" t="s">
        <v>509</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583</v>
      </c>
      <c r="C73" s="906"/>
      <c r="D73" s="906"/>
      <c r="E73" s="906"/>
      <c r="F73" s="906"/>
      <c r="G73" s="906"/>
      <c r="H73" s="906"/>
      <c r="I73" s="906"/>
      <c r="J73" s="906"/>
      <c r="K73" s="906"/>
      <c r="L73" s="906"/>
      <c r="M73" s="906"/>
      <c r="N73" s="906"/>
      <c r="O73" s="906"/>
      <c r="P73" s="907"/>
      <c r="Q73" s="908">
        <v>192</v>
      </c>
      <c r="R73" s="862"/>
      <c r="S73" s="862"/>
      <c r="T73" s="862"/>
      <c r="U73" s="862"/>
      <c r="V73" s="862">
        <v>184</v>
      </c>
      <c r="W73" s="862"/>
      <c r="X73" s="862"/>
      <c r="Y73" s="862"/>
      <c r="Z73" s="862"/>
      <c r="AA73" s="862">
        <v>7</v>
      </c>
      <c r="AB73" s="862"/>
      <c r="AC73" s="862"/>
      <c r="AD73" s="862"/>
      <c r="AE73" s="862"/>
      <c r="AF73" s="862">
        <v>7</v>
      </c>
      <c r="AG73" s="862"/>
      <c r="AH73" s="862"/>
      <c r="AI73" s="862"/>
      <c r="AJ73" s="862"/>
      <c r="AK73" s="862" t="s">
        <v>509</v>
      </c>
      <c r="AL73" s="862"/>
      <c r="AM73" s="862"/>
      <c r="AN73" s="862"/>
      <c r="AO73" s="862"/>
      <c r="AP73" s="862" t="s">
        <v>509</v>
      </c>
      <c r="AQ73" s="862"/>
      <c r="AR73" s="862"/>
      <c r="AS73" s="862"/>
      <c r="AT73" s="862"/>
      <c r="AU73" s="862" t="s">
        <v>509</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t="s">
        <v>584</v>
      </c>
      <c r="C74" s="906"/>
      <c r="D74" s="906"/>
      <c r="E74" s="906"/>
      <c r="F74" s="906"/>
      <c r="G74" s="906"/>
      <c r="H74" s="906"/>
      <c r="I74" s="906"/>
      <c r="J74" s="906"/>
      <c r="K74" s="906"/>
      <c r="L74" s="906"/>
      <c r="M74" s="906"/>
      <c r="N74" s="906"/>
      <c r="O74" s="906"/>
      <c r="P74" s="907"/>
      <c r="Q74" s="908">
        <v>6522</v>
      </c>
      <c r="R74" s="862"/>
      <c r="S74" s="862"/>
      <c r="T74" s="862"/>
      <c r="U74" s="862"/>
      <c r="V74" s="862">
        <v>5585</v>
      </c>
      <c r="W74" s="862"/>
      <c r="X74" s="862"/>
      <c r="Y74" s="862"/>
      <c r="Z74" s="862"/>
      <c r="AA74" s="862">
        <v>937</v>
      </c>
      <c r="AB74" s="862"/>
      <c r="AC74" s="862"/>
      <c r="AD74" s="862"/>
      <c r="AE74" s="862"/>
      <c r="AF74" s="862">
        <v>937</v>
      </c>
      <c r="AG74" s="862"/>
      <c r="AH74" s="862"/>
      <c r="AI74" s="862"/>
      <c r="AJ74" s="862"/>
      <c r="AK74" s="862">
        <v>7</v>
      </c>
      <c r="AL74" s="862"/>
      <c r="AM74" s="862"/>
      <c r="AN74" s="862"/>
      <c r="AO74" s="862"/>
      <c r="AP74" s="862" t="s">
        <v>509</v>
      </c>
      <c r="AQ74" s="862"/>
      <c r="AR74" s="862"/>
      <c r="AS74" s="862"/>
      <c r="AT74" s="862"/>
      <c r="AU74" s="862" t="s">
        <v>509</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t="s">
        <v>585</v>
      </c>
      <c r="C75" s="906"/>
      <c r="D75" s="906"/>
      <c r="E75" s="906"/>
      <c r="F75" s="906"/>
      <c r="G75" s="906"/>
      <c r="H75" s="906"/>
      <c r="I75" s="906"/>
      <c r="J75" s="906"/>
      <c r="K75" s="906"/>
      <c r="L75" s="906"/>
      <c r="M75" s="906"/>
      <c r="N75" s="906"/>
      <c r="O75" s="906"/>
      <c r="P75" s="907"/>
      <c r="Q75" s="911">
        <v>13</v>
      </c>
      <c r="R75" s="910"/>
      <c r="S75" s="910"/>
      <c r="T75" s="910"/>
      <c r="U75" s="866"/>
      <c r="V75" s="909">
        <v>11</v>
      </c>
      <c r="W75" s="910"/>
      <c r="X75" s="910"/>
      <c r="Y75" s="910"/>
      <c r="Z75" s="866"/>
      <c r="AA75" s="909">
        <v>2</v>
      </c>
      <c r="AB75" s="910"/>
      <c r="AC75" s="910"/>
      <c r="AD75" s="910"/>
      <c r="AE75" s="866"/>
      <c r="AF75" s="909">
        <v>2</v>
      </c>
      <c r="AG75" s="910"/>
      <c r="AH75" s="910"/>
      <c r="AI75" s="910"/>
      <c r="AJ75" s="866"/>
      <c r="AK75" s="909">
        <v>0</v>
      </c>
      <c r="AL75" s="910"/>
      <c r="AM75" s="910"/>
      <c r="AN75" s="910"/>
      <c r="AO75" s="866"/>
      <c r="AP75" s="909" t="s">
        <v>509</v>
      </c>
      <c r="AQ75" s="910"/>
      <c r="AR75" s="910"/>
      <c r="AS75" s="910"/>
      <c r="AT75" s="866"/>
      <c r="AU75" s="909" t="s">
        <v>509</v>
      </c>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t="s">
        <v>586</v>
      </c>
      <c r="C76" s="906"/>
      <c r="D76" s="906"/>
      <c r="E76" s="906"/>
      <c r="F76" s="906"/>
      <c r="G76" s="906"/>
      <c r="H76" s="906"/>
      <c r="I76" s="906"/>
      <c r="J76" s="906"/>
      <c r="K76" s="906"/>
      <c r="L76" s="906"/>
      <c r="M76" s="906"/>
      <c r="N76" s="906"/>
      <c r="O76" s="906"/>
      <c r="P76" s="907"/>
      <c r="Q76" s="911">
        <v>347</v>
      </c>
      <c r="R76" s="910"/>
      <c r="S76" s="910"/>
      <c r="T76" s="910"/>
      <c r="U76" s="866"/>
      <c r="V76" s="909">
        <v>294</v>
      </c>
      <c r="W76" s="910"/>
      <c r="X76" s="910"/>
      <c r="Y76" s="910"/>
      <c r="Z76" s="866"/>
      <c r="AA76" s="909">
        <v>54</v>
      </c>
      <c r="AB76" s="910"/>
      <c r="AC76" s="910"/>
      <c r="AD76" s="910"/>
      <c r="AE76" s="866"/>
      <c r="AF76" s="909">
        <v>54</v>
      </c>
      <c r="AG76" s="910"/>
      <c r="AH76" s="910"/>
      <c r="AI76" s="910"/>
      <c r="AJ76" s="866"/>
      <c r="AK76" s="909">
        <v>135</v>
      </c>
      <c r="AL76" s="910"/>
      <c r="AM76" s="910"/>
      <c r="AN76" s="910"/>
      <c r="AO76" s="866"/>
      <c r="AP76" s="909" t="s">
        <v>509</v>
      </c>
      <c r="AQ76" s="910"/>
      <c r="AR76" s="910"/>
      <c r="AS76" s="910"/>
      <c r="AT76" s="866"/>
      <c r="AU76" s="909" t="s">
        <v>509</v>
      </c>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t="s">
        <v>587</v>
      </c>
      <c r="C77" s="906"/>
      <c r="D77" s="906"/>
      <c r="E77" s="906"/>
      <c r="F77" s="906"/>
      <c r="G77" s="906"/>
      <c r="H77" s="906"/>
      <c r="I77" s="906"/>
      <c r="J77" s="906"/>
      <c r="K77" s="906"/>
      <c r="L77" s="906"/>
      <c r="M77" s="906"/>
      <c r="N77" s="906"/>
      <c r="O77" s="906"/>
      <c r="P77" s="907"/>
      <c r="Q77" s="911">
        <v>304201</v>
      </c>
      <c r="R77" s="910"/>
      <c r="S77" s="910"/>
      <c r="T77" s="910"/>
      <c r="U77" s="866"/>
      <c r="V77" s="909">
        <v>288028</v>
      </c>
      <c r="W77" s="910"/>
      <c r="X77" s="910"/>
      <c r="Y77" s="910"/>
      <c r="Z77" s="866"/>
      <c r="AA77" s="909">
        <v>16173</v>
      </c>
      <c r="AB77" s="910"/>
      <c r="AC77" s="910"/>
      <c r="AD77" s="910"/>
      <c r="AE77" s="866"/>
      <c r="AF77" s="909">
        <v>16179</v>
      </c>
      <c r="AG77" s="910"/>
      <c r="AH77" s="910"/>
      <c r="AI77" s="910"/>
      <c r="AJ77" s="866"/>
      <c r="AK77" s="909">
        <v>0</v>
      </c>
      <c r="AL77" s="910"/>
      <c r="AM77" s="910"/>
      <c r="AN77" s="910"/>
      <c r="AO77" s="866"/>
      <c r="AP77" s="909" t="s">
        <v>509</v>
      </c>
      <c r="AQ77" s="910"/>
      <c r="AR77" s="910"/>
      <c r="AS77" s="910"/>
      <c r="AT77" s="866"/>
      <c r="AU77" s="909" t="s">
        <v>509</v>
      </c>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t="s">
        <v>598</v>
      </c>
      <c r="C78" s="906"/>
      <c r="D78" s="906"/>
      <c r="E78" s="906"/>
      <c r="F78" s="906"/>
      <c r="G78" s="906"/>
      <c r="H78" s="906"/>
      <c r="I78" s="906"/>
      <c r="J78" s="906"/>
      <c r="K78" s="906"/>
      <c r="L78" s="906"/>
      <c r="M78" s="906"/>
      <c r="N78" s="906"/>
      <c r="O78" s="906"/>
      <c r="P78" s="907"/>
      <c r="Q78" s="908">
        <v>212</v>
      </c>
      <c r="R78" s="862"/>
      <c r="S78" s="862"/>
      <c r="T78" s="862"/>
      <c r="U78" s="862"/>
      <c r="V78" s="862">
        <v>205</v>
      </c>
      <c r="W78" s="862"/>
      <c r="X78" s="862"/>
      <c r="Y78" s="862"/>
      <c r="Z78" s="862"/>
      <c r="AA78" s="862">
        <v>7</v>
      </c>
      <c r="AB78" s="862"/>
      <c r="AC78" s="862"/>
      <c r="AD78" s="862"/>
      <c r="AE78" s="862"/>
      <c r="AF78" s="862">
        <v>7</v>
      </c>
      <c r="AG78" s="862"/>
      <c r="AH78" s="862"/>
      <c r="AI78" s="862"/>
      <c r="AJ78" s="862"/>
      <c r="AK78" s="862" t="s">
        <v>509</v>
      </c>
      <c r="AL78" s="862"/>
      <c r="AM78" s="862"/>
      <c r="AN78" s="862"/>
      <c r="AO78" s="862"/>
      <c r="AP78" s="862" t="s">
        <v>509</v>
      </c>
      <c r="AQ78" s="862"/>
      <c r="AR78" s="862"/>
      <c r="AS78" s="862"/>
      <c r="AT78" s="862"/>
      <c r="AU78" s="862" t="s">
        <v>509</v>
      </c>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t="s">
        <v>588</v>
      </c>
      <c r="C79" s="906"/>
      <c r="D79" s="906"/>
      <c r="E79" s="906"/>
      <c r="F79" s="906"/>
      <c r="G79" s="906"/>
      <c r="H79" s="906"/>
      <c r="I79" s="906"/>
      <c r="J79" s="906"/>
      <c r="K79" s="906"/>
      <c r="L79" s="906"/>
      <c r="M79" s="906"/>
      <c r="N79" s="906"/>
      <c r="O79" s="906"/>
      <c r="P79" s="907"/>
      <c r="Q79" s="908">
        <v>2</v>
      </c>
      <c r="R79" s="862"/>
      <c r="S79" s="862"/>
      <c r="T79" s="862"/>
      <c r="U79" s="862"/>
      <c r="V79" s="862">
        <v>2</v>
      </c>
      <c r="W79" s="862"/>
      <c r="X79" s="862"/>
      <c r="Y79" s="862"/>
      <c r="Z79" s="862"/>
      <c r="AA79" s="862">
        <v>0</v>
      </c>
      <c r="AB79" s="862"/>
      <c r="AC79" s="862"/>
      <c r="AD79" s="862"/>
      <c r="AE79" s="862"/>
      <c r="AF79" s="862" t="s">
        <v>573</v>
      </c>
      <c r="AG79" s="862"/>
      <c r="AH79" s="862"/>
      <c r="AI79" s="862"/>
      <c r="AJ79" s="862"/>
      <c r="AK79" s="862" t="s">
        <v>509</v>
      </c>
      <c r="AL79" s="862"/>
      <c r="AM79" s="862"/>
      <c r="AN79" s="862"/>
      <c r="AO79" s="862"/>
      <c r="AP79" s="862" t="s">
        <v>509</v>
      </c>
      <c r="AQ79" s="862"/>
      <c r="AR79" s="862"/>
      <c r="AS79" s="862"/>
      <c r="AT79" s="862"/>
      <c r="AU79" s="862" t="s">
        <v>509</v>
      </c>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t="s">
        <v>589</v>
      </c>
      <c r="C80" s="906"/>
      <c r="D80" s="906"/>
      <c r="E80" s="906"/>
      <c r="F80" s="906"/>
      <c r="G80" s="906"/>
      <c r="H80" s="906"/>
      <c r="I80" s="906"/>
      <c r="J80" s="906"/>
      <c r="K80" s="906"/>
      <c r="L80" s="906"/>
      <c r="M80" s="906"/>
      <c r="N80" s="906"/>
      <c r="O80" s="906"/>
      <c r="P80" s="907"/>
      <c r="Q80" s="908">
        <v>28</v>
      </c>
      <c r="R80" s="862"/>
      <c r="S80" s="862"/>
      <c r="T80" s="862"/>
      <c r="U80" s="862"/>
      <c r="V80" s="862">
        <v>26</v>
      </c>
      <c r="W80" s="862"/>
      <c r="X80" s="862"/>
      <c r="Y80" s="862"/>
      <c r="Z80" s="862"/>
      <c r="AA80" s="862">
        <v>2</v>
      </c>
      <c r="AB80" s="862"/>
      <c r="AC80" s="862"/>
      <c r="AD80" s="862"/>
      <c r="AE80" s="862"/>
      <c r="AF80" s="862" t="s">
        <v>592</v>
      </c>
      <c r="AG80" s="862"/>
      <c r="AH80" s="862"/>
      <c r="AI80" s="862"/>
      <c r="AJ80" s="862"/>
      <c r="AK80" s="862" t="s">
        <v>509</v>
      </c>
      <c r="AL80" s="862"/>
      <c r="AM80" s="862"/>
      <c r="AN80" s="862"/>
      <c r="AO80" s="862"/>
      <c r="AP80" s="862" t="s">
        <v>509</v>
      </c>
      <c r="AQ80" s="862"/>
      <c r="AR80" s="862"/>
      <c r="AS80" s="862"/>
      <c r="AT80" s="862"/>
      <c r="AU80" s="862" t="s">
        <v>509</v>
      </c>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t="s">
        <v>590</v>
      </c>
      <c r="C81" s="906"/>
      <c r="D81" s="906"/>
      <c r="E81" s="906"/>
      <c r="F81" s="906"/>
      <c r="G81" s="906"/>
      <c r="H81" s="906"/>
      <c r="I81" s="906"/>
      <c r="J81" s="906"/>
      <c r="K81" s="906"/>
      <c r="L81" s="906"/>
      <c r="M81" s="906"/>
      <c r="N81" s="906"/>
      <c r="O81" s="906"/>
      <c r="P81" s="907"/>
      <c r="Q81" s="908">
        <v>11</v>
      </c>
      <c r="R81" s="862"/>
      <c r="S81" s="862"/>
      <c r="T81" s="862"/>
      <c r="U81" s="862"/>
      <c r="V81" s="862">
        <v>11</v>
      </c>
      <c r="W81" s="862"/>
      <c r="X81" s="862"/>
      <c r="Y81" s="862"/>
      <c r="Z81" s="862"/>
      <c r="AA81" s="862">
        <v>0</v>
      </c>
      <c r="AB81" s="862"/>
      <c r="AC81" s="862"/>
      <c r="AD81" s="862"/>
      <c r="AE81" s="862"/>
      <c r="AF81" s="862" t="s">
        <v>573</v>
      </c>
      <c r="AG81" s="862"/>
      <c r="AH81" s="862"/>
      <c r="AI81" s="862"/>
      <c r="AJ81" s="862"/>
      <c r="AK81" s="862" t="s">
        <v>509</v>
      </c>
      <c r="AL81" s="862"/>
      <c r="AM81" s="862"/>
      <c r="AN81" s="862"/>
      <c r="AO81" s="862"/>
      <c r="AP81" s="862" t="s">
        <v>509</v>
      </c>
      <c r="AQ81" s="862"/>
      <c r="AR81" s="862"/>
      <c r="AS81" s="862"/>
      <c r="AT81" s="862"/>
      <c r="AU81" s="862" t="s">
        <v>509</v>
      </c>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t="s">
        <v>591</v>
      </c>
      <c r="C82" s="906"/>
      <c r="D82" s="906"/>
      <c r="E82" s="906"/>
      <c r="F82" s="906"/>
      <c r="G82" s="906"/>
      <c r="H82" s="906"/>
      <c r="I82" s="906"/>
      <c r="J82" s="906"/>
      <c r="K82" s="906"/>
      <c r="L82" s="906"/>
      <c r="M82" s="906"/>
      <c r="N82" s="906"/>
      <c r="O82" s="906"/>
      <c r="P82" s="907"/>
      <c r="Q82" s="908">
        <v>84</v>
      </c>
      <c r="R82" s="862"/>
      <c r="S82" s="862"/>
      <c r="T82" s="862"/>
      <c r="U82" s="862"/>
      <c r="V82" s="862">
        <v>71</v>
      </c>
      <c r="W82" s="862"/>
      <c r="X82" s="862"/>
      <c r="Y82" s="862"/>
      <c r="Z82" s="862"/>
      <c r="AA82" s="862">
        <v>13</v>
      </c>
      <c r="AB82" s="862"/>
      <c r="AC82" s="862"/>
      <c r="AD82" s="862"/>
      <c r="AE82" s="862"/>
      <c r="AF82" s="862">
        <v>2</v>
      </c>
      <c r="AG82" s="862"/>
      <c r="AH82" s="862"/>
      <c r="AI82" s="862"/>
      <c r="AJ82" s="862"/>
      <c r="AK82" s="862" t="s">
        <v>509</v>
      </c>
      <c r="AL82" s="862"/>
      <c r="AM82" s="862"/>
      <c r="AN82" s="862"/>
      <c r="AO82" s="862"/>
      <c r="AP82" s="862" t="s">
        <v>509</v>
      </c>
      <c r="AQ82" s="862"/>
      <c r="AR82" s="862"/>
      <c r="AS82" s="862"/>
      <c r="AT82" s="862"/>
      <c r="AU82" s="862" t="s">
        <v>509</v>
      </c>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390</v>
      </c>
      <c r="B88" s="821" t="s">
        <v>419</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17386</v>
      </c>
      <c r="AG88" s="876"/>
      <c r="AH88" s="876"/>
      <c r="AI88" s="876"/>
      <c r="AJ88" s="876"/>
      <c r="AK88" s="873"/>
      <c r="AL88" s="873"/>
      <c r="AM88" s="873"/>
      <c r="AN88" s="873"/>
      <c r="AO88" s="873"/>
      <c r="AP88" s="876">
        <v>2896</v>
      </c>
      <c r="AQ88" s="876"/>
      <c r="AR88" s="876"/>
      <c r="AS88" s="876"/>
      <c r="AT88" s="876"/>
      <c r="AU88" s="876">
        <v>27</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821" t="s">
        <v>420</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v>22</v>
      </c>
      <c r="CS102" s="884"/>
      <c r="CT102" s="884"/>
      <c r="CU102" s="884"/>
      <c r="CV102" s="923"/>
      <c r="CW102" s="922"/>
      <c r="CX102" s="884"/>
      <c r="CY102" s="884"/>
      <c r="CZ102" s="884"/>
      <c r="DA102" s="923"/>
      <c r="DB102" s="922"/>
      <c r="DC102" s="884"/>
      <c r="DD102" s="884"/>
      <c r="DE102" s="884"/>
      <c r="DF102" s="923"/>
      <c r="DG102" s="922"/>
      <c r="DH102" s="884"/>
      <c r="DI102" s="884"/>
      <c r="DJ102" s="884"/>
      <c r="DK102" s="923"/>
      <c r="DL102" s="922"/>
      <c r="DM102" s="884"/>
      <c r="DN102" s="884"/>
      <c r="DO102" s="884"/>
      <c r="DP102" s="923"/>
      <c r="DQ102" s="922"/>
      <c r="DR102" s="884"/>
      <c r="DS102" s="884"/>
      <c r="DT102" s="884"/>
      <c r="DU102" s="923"/>
      <c r="DV102" s="821"/>
      <c r="DW102" s="822"/>
      <c r="DX102" s="822"/>
      <c r="DY102" s="822"/>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421</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422</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425</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426</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427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428</v>
      </c>
      <c r="AB109" s="925"/>
      <c r="AC109" s="925"/>
      <c r="AD109" s="925"/>
      <c r="AE109" s="926"/>
      <c r="AF109" s="924" t="s">
        <v>429</v>
      </c>
      <c r="AG109" s="925"/>
      <c r="AH109" s="925"/>
      <c r="AI109" s="925"/>
      <c r="AJ109" s="926"/>
      <c r="AK109" s="924" t="s">
        <v>305</v>
      </c>
      <c r="AL109" s="925"/>
      <c r="AM109" s="925"/>
      <c r="AN109" s="925"/>
      <c r="AO109" s="926"/>
      <c r="AP109" s="924" t="s">
        <v>430</v>
      </c>
      <c r="AQ109" s="925"/>
      <c r="AR109" s="925"/>
      <c r="AS109" s="925"/>
      <c r="AT109" s="927"/>
      <c r="AU109" s="944" t="s">
        <v>427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428</v>
      </c>
      <c r="BR109" s="925"/>
      <c r="BS109" s="925"/>
      <c r="BT109" s="925"/>
      <c r="BU109" s="926"/>
      <c r="BV109" s="924" t="s">
        <v>429</v>
      </c>
      <c r="BW109" s="925"/>
      <c r="BX109" s="925"/>
      <c r="BY109" s="925"/>
      <c r="BZ109" s="926"/>
      <c r="CA109" s="924" t="s">
        <v>305</v>
      </c>
      <c r="CB109" s="925"/>
      <c r="CC109" s="925"/>
      <c r="CD109" s="925"/>
      <c r="CE109" s="926"/>
      <c r="CF109" s="945" t="s">
        <v>430</v>
      </c>
      <c r="CG109" s="945"/>
      <c r="CH109" s="945"/>
      <c r="CI109" s="945"/>
      <c r="CJ109" s="945"/>
      <c r="CK109" s="924" t="s">
        <v>431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428</v>
      </c>
      <c r="DH109" s="925"/>
      <c r="DI109" s="925"/>
      <c r="DJ109" s="925"/>
      <c r="DK109" s="926"/>
      <c r="DL109" s="924" t="s">
        <v>429</v>
      </c>
      <c r="DM109" s="925"/>
      <c r="DN109" s="925"/>
      <c r="DO109" s="925"/>
      <c r="DP109" s="926"/>
      <c r="DQ109" s="924" t="s">
        <v>305</v>
      </c>
      <c r="DR109" s="925"/>
      <c r="DS109" s="925"/>
      <c r="DT109" s="925"/>
      <c r="DU109" s="926"/>
      <c r="DV109" s="924" t="s">
        <v>430</v>
      </c>
      <c r="DW109" s="925"/>
      <c r="DX109" s="925"/>
      <c r="DY109" s="925"/>
      <c r="DZ109" s="927"/>
    </row>
    <row r="110" spans="1:131" s="221" customFormat="1" ht="26.25" customHeight="1" x14ac:dyDescent="0.15">
      <c r="A110" s="928" t="s">
        <v>432</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65888</v>
      </c>
      <c r="AB110" s="932"/>
      <c r="AC110" s="932"/>
      <c r="AD110" s="932"/>
      <c r="AE110" s="933"/>
      <c r="AF110" s="934">
        <v>82735</v>
      </c>
      <c r="AG110" s="932"/>
      <c r="AH110" s="932"/>
      <c r="AI110" s="932"/>
      <c r="AJ110" s="933"/>
      <c r="AK110" s="934">
        <v>80004</v>
      </c>
      <c r="AL110" s="932"/>
      <c r="AM110" s="932"/>
      <c r="AN110" s="932"/>
      <c r="AO110" s="933"/>
      <c r="AP110" s="935">
        <v>14.3</v>
      </c>
      <c r="AQ110" s="936"/>
      <c r="AR110" s="936"/>
      <c r="AS110" s="936"/>
      <c r="AT110" s="937"/>
      <c r="AU110" s="938" t="s">
        <v>73</v>
      </c>
      <c r="AV110" s="939"/>
      <c r="AW110" s="939"/>
      <c r="AX110" s="939"/>
      <c r="AY110" s="939"/>
      <c r="AZ110" s="961" t="s">
        <v>433</v>
      </c>
      <c r="BA110" s="929"/>
      <c r="BB110" s="929"/>
      <c r="BC110" s="929"/>
      <c r="BD110" s="929"/>
      <c r="BE110" s="929"/>
      <c r="BF110" s="929"/>
      <c r="BG110" s="929"/>
      <c r="BH110" s="929"/>
      <c r="BI110" s="929"/>
      <c r="BJ110" s="929"/>
      <c r="BK110" s="929"/>
      <c r="BL110" s="929"/>
      <c r="BM110" s="929"/>
      <c r="BN110" s="929"/>
      <c r="BO110" s="929"/>
      <c r="BP110" s="930"/>
      <c r="BQ110" s="962">
        <v>680699</v>
      </c>
      <c r="BR110" s="963"/>
      <c r="BS110" s="963"/>
      <c r="BT110" s="963"/>
      <c r="BU110" s="963"/>
      <c r="BV110" s="963">
        <v>565997</v>
      </c>
      <c r="BW110" s="963"/>
      <c r="BX110" s="963"/>
      <c r="BY110" s="963"/>
      <c r="BZ110" s="963"/>
      <c r="CA110" s="963">
        <v>542507</v>
      </c>
      <c r="CB110" s="963"/>
      <c r="CC110" s="963"/>
      <c r="CD110" s="963"/>
      <c r="CE110" s="963"/>
      <c r="CF110" s="976">
        <v>97</v>
      </c>
      <c r="CG110" s="977"/>
      <c r="CH110" s="977"/>
      <c r="CI110" s="977"/>
      <c r="CJ110" s="977"/>
      <c r="CK110" s="978" t="s">
        <v>434</v>
      </c>
      <c r="CL110" s="979"/>
      <c r="CM110" s="961" t="s">
        <v>435</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392</v>
      </c>
      <c r="DH110" s="963"/>
      <c r="DI110" s="963"/>
      <c r="DJ110" s="963"/>
      <c r="DK110" s="963"/>
      <c r="DL110" s="963" t="s">
        <v>129</v>
      </c>
      <c r="DM110" s="963"/>
      <c r="DN110" s="963"/>
      <c r="DO110" s="963"/>
      <c r="DP110" s="963"/>
      <c r="DQ110" s="963" t="s">
        <v>436</v>
      </c>
      <c r="DR110" s="963"/>
      <c r="DS110" s="963"/>
      <c r="DT110" s="963"/>
      <c r="DU110" s="963"/>
      <c r="DV110" s="964" t="s">
        <v>436</v>
      </c>
      <c r="DW110" s="964"/>
      <c r="DX110" s="964"/>
      <c r="DY110" s="964"/>
      <c r="DZ110" s="965"/>
    </row>
    <row r="111" spans="1:131" s="221" customFormat="1" ht="26.25" customHeight="1" x14ac:dyDescent="0.15">
      <c r="A111" s="966" t="s">
        <v>437</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436</v>
      </c>
      <c r="AB111" s="970"/>
      <c r="AC111" s="970"/>
      <c r="AD111" s="970"/>
      <c r="AE111" s="971"/>
      <c r="AF111" s="972" t="s">
        <v>436</v>
      </c>
      <c r="AG111" s="970"/>
      <c r="AH111" s="970"/>
      <c r="AI111" s="970"/>
      <c r="AJ111" s="971"/>
      <c r="AK111" s="972" t="s">
        <v>392</v>
      </c>
      <c r="AL111" s="970"/>
      <c r="AM111" s="970"/>
      <c r="AN111" s="970"/>
      <c r="AO111" s="971"/>
      <c r="AP111" s="973" t="s">
        <v>436</v>
      </c>
      <c r="AQ111" s="974"/>
      <c r="AR111" s="974"/>
      <c r="AS111" s="974"/>
      <c r="AT111" s="975"/>
      <c r="AU111" s="940"/>
      <c r="AV111" s="941"/>
      <c r="AW111" s="941"/>
      <c r="AX111" s="941"/>
      <c r="AY111" s="941"/>
      <c r="AZ111" s="954" t="s">
        <v>438</v>
      </c>
      <c r="BA111" s="955"/>
      <c r="BB111" s="955"/>
      <c r="BC111" s="955"/>
      <c r="BD111" s="955"/>
      <c r="BE111" s="955"/>
      <c r="BF111" s="955"/>
      <c r="BG111" s="955"/>
      <c r="BH111" s="955"/>
      <c r="BI111" s="955"/>
      <c r="BJ111" s="955"/>
      <c r="BK111" s="955"/>
      <c r="BL111" s="955"/>
      <c r="BM111" s="955"/>
      <c r="BN111" s="955"/>
      <c r="BO111" s="955"/>
      <c r="BP111" s="956"/>
      <c r="BQ111" s="957" t="s">
        <v>129</v>
      </c>
      <c r="BR111" s="958"/>
      <c r="BS111" s="958"/>
      <c r="BT111" s="958"/>
      <c r="BU111" s="958"/>
      <c r="BV111" s="958" t="s">
        <v>129</v>
      </c>
      <c r="BW111" s="958"/>
      <c r="BX111" s="958"/>
      <c r="BY111" s="958"/>
      <c r="BZ111" s="958"/>
      <c r="CA111" s="958" t="s">
        <v>129</v>
      </c>
      <c r="CB111" s="958"/>
      <c r="CC111" s="958"/>
      <c r="CD111" s="958"/>
      <c r="CE111" s="958"/>
      <c r="CF111" s="952" t="s">
        <v>436</v>
      </c>
      <c r="CG111" s="953"/>
      <c r="CH111" s="953"/>
      <c r="CI111" s="953"/>
      <c r="CJ111" s="953"/>
      <c r="CK111" s="980"/>
      <c r="CL111" s="981"/>
      <c r="CM111" s="954" t="s">
        <v>439</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129</v>
      </c>
      <c r="DH111" s="958"/>
      <c r="DI111" s="958"/>
      <c r="DJ111" s="958"/>
      <c r="DK111" s="958"/>
      <c r="DL111" s="958" t="s">
        <v>436</v>
      </c>
      <c r="DM111" s="958"/>
      <c r="DN111" s="958"/>
      <c r="DO111" s="958"/>
      <c r="DP111" s="958"/>
      <c r="DQ111" s="958" t="s">
        <v>129</v>
      </c>
      <c r="DR111" s="958"/>
      <c r="DS111" s="958"/>
      <c r="DT111" s="958"/>
      <c r="DU111" s="958"/>
      <c r="DV111" s="959" t="s">
        <v>392</v>
      </c>
      <c r="DW111" s="959"/>
      <c r="DX111" s="959"/>
      <c r="DY111" s="959"/>
      <c r="DZ111" s="960"/>
    </row>
    <row r="112" spans="1:131" s="221" customFormat="1" ht="26.25" customHeight="1" x14ac:dyDescent="0.15">
      <c r="A112" s="984" t="s">
        <v>440</v>
      </c>
      <c r="B112" s="985"/>
      <c r="C112" s="955" t="s">
        <v>441</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392</v>
      </c>
      <c r="AB112" s="991"/>
      <c r="AC112" s="991"/>
      <c r="AD112" s="991"/>
      <c r="AE112" s="992"/>
      <c r="AF112" s="993" t="s">
        <v>392</v>
      </c>
      <c r="AG112" s="991"/>
      <c r="AH112" s="991"/>
      <c r="AI112" s="991"/>
      <c r="AJ112" s="992"/>
      <c r="AK112" s="993" t="s">
        <v>392</v>
      </c>
      <c r="AL112" s="991"/>
      <c r="AM112" s="991"/>
      <c r="AN112" s="991"/>
      <c r="AO112" s="992"/>
      <c r="AP112" s="994" t="s">
        <v>392</v>
      </c>
      <c r="AQ112" s="995"/>
      <c r="AR112" s="995"/>
      <c r="AS112" s="995"/>
      <c r="AT112" s="996"/>
      <c r="AU112" s="940"/>
      <c r="AV112" s="941"/>
      <c r="AW112" s="941"/>
      <c r="AX112" s="941"/>
      <c r="AY112" s="941"/>
      <c r="AZ112" s="954" t="s">
        <v>442</v>
      </c>
      <c r="BA112" s="955"/>
      <c r="BB112" s="955"/>
      <c r="BC112" s="955"/>
      <c r="BD112" s="955"/>
      <c r="BE112" s="955"/>
      <c r="BF112" s="955"/>
      <c r="BG112" s="955"/>
      <c r="BH112" s="955"/>
      <c r="BI112" s="955"/>
      <c r="BJ112" s="955"/>
      <c r="BK112" s="955"/>
      <c r="BL112" s="955"/>
      <c r="BM112" s="955"/>
      <c r="BN112" s="955"/>
      <c r="BO112" s="955"/>
      <c r="BP112" s="956"/>
      <c r="BQ112" s="957">
        <v>322079</v>
      </c>
      <c r="BR112" s="958"/>
      <c r="BS112" s="958"/>
      <c r="BT112" s="958"/>
      <c r="BU112" s="958"/>
      <c r="BV112" s="958">
        <v>419405</v>
      </c>
      <c r="BW112" s="958"/>
      <c r="BX112" s="958"/>
      <c r="BY112" s="958"/>
      <c r="BZ112" s="958"/>
      <c r="CA112" s="958">
        <v>453952</v>
      </c>
      <c r="CB112" s="958"/>
      <c r="CC112" s="958"/>
      <c r="CD112" s="958"/>
      <c r="CE112" s="958"/>
      <c r="CF112" s="952">
        <v>81.099999999999994</v>
      </c>
      <c r="CG112" s="953"/>
      <c r="CH112" s="953"/>
      <c r="CI112" s="953"/>
      <c r="CJ112" s="953"/>
      <c r="CK112" s="980"/>
      <c r="CL112" s="981"/>
      <c r="CM112" s="954" t="s">
        <v>443</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129</v>
      </c>
      <c r="DH112" s="958"/>
      <c r="DI112" s="958"/>
      <c r="DJ112" s="958"/>
      <c r="DK112" s="958"/>
      <c r="DL112" s="958" t="s">
        <v>436</v>
      </c>
      <c r="DM112" s="958"/>
      <c r="DN112" s="958"/>
      <c r="DO112" s="958"/>
      <c r="DP112" s="958"/>
      <c r="DQ112" s="958" t="s">
        <v>129</v>
      </c>
      <c r="DR112" s="958"/>
      <c r="DS112" s="958"/>
      <c r="DT112" s="958"/>
      <c r="DU112" s="958"/>
      <c r="DV112" s="959" t="s">
        <v>392</v>
      </c>
      <c r="DW112" s="959"/>
      <c r="DX112" s="959"/>
      <c r="DY112" s="959"/>
      <c r="DZ112" s="960"/>
    </row>
    <row r="113" spans="1:130" s="221" customFormat="1" ht="26.25" customHeight="1" x14ac:dyDescent="0.15">
      <c r="A113" s="986"/>
      <c r="B113" s="987"/>
      <c r="C113" s="955" t="s">
        <v>444</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17454</v>
      </c>
      <c r="AB113" s="970"/>
      <c r="AC113" s="970"/>
      <c r="AD113" s="970"/>
      <c r="AE113" s="971"/>
      <c r="AF113" s="972">
        <v>24364</v>
      </c>
      <c r="AG113" s="970"/>
      <c r="AH113" s="970"/>
      <c r="AI113" s="970"/>
      <c r="AJ113" s="971"/>
      <c r="AK113" s="972">
        <v>33285</v>
      </c>
      <c r="AL113" s="970"/>
      <c r="AM113" s="970"/>
      <c r="AN113" s="970"/>
      <c r="AO113" s="971"/>
      <c r="AP113" s="973">
        <v>5.9</v>
      </c>
      <c r="AQ113" s="974"/>
      <c r="AR113" s="974"/>
      <c r="AS113" s="974"/>
      <c r="AT113" s="975"/>
      <c r="AU113" s="940"/>
      <c r="AV113" s="941"/>
      <c r="AW113" s="941"/>
      <c r="AX113" s="941"/>
      <c r="AY113" s="941"/>
      <c r="AZ113" s="954" t="s">
        <v>445</v>
      </c>
      <c r="BA113" s="955"/>
      <c r="BB113" s="955"/>
      <c r="BC113" s="955"/>
      <c r="BD113" s="955"/>
      <c r="BE113" s="955"/>
      <c r="BF113" s="955"/>
      <c r="BG113" s="955"/>
      <c r="BH113" s="955"/>
      <c r="BI113" s="955"/>
      <c r="BJ113" s="955"/>
      <c r="BK113" s="955"/>
      <c r="BL113" s="955"/>
      <c r="BM113" s="955"/>
      <c r="BN113" s="955"/>
      <c r="BO113" s="955"/>
      <c r="BP113" s="956"/>
      <c r="BQ113" s="957">
        <v>29306</v>
      </c>
      <c r="BR113" s="958"/>
      <c r="BS113" s="958"/>
      <c r="BT113" s="958"/>
      <c r="BU113" s="958"/>
      <c r="BV113" s="958">
        <v>28868</v>
      </c>
      <c r="BW113" s="958"/>
      <c r="BX113" s="958"/>
      <c r="BY113" s="958"/>
      <c r="BZ113" s="958"/>
      <c r="CA113" s="958">
        <v>27421</v>
      </c>
      <c r="CB113" s="958"/>
      <c r="CC113" s="958"/>
      <c r="CD113" s="958"/>
      <c r="CE113" s="958"/>
      <c r="CF113" s="952">
        <v>4.9000000000000004</v>
      </c>
      <c r="CG113" s="953"/>
      <c r="CH113" s="953"/>
      <c r="CI113" s="953"/>
      <c r="CJ113" s="953"/>
      <c r="CK113" s="980"/>
      <c r="CL113" s="981"/>
      <c r="CM113" s="954" t="s">
        <v>446</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436</v>
      </c>
      <c r="DH113" s="991"/>
      <c r="DI113" s="991"/>
      <c r="DJ113" s="991"/>
      <c r="DK113" s="992"/>
      <c r="DL113" s="993" t="s">
        <v>436</v>
      </c>
      <c r="DM113" s="991"/>
      <c r="DN113" s="991"/>
      <c r="DO113" s="991"/>
      <c r="DP113" s="992"/>
      <c r="DQ113" s="993" t="s">
        <v>436</v>
      </c>
      <c r="DR113" s="991"/>
      <c r="DS113" s="991"/>
      <c r="DT113" s="991"/>
      <c r="DU113" s="992"/>
      <c r="DV113" s="994" t="s">
        <v>129</v>
      </c>
      <c r="DW113" s="995"/>
      <c r="DX113" s="995"/>
      <c r="DY113" s="995"/>
      <c r="DZ113" s="996"/>
    </row>
    <row r="114" spans="1:130" s="221" customFormat="1" ht="26.25" customHeight="1" x14ac:dyDescent="0.15">
      <c r="A114" s="986"/>
      <c r="B114" s="987"/>
      <c r="C114" s="955" t="s">
        <v>447</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746</v>
      </c>
      <c r="AB114" s="991"/>
      <c r="AC114" s="991"/>
      <c r="AD114" s="991"/>
      <c r="AE114" s="992"/>
      <c r="AF114" s="993">
        <v>2104</v>
      </c>
      <c r="AG114" s="991"/>
      <c r="AH114" s="991"/>
      <c r="AI114" s="991"/>
      <c r="AJ114" s="992"/>
      <c r="AK114" s="993">
        <v>2670</v>
      </c>
      <c r="AL114" s="991"/>
      <c r="AM114" s="991"/>
      <c r="AN114" s="991"/>
      <c r="AO114" s="992"/>
      <c r="AP114" s="994">
        <v>0.5</v>
      </c>
      <c r="AQ114" s="995"/>
      <c r="AR114" s="995"/>
      <c r="AS114" s="995"/>
      <c r="AT114" s="996"/>
      <c r="AU114" s="940"/>
      <c r="AV114" s="941"/>
      <c r="AW114" s="941"/>
      <c r="AX114" s="941"/>
      <c r="AY114" s="941"/>
      <c r="AZ114" s="954" t="s">
        <v>448</v>
      </c>
      <c r="BA114" s="955"/>
      <c r="BB114" s="955"/>
      <c r="BC114" s="955"/>
      <c r="BD114" s="955"/>
      <c r="BE114" s="955"/>
      <c r="BF114" s="955"/>
      <c r="BG114" s="955"/>
      <c r="BH114" s="955"/>
      <c r="BI114" s="955"/>
      <c r="BJ114" s="955"/>
      <c r="BK114" s="955"/>
      <c r="BL114" s="955"/>
      <c r="BM114" s="955"/>
      <c r="BN114" s="955"/>
      <c r="BO114" s="955"/>
      <c r="BP114" s="956"/>
      <c r="BQ114" s="957">
        <v>123929</v>
      </c>
      <c r="BR114" s="958"/>
      <c r="BS114" s="958"/>
      <c r="BT114" s="958"/>
      <c r="BU114" s="958"/>
      <c r="BV114" s="958">
        <v>114883</v>
      </c>
      <c r="BW114" s="958"/>
      <c r="BX114" s="958"/>
      <c r="BY114" s="958"/>
      <c r="BZ114" s="958"/>
      <c r="CA114" s="958">
        <v>106310</v>
      </c>
      <c r="CB114" s="958"/>
      <c r="CC114" s="958"/>
      <c r="CD114" s="958"/>
      <c r="CE114" s="958"/>
      <c r="CF114" s="952">
        <v>19</v>
      </c>
      <c r="CG114" s="953"/>
      <c r="CH114" s="953"/>
      <c r="CI114" s="953"/>
      <c r="CJ114" s="953"/>
      <c r="CK114" s="980"/>
      <c r="CL114" s="981"/>
      <c r="CM114" s="954" t="s">
        <v>449</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392</v>
      </c>
      <c r="DH114" s="991"/>
      <c r="DI114" s="991"/>
      <c r="DJ114" s="991"/>
      <c r="DK114" s="992"/>
      <c r="DL114" s="993" t="s">
        <v>392</v>
      </c>
      <c r="DM114" s="991"/>
      <c r="DN114" s="991"/>
      <c r="DO114" s="991"/>
      <c r="DP114" s="992"/>
      <c r="DQ114" s="993" t="s">
        <v>129</v>
      </c>
      <c r="DR114" s="991"/>
      <c r="DS114" s="991"/>
      <c r="DT114" s="991"/>
      <c r="DU114" s="992"/>
      <c r="DV114" s="994" t="s">
        <v>436</v>
      </c>
      <c r="DW114" s="995"/>
      <c r="DX114" s="995"/>
      <c r="DY114" s="995"/>
      <c r="DZ114" s="996"/>
    </row>
    <row r="115" spans="1:130" s="221" customFormat="1" ht="26.25" customHeight="1" x14ac:dyDescent="0.15">
      <c r="A115" s="986"/>
      <c r="B115" s="987"/>
      <c r="C115" s="955" t="s">
        <v>450</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t="s">
        <v>436</v>
      </c>
      <c r="AB115" s="970"/>
      <c r="AC115" s="970"/>
      <c r="AD115" s="970"/>
      <c r="AE115" s="971"/>
      <c r="AF115" s="972" t="s">
        <v>436</v>
      </c>
      <c r="AG115" s="970"/>
      <c r="AH115" s="970"/>
      <c r="AI115" s="970"/>
      <c r="AJ115" s="971"/>
      <c r="AK115" s="972" t="s">
        <v>436</v>
      </c>
      <c r="AL115" s="970"/>
      <c r="AM115" s="970"/>
      <c r="AN115" s="970"/>
      <c r="AO115" s="971"/>
      <c r="AP115" s="973" t="s">
        <v>129</v>
      </c>
      <c r="AQ115" s="974"/>
      <c r="AR115" s="974"/>
      <c r="AS115" s="974"/>
      <c r="AT115" s="975"/>
      <c r="AU115" s="940"/>
      <c r="AV115" s="941"/>
      <c r="AW115" s="941"/>
      <c r="AX115" s="941"/>
      <c r="AY115" s="941"/>
      <c r="AZ115" s="954" t="s">
        <v>451</v>
      </c>
      <c r="BA115" s="955"/>
      <c r="BB115" s="955"/>
      <c r="BC115" s="955"/>
      <c r="BD115" s="955"/>
      <c r="BE115" s="955"/>
      <c r="BF115" s="955"/>
      <c r="BG115" s="955"/>
      <c r="BH115" s="955"/>
      <c r="BI115" s="955"/>
      <c r="BJ115" s="955"/>
      <c r="BK115" s="955"/>
      <c r="BL115" s="955"/>
      <c r="BM115" s="955"/>
      <c r="BN115" s="955"/>
      <c r="BO115" s="955"/>
      <c r="BP115" s="956"/>
      <c r="BQ115" s="957" t="s">
        <v>392</v>
      </c>
      <c r="BR115" s="958"/>
      <c r="BS115" s="958"/>
      <c r="BT115" s="958"/>
      <c r="BU115" s="958"/>
      <c r="BV115" s="958" t="s">
        <v>392</v>
      </c>
      <c r="BW115" s="958"/>
      <c r="BX115" s="958"/>
      <c r="BY115" s="958"/>
      <c r="BZ115" s="958"/>
      <c r="CA115" s="958" t="s">
        <v>392</v>
      </c>
      <c r="CB115" s="958"/>
      <c r="CC115" s="958"/>
      <c r="CD115" s="958"/>
      <c r="CE115" s="958"/>
      <c r="CF115" s="952" t="s">
        <v>436</v>
      </c>
      <c r="CG115" s="953"/>
      <c r="CH115" s="953"/>
      <c r="CI115" s="953"/>
      <c r="CJ115" s="953"/>
      <c r="CK115" s="980"/>
      <c r="CL115" s="981"/>
      <c r="CM115" s="954" t="s">
        <v>452</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392</v>
      </c>
      <c r="DH115" s="991"/>
      <c r="DI115" s="991"/>
      <c r="DJ115" s="991"/>
      <c r="DK115" s="992"/>
      <c r="DL115" s="993" t="s">
        <v>392</v>
      </c>
      <c r="DM115" s="991"/>
      <c r="DN115" s="991"/>
      <c r="DO115" s="991"/>
      <c r="DP115" s="992"/>
      <c r="DQ115" s="993" t="s">
        <v>129</v>
      </c>
      <c r="DR115" s="991"/>
      <c r="DS115" s="991"/>
      <c r="DT115" s="991"/>
      <c r="DU115" s="992"/>
      <c r="DV115" s="994" t="s">
        <v>129</v>
      </c>
      <c r="DW115" s="995"/>
      <c r="DX115" s="995"/>
      <c r="DY115" s="995"/>
      <c r="DZ115" s="996"/>
    </row>
    <row r="116" spans="1:130" s="221" customFormat="1" ht="26.25" customHeight="1" x14ac:dyDescent="0.15">
      <c r="A116" s="988"/>
      <c r="B116" s="989"/>
      <c r="C116" s="997" t="s">
        <v>453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129</v>
      </c>
      <c r="AB116" s="991"/>
      <c r="AC116" s="991"/>
      <c r="AD116" s="991"/>
      <c r="AE116" s="992"/>
      <c r="AF116" s="993" t="s">
        <v>392</v>
      </c>
      <c r="AG116" s="991"/>
      <c r="AH116" s="991"/>
      <c r="AI116" s="991"/>
      <c r="AJ116" s="992"/>
      <c r="AK116" s="993" t="s">
        <v>129</v>
      </c>
      <c r="AL116" s="991"/>
      <c r="AM116" s="991"/>
      <c r="AN116" s="991"/>
      <c r="AO116" s="992"/>
      <c r="AP116" s="994" t="s">
        <v>436</v>
      </c>
      <c r="AQ116" s="995"/>
      <c r="AR116" s="995"/>
      <c r="AS116" s="995"/>
      <c r="AT116" s="996"/>
      <c r="AU116" s="940"/>
      <c r="AV116" s="941"/>
      <c r="AW116" s="941"/>
      <c r="AX116" s="941"/>
      <c r="AY116" s="941"/>
      <c r="AZ116" s="999" t="s">
        <v>454</v>
      </c>
      <c r="BA116" s="1000"/>
      <c r="BB116" s="1000"/>
      <c r="BC116" s="1000"/>
      <c r="BD116" s="1000"/>
      <c r="BE116" s="1000"/>
      <c r="BF116" s="1000"/>
      <c r="BG116" s="1000"/>
      <c r="BH116" s="1000"/>
      <c r="BI116" s="1000"/>
      <c r="BJ116" s="1000"/>
      <c r="BK116" s="1000"/>
      <c r="BL116" s="1000"/>
      <c r="BM116" s="1000"/>
      <c r="BN116" s="1000"/>
      <c r="BO116" s="1000"/>
      <c r="BP116" s="1001"/>
      <c r="BQ116" s="957" t="s">
        <v>129</v>
      </c>
      <c r="BR116" s="958"/>
      <c r="BS116" s="958"/>
      <c r="BT116" s="958"/>
      <c r="BU116" s="958"/>
      <c r="BV116" s="958" t="s">
        <v>392</v>
      </c>
      <c r="BW116" s="958"/>
      <c r="BX116" s="958"/>
      <c r="BY116" s="958"/>
      <c r="BZ116" s="958"/>
      <c r="CA116" s="958" t="s">
        <v>436</v>
      </c>
      <c r="CB116" s="958"/>
      <c r="CC116" s="958"/>
      <c r="CD116" s="958"/>
      <c r="CE116" s="958"/>
      <c r="CF116" s="952" t="s">
        <v>436</v>
      </c>
      <c r="CG116" s="953"/>
      <c r="CH116" s="953"/>
      <c r="CI116" s="953"/>
      <c r="CJ116" s="953"/>
      <c r="CK116" s="980"/>
      <c r="CL116" s="981"/>
      <c r="CM116" s="954" t="s">
        <v>455</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129</v>
      </c>
      <c r="DH116" s="991"/>
      <c r="DI116" s="991"/>
      <c r="DJ116" s="991"/>
      <c r="DK116" s="992"/>
      <c r="DL116" s="993" t="s">
        <v>129</v>
      </c>
      <c r="DM116" s="991"/>
      <c r="DN116" s="991"/>
      <c r="DO116" s="991"/>
      <c r="DP116" s="992"/>
      <c r="DQ116" s="993" t="s">
        <v>129</v>
      </c>
      <c r="DR116" s="991"/>
      <c r="DS116" s="991"/>
      <c r="DT116" s="991"/>
      <c r="DU116" s="992"/>
      <c r="DV116" s="994" t="s">
        <v>436</v>
      </c>
      <c r="DW116" s="995"/>
      <c r="DX116" s="995"/>
      <c r="DY116" s="995"/>
      <c r="DZ116" s="996"/>
    </row>
    <row r="117" spans="1:130" s="221" customFormat="1" ht="26.25" customHeight="1" x14ac:dyDescent="0.15">
      <c r="A117" s="94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456</v>
      </c>
      <c r="Z117" s="926"/>
      <c r="AA117" s="1010">
        <v>84088</v>
      </c>
      <c r="AB117" s="1011"/>
      <c r="AC117" s="1011"/>
      <c r="AD117" s="1011"/>
      <c r="AE117" s="1012"/>
      <c r="AF117" s="1013">
        <v>109203</v>
      </c>
      <c r="AG117" s="1011"/>
      <c r="AH117" s="1011"/>
      <c r="AI117" s="1011"/>
      <c r="AJ117" s="1012"/>
      <c r="AK117" s="1013">
        <v>115959</v>
      </c>
      <c r="AL117" s="1011"/>
      <c r="AM117" s="1011"/>
      <c r="AN117" s="1011"/>
      <c r="AO117" s="1012"/>
      <c r="AP117" s="1014"/>
      <c r="AQ117" s="1015"/>
      <c r="AR117" s="1015"/>
      <c r="AS117" s="1015"/>
      <c r="AT117" s="1016"/>
      <c r="AU117" s="940"/>
      <c r="AV117" s="941"/>
      <c r="AW117" s="941"/>
      <c r="AX117" s="941"/>
      <c r="AY117" s="941"/>
      <c r="AZ117" s="1006" t="s">
        <v>457</v>
      </c>
      <c r="BA117" s="1007"/>
      <c r="BB117" s="1007"/>
      <c r="BC117" s="1007"/>
      <c r="BD117" s="1007"/>
      <c r="BE117" s="1007"/>
      <c r="BF117" s="1007"/>
      <c r="BG117" s="1007"/>
      <c r="BH117" s="1007"/>
      <c r="BI117" s="1007"/>
      <c r="BJ117" s="1007"/>
      <c r="BK117" s="1007"/>
      <c r="BL117" s="1007"/>
      <c r="BM117" s="1007"/>
      <c r="BN117" s="1007"/>
      <c r="BO117" s="1007"/>
      <c r="BP117" s="1008"/>
      <c r="BQ117" s="957" t="s">
        <v>436</v>
      </c>
      <c r="BR117" s="958"/>
      <c r="BS117" s="958"/>
      <c r="BT117" s="958"/>
      <c r="BU117" s="958"/>
      <c r="BV117" s="958" t="s">
        <v>129</v>
      </c>
      <c r="BW117" s="958"/>
      <c r="BX117" s="958"/>
      <c r="BY117" s="958"/>
      <c r="BZ117" s="958"/>
      <c r="CA117" s="958" t="s">
        <v>129</v>
      </c>
      <c r="CB117" s="958"/>
      <c r="CC117" s="958"/>
      <c r="CD117" s="958"/>
      <c r="CE117" s="958"/>
      <c r="CF117" s="952" t="s">
        <v>392</v>
      </c>
      <c r="CG117" s="953"/>
      <c r="CH117" s="953"/>
      <c r="CI117" s="953"/>
      <c r="CJ117" s="953"/>
      <c r="CK117" s="980"/>
      <c r="CL117" s="981"/>
      <c r="CM117" s="954" t="s">
        <v>458</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129</v>
      </c>
      <c r="DH117" s="991"/>
      <c r="DI117" s="991"/>
      <c r="DJ117" s="991"/>
      <c r="DK117" s="992"/>
      <c r="DL117" s="993" t="s">
        <v>129</v>
      </c>
      <c r="DM117" s="991"/>
      <c r="DN117" s="991"/>
      <c r="DO117" s="991"/>
      <c r="DP117" s="992"/>
      <c r="DQ117" s="993" t="s">
        <v>436</v>
      </c>
      <c r="DR117" s="991"/>
      <c r="DS117" s="991"/>
      <c r="DT117" s="991"/>
      <c r="DU117" s="992"/>
      <c r="DV117" s="994" t="s">
        <v>436</v>
      </c>
      <c r="DW117" s="995"/>
      <c r="DX117" s="995"/>
      <c r="DY117" s="995"/>
      <c r="DZ117" s="996"/>
    </row>
    <row r="118" spans="1:130" s="221" customFormat="1" ht="26.25" customHeight="1" x14ac:dyDescent="0.15">
      <c r="A118" s="944" t="s">
        <v>431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428</v>
      </c>
      <c r="AB118" s="925"/>
      <c r="AC118" s="925"/>
      <c r="AD118" s="925"/>
      <c r="AE118" s="926"/>
      <c r="AF118" s="924" t="s">
        <v>429</v>
      </c>
      <c r="AG118" s="925"/>
      <c r="AH118" s="925"/>
      <c r="AI118" s="925"/>
      <c r="AJ118" s="926"/>
      <c r="AK118" s="924" t="s">
        <v>305</v>
      </c>
      <c r="AL118" s="925"/>
      <c r="AM118" s="925"/>
      <c r="AN118" s="925"/>
      <c r="AO118" s="926"/>
      <c r="AP118" s="1002" t="s">
        <v>430</v>
      </c>
      <c r="AQ118" s="1003"/>
      <c r="AR118" s="1003"/>
      <c r="AS118" s="1003"/>
      <c r="AT118" s="1004"/>
      <c r="AU118" s="940"/>
      <c r="AV118" s="941"/>
      <c r="AW118" s="941"/>
      <c r="AX118" s="941"/>
      <c r="AY118" s="941"/>
      <c r="AZ118" s="1005" t="s">
        <v>459</v>
      </c>
      <c r="BA118" s="997"/>
      <c r="BB118" s="997"/>
      <c r="BC118" s="997"/>
      <c r="BD118" s="997"/>
      <c r="BE118" s="997"/>
      <c r="BF118" s="997"/>
      <c r="BG118" s="997"/>
      <c r="BH118" s="997"/>
      <c r="BI118" s="997"/>
      <c r="BJ118" s="997"/>
      <c r="BK118" s="997"/>
      <c r="BL118" s="997"/>
      <c r="BM118" s="997"/>
      <c r="BN118" s="997"/>
      <c r="BO118" s="997"/>
      <c r="BP118" s="998"/>
      <c r="BQ118" s="1031" t="s">
        <v>129</v>
      </c>
      <c r="BR118" s="1032"/>
      <c r="BS118" s="1032"/>
      <c r="BT118" s="1032"/>
      <c r="BU118" s="1032"/>
      <c r="BV118" s="1032" t="s">
        <v>436</v>
      </c>
      <c r="BW118" s="1032"/>
      <c r="BX118" s="1032"/>
      <c r="BY118" s="1032"/>
      <c r="BZ118" s="1032"/>
      <c r="CA118" s="1032" t="s">
        <v>129</v>
      </c>
      <c r="CB118" s="1032"/>
      <c r="CC118" s="1032"/>
      <c r="CD118" s="1032"/>
      <c r="CE118" s="1032"/>
      <c r="CF118" s="952" t="s">
        <v>436</v>
      </c>
      <c r="CG118" s="953"/>
      <c r="CH118" s="953"/>
      <c r="CI118" s="953"/>
      <c r="CJ118" s="953"/>
      <c r="CK118" s="980"/>
      <c r="CL118" s="981"/>
      <c r="CM118" s="954" t="s">
        <v>460</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129</v>
      </c>
      <c r="DH118" s="991"/>
      <c r="DI118" s="991"/>
      <c r="DJ118" s="991"/>
      <c r="DK118" s="992"/>
      <c r="DL118" s="993" t="s">
        <v>129</v>
      </c>
      <c r="DM118" s="991"/>
      <c r="DN118" s="991"/>
      <c r="DO118" s="991"/>
      <c r="DP118" s="992"/>
      <c r="DQ118" s="993" t="s">
        <v>436</v>
      </c>
      <c r="DR118" s="991"/>
      <c r="DS118" s="991"/>
      <c r="DT118" s="991"/>
      <c r="DU118" s="992"/>
      <c r="DV118" s="994" t="s">
        <v>436</v>
      </c>
      <c r="DW118" s="995"/>
      <c r="DX118" s="995"/>
      <c r="DY118" s="995"/>
      <c r="DZ118" s="996"/>
    </row>
    <row r="119" spans="1:130" s="221" customFormat="1" ht="26.25" customHeight="1" x14ac:dyDescent="0.15">
      <c r="A119" s="1088" t="s">
        <v>434</v>
      </c>
      <c r="B119" s="979"/>
      <c r="C119" s="961" t="s">
        <v>435</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436</v>
      </c>
      <c r="AB119" s="932"/>
      <c r="AC119" s="932"/>
      <c r="AD119" s="932"/>
      <c r="AE119" s="933"/>
      <c r="AF119" s="934" t="s">
        <v>129</v>
      </c>
      <c r="AG119" s="932"/>
      <c r="AH119" s="932"/>
      <c r="AI119" s="932"/>
      <c r="AJ119" s="933"/>
      <c r="AK119" s="934" t="s">
        <v>129</v>
      </c>
      <c r="AL119" s="932"/>
      <c r="AM119" s="932"/>
      <c r="AN119" s="932"/>
      <c r="AO119" s="933"/>
      <c r="AP119" s="935" t="s">
        <v>129</v>
      </c>
      <c r="AQ119" s="936"/>
      <c r="AR119" s="936"/>
      <c r="AS119" s="936"/>
      <c r="AT119" s="937"/>
      <c r="AU119" s="942"/>
      <c r="AV119" s="943"/>
      <c r="AW119" s="943"/>
      <c r="AX119" s="943"/>
      <c r="AY119" s="943"/>
      <c r="AZ119" s="242" t="s">
        <v>187</v>
      </c>
      <c r="BA119" s="242"/>
      <c r="BB119" s="242"/>
      <c r="BC119" s="242"/>
      <c r="BD119" s="242"/>
      <c r="BE119" s="242"/>
      <c r="BF119" s="242"/>
      <c r="BG119" s="242"/>
      <c r="BH119" s="242"/>
      <c r="BI119" s="242"/>
      <c r="BJ119" s="242"/>
      <c r="BK119" s="242"/>
      <c r="BL119" s="242"/>
      <c r="BM119" s="242"/>
      <c r="BN119" s="242"/>
      <c r="BO119" s="1009" t="s">
        <v>461</v>
      </c>
      <c r="BP119" s="1037"/>
      <c r="BQ119" s="1031">
        <v>1156013</v>
      </c>
      <c r="BR119" s="1032"/>
      <c r="BS119" s="1032"/>
      <c r="BT119" s="1032"/>
      <c r="BU119" s="1032"/>
      <c r="BV119" s="1032">
        <v>1129153</v>
      </c>
      <c r="BW119" s="1032"/>
      <c r="BX119" s="1032"/>
      <c r="BY119" s="1032"/>
      <c r="BZ119" s="1032"/>
      <c r="CA119" s="1032">
        <v>1130190</v>
      </c>
      <c r="CB119" s="1032"/>
      <c r="CC119" s="1032"/>
      <c r="CD119" s="1032"/>
      <c r="CE119" s="1032"/>
      <c r="CF119" s="1033"/>
      <c r="CG119" s="1034"/>
      <c r="CH119" s="1034"/>
      <c r="CI119" s="1034"/>
      <c r="CJ119" s="1035"/>
      <c r="CK119" s="982"/>
      <c r="CL119" s="983"/>
      <c r="CM119" s="1005" t="s">
        <v>462</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129</v>
      </c>
      <c r="DH119" s="1018"/>
      <c r="DI119" s="1018"/>
      <c r="DJ119" s="1018"/>
      <c r="DK119" s="1019"/>
      <c r="DL119" s="1017" t="s">
        <v>129</v>
      </c>
      <c r="DM119" s="1018"/>
      <c r="DN119" s="1018"/>
      <c r="DO119" s="1018"/>
      <c r="DP119" s="1019"/>
      <c r="DQ119" s="1017" t="s">
        <v>129</v>
      </c>
      <c r="DR119" s="1018"/>
      <c r="DS119" s="1018"/>
      <c r="DT119" s="1018"/>
      <c r="DU119" s="1019"/>
      <c r="DV119" s="1020" t="s">
        <v>129</v>
      </c>
      <c r="DW119" s="1021"/>
      <c r="DX119" s="1021"/>
      <c r="DY119" s="1021"/>
      <c r="DZ119" s="1022"/>
    </row>
    <row r="120" spans="1:130" s="221" customFormat="1" ht="26.25" customHeight="1" x14ac:dyDescent="0.15">
      <c r="A120" s="1089"/>
      <c r="B120" s="981"/>
      <c r="C120" s="954" t="s">
        <v>439</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392</v>
      </c>
      <c r="AB120" s="991"/>
      <c r="AC120" s="991"/>
      <c r="AD120" s="991"/>
      <c r="AE120" s="992"/>
      <c r="AF120" s="993" t="s">
        <v>129</v>
      </c>
      <c r="AG120" s="991"/>
      <c r="AH120" s="991"/>
      <c r="AI120" s="991"/>
      <c r="AJ120" s="992"/>
      <c r="AK120" s="993" t="s">
        <v>392</v>
      </c>
      <c r="AL120" s="991"/>
      <c r="AM120" s="991"/>
      <c r="AN120" s="991"/>
      <c r="AO120" s="992"/>
      <c r="AP120" s="994" t="s">
        <v>129</v>
      </c>
      <c r="AQ120" s="995"/>
      <c r="AR120" s="995"/>
      <c r="AS120" s="995"/>
      <c r="AT120" s="996"/>
      <c r="AU120" s="1023" t="s">
        <v>463</v>
      </c>
      <c r="AV120" s="1024"/>
      <c r="AW120" s="1024"/>
      <c r="AX120" s="1024"/>
      <c r="AY120" s="1025"/>
      <c r="AZ120" s="961" t="s">
        <v>464</v>
      </c>
      <c r="BA120" s="929"/>
      <c r="BB120" s="929"/>
      <c r="BC120" s="929"/>
      <c r="BD120" s="929"/>
      <c r="BE120" s="929"/>
      <c r="BF120" s="929"/>
      <c r="BG120" s="929"/>
      <c r="BH120" s="929"/>
      <c r="BI120" s="929"/>
      <c r="BJ120" s="929"/>
      <c r="BK120" s="929"/>
      <c r="BL120" s="929"/>
      <c r="BM120" s="929"/>
      <c r="BN120" s="929"/>
      <c r="BO120" s="929"/>
      <c r="BP120" s="930"/>
      <c r="BQ120" s="962">
        <v>1053344</v>
      </c>
      <c r="BR120" s="963"/>
      <c r="BS120" s="963"/>
      <c r="BT120" s="963"/>
      <c r="BU120" s="963"/>
      <c r="BV120" s="963">
        <v>852750</v>
      </c>
      <c r="BW120" s="963"/>
      <c r="BX120" s="963"/>
      <c r="BY120" s="963"/>
      <c r="BZ120" s="963"/>
      <c r="CA120" s="963">
        <v>893481</v>
      </c>
      <c r="CB120" s="963"/>
      <c r="CC120" s="963"/>
      <c r="CD120" s="963"/>
      <c r="CE120" s="963"/>
      <c r="CF120" s="976">
        <v>159.69999999999999</v>
      </c>
      <c r="CG120" s="977"/>
      <c r="CH120" s="977"/>
      <c r="CI120" s="977"/>
      <c r="CJ120" s="977"/>
      <c r="CK120" s="1038" t="s">
        <v>465</v>
      </c>
      <c r="CL120" s="1039"/>
      <c r="CM120" s="1039"/>
      <c r="CN120" s="1039"/>
      <c r="CO120" s="1040"/>
      <c r="CP120" s="1046" t="s">
        <v>407</v>
      </c>
      <c r="CQ120" s="1047"/>
      <c r="CR120" s="1047"/>
      <c r="CS120" s="1047"/>
      <c r="CT120" s="1047"/>
      <c r="CU120" s="1047"/>
      <c r="CV120" s="1047"/>
      <c r="CW120" s="1047"/>
      <c r="CX120" s="1047"/>
      <c r="CY120" s="1047"/>
      <c r="CZ120" s="1047"/>
      <c r="DA120" s="1047"/>
      <c r="DB120" s="1047"/>
      <c r="DC120" s="1047"/>
      <c r="DD120" s="1047"/>
      <c r="DE120" s="1047"/>
      <c r="DF120" s="1048"/>
      <c r="DG120" s="962">
        <v>283392</v>
      </c>
      <c r="DH120" s="963"/>
      <c r="DI120" s="963"/>
      <c r="DJ120" s="963"/>
      <c r="DK120" s="963"/>
      <c r="DL120" s="963">
        <v>385714</v>
      </c>
      <c r="DM120" s="963"/>
      <c r="DN120" s="963"/>
      <c r="DO120" s="963"/>
      <c r="DP120" s="963"/>
      <c r="DQ120" s="963">
        <v>425359</v>
      </c>
      <c r="DR120" s="963"/>
      <c r="DS120" s="963"/>
      <c r="DT120" s="963"/>
      <c r="DU120" s="963"/>
      <c r="DV120" s="964">
        <v>76</v>
      </c>
      <c r="DW120" s="964"/>
      <c r="DX120" s="964"/>
      <c r="DY120" s="964"/>
      <c r="DZ120" s="965"/>
    </row>
    <row r="121" spans="1:130" s="221" customFormat="1" ht="26.25" customHeight="1" x14ac:dyDescent="0.15">
      <c r="A121" s="1089"/>
      <c r="B121" s="981"/>
      <c r="C121" s="1006" t="s">
        <v>466</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129</v>
      </c>
      <c r="AB121" s="991"/>
      <c r="AC121" s="991"/>
      <c r="AD121" s="991"/>
      <c r="AE121" s="992"/>
      <c r="AF121" s="993" t="s">
        <v>129</v>
      </c>
      <c r="AG121" s="991"/>
      <c r="AH121" s="991"/>
      <c r="AI121" s="991"/>
      <c r="AJ121" s="992"/>
      <c r="AK121" s="993" t="s">
        <v>392</v>
      </c>
      <c r="AL121" s="991"/>
      <c r="AM121" s="991"/>
      <c r="AN121" s="991"/>
      <c r="AO121" s="992"/>
      <c r="AP121" s="994" t="s">
        <v>392</v>
      </c>
      <c r="AQ121" s="995"/>
      <c r="AR121" s="995"/>
      <c r="AS121" s="995"/>
      <c r="AT121" s="996"/>
      <c r="AU121" s="1026"/>
      <c r="AV121" s="1027"/>
      <c r="AW121" s="1027"/>
      <c r="AX121" s="1027"/>
      <c r="AY121" s="1028"/>
      <c r="AZ121" s="954" t="s">
        <v>467</v>
      </c>
      <c r="BA121" s="955"/>
      <c r="BB121" s="955"/>
      <c r="BC121" s="955"/>
      <c r="BD121" s="955"/>
      <c r="BE121" s="955"/>
      <c r="BF121" s="955"/>
      <c r="BG121" s="955"/>
      <c r="BH121" s="955"/>
      <c r="BI121" s="955"/>
      <c r="BJ121" s="955"/>
      <c r="BK121" s="955"/>
      <c r="BL121" s="955"/>
      <c r="BM121" s="955"/>
      <c r="BN121" s="955"/>
      <c r="BO121" s="955"/>
      <c r="BP121" s="956"/>
      <c r="BQ121" s="957" t="s">
        <v>129</v>
      </c>
      <c r="BR121" s="958"/>
      <c r="BS121" s="958"/>
      <c r="BT121" s="958"/>
      <c r="BU121" s="958"/>
      <c r="BV121" s="958" t="s">
        <v>129</v>
      </c>
      <c r="BW121" s="958"/>
      <c r="BX121" s="958"/>
      <c r="BY121" s="958"/>
      <c r="BZ121" s="958"/>
      <c r="CA121" s="958" t="s">
        <v>392</v>
      </c>
      <c r="CB121" s="958"/>
      <c r="CC121" s="958"/>
      <c r="CD121" s="958"/>
      <c r="CE121" s="958"/>
      <c r="CF121" s="952" t="s">
        <v>392</v>
      </c>
      <c r="CG121" s="953"/>
      <c r="CH121" s="953"/>
      <c r="CI121" s="953"/>
      <c r="CJ121" s="953"/>
      <c r="CK121" s="1041"/>
      <c r="CL121" s="1042"/>
      <c r="CM121" s="1042"/>
      <c r="CN121" s="1042"/>
      <c r="CO121" s="1043"/>
      <c r="CP121" s="1051" t="s">
        <v>468</v>
      </c>
      <c r="CQ121" s="1052"/>
      <c r="CR121" s="1052"/>
      <c r="CS121" s="1052"/>
      <c r="CT121" s="1052"/>
      <c r="CU121" s="1052"/>
      <c r="CV121" s="1052"/>
      <c r="CW121" s="1052"/>
      <c r="CX121" s="1052"/>
      <c r="CY121" s="1052"/>
      <c r="CZ121" s="1052"/>
      <c r="DA121" s="1052"/>
      <c r="DB121" s="1052"/>
      <c r="DC121" s="1052"/>
      <c r="DD121" s="1052"/>
      <c r="DE121" s="1052"/>
      <c r="DF121" s="1053"/>
      <c r="DG121" s="957">
        <v>38687</v>
      </c>
      <c r="DH121" s="958"/>
      <c r="DI121" s="958"/>
      <c r="DJ121" s="958"/>
      <c r="DK121" s="958"/>
      <c r="DL121" s="958">
        <v>33691</v>
      </c>
      <c r="DM121" s="958"/>
      <c r="DN121" s="958"/>
      <c r="DO121" s="958"/>
      <c r="DP121" s="958"/>
      <c r="DQ121" s="958">
        <v>28593</v>
      </c>
      <c r="DR121" s="958"/>
      <c r="DS121" s="958"/>
      <c r="DT121" s="958"/>
      <c r="DU121" s="958"/>
      <c r="DV121" s="959">
        <v>5.0999999999999996</v>
      </c>
      <c r="DW121" s="959"/>
      <c r="DX121" s="959"/>
      <c r="DY121" s="959"/>
      <c r="DZ121" s="960"/>
    </row>
    <row r="122" spans="1:130" s="221" customFormat="1" ht="26.25" customHeight="1" x14ac:dyDescent="0.15">
      <c r="A122" s="1089"/>
      <c r="B122" s="981"/>
      <c r="C122" s="954" t="s">
        <v>449</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129</v>
      </c>
      <c r="AB122" s="991"/>
      <c r="AC122" s="991"/>
      <c r="AD122" s="991"/>
      <c r="AE122" s="992"/>
      <c r="AF122" s="993" t="s">
        <v>129</v>
      </c>
      <c r="AG122" s="991"/>
      <c r="AH122" s="991"/>
      <c r="AI122" s="991"/>
      <c r="AJ122" s="992"/>
      <c r="AK122" s="993" t="s">
        <v>392</v>
      </c>
      <c r="AL122" s="991"/>
      <c r="AM122" s="991"/>
      <c r="AN122" s="991"/>
      <c r="AO122" s="992"/>
      <c r="AP122" s="994" t="s">
        <v>392</v>
      </c>
      <c r="AQ122" s="995"/>
      <c r="AR122" s="995"/>
      <c r="AS122" s="995"/>
      <c r="AT122" s="996"/>
      <c r="AU122" s="1026"/>
      <c r="AV122" s="1027"/>
      <c r="AW122" s="1027"/>
      <c r="AX122" s="1027"/>
      <c r="AY122" s="1028"/>
      <c r="AZ122" s="1005" t="s">
        <v>469</v>
      </c>
      <c r="BA122" s="997"/>
      <c r="BB122" s="997"/>
      <c r="BC122" s="997"/>
      <c r="BD122" s="997"/>
      <c r="BE122" s="997"/>
      <c r="BF122" s="997"/>
      <c r="BG122" s="997"/>
      <c r="BH122" s="997"/>
      <c r="BI122" s="997"/>
      <c r="BJ122" s="997"/>
      <c r="BK122" s="997"/>
      <c r="BL122" s="997"/>
      <c r="BM122" s="997"/>
      <c r="BN122" s="997"/>
      <c r="BO122" s="997"/>
      <c r="BP122" s="998"/>
      <c r="BQ122" s="1031">
        <v>954320</v>
      </c>
      <c r="BR122" s="1032"/>
      <c r="BS122" s="1032"/>
      <c r="BT122" s="1032"/>
      <c r="BU122" s="1032"/>
      <c r="BV122" s="1032">
        <v>650631</v>
      </c>
      <c r="BW122" s="1032"/>
      <c r="BX122" s="1032"/>
      <c r="BY122" s="1032"/>
      <c r="BZ122" s="1032"/>
      <c r="CA122" s="1032">
        <v>609976</v>
      </c>
      <c r="CB122" s="1032"/>
      <c r="CC122" s="1032"/>
      <c r="CD122" s="1032"/>
      <c r="CE122" s="1032"/>
      <c r="CF122" s="1049">
        <v>109</v>
      </c>
      <c r="CG122" s="1050"/>
      <c r="CH122" s="1050"/>
      <c r="CI122" s="1050"/>
      <c r="CJ122" s="1050"/>
      <c r="CK122" s="1041"/>
      <c r="CL122" s="1042"/>
      <c r="CM122" s="1042"/>
      <c r="CN122" s="1042"/>
      <c r="CO122" s="1043"/>
      <c r="CP122" s="1051" t="s">
        <v>470</v>
      </c>
      <c r="CQ122" s="1052"/>
      <c r="CR122" s="1052"/>
      <c r="CS122" s="1052"/>
      <c r="CT122" s="1052"/>
      <c r="CU122" s="1052"/>
      <c r="CV122" s="1052"/>
      <c r="CW122" s="1052"/>
      <c r="CX122" s="1052"/>
      <c r="CY122" s="1052"/>
      <c r="CZ122" s="1052"/>
      <c r="DA122" s="1052"/>
      <c r="DB122" s="1052"/>
      <c r="DC122" s="1052"/>
      <c r="DD122" s="1052"/>
      <c r="DE122" s="1052"/>
      <c r="DF122" s="1053"/>
      <c r="DG122" s="957" t="s">
        <v>129</v>
      </c>
      <c r="DH122" s="958"/>
      <c r="DI122" s="958"/>
      <c r="DJ122" s="958"/>
      <c r="DK122" s="958"/>
      <c r="DL122" s="958" t="s">
        <v>129</v>
      </c>
      <c r="DM122" s="958"/>
      <c r="DN122" s="958"/>
      <c r="DO122" s="958"/>
      <c r="DP122" s="958"/>
      <c r="DQ122" s="958" t="s">
        <v>129</v>
      </c>
      <c r="DR122" s="958"/>
      <c r="DS122" s="958"/>
      <c r="DT122" s="958"/>
      <c r="DU122" s="958"/>
      <c r="DV122" s="959" t="s">
        <v>129</v>
      </c>
      <c r="DW122" s="959"/>
      <c r="DX122" s="959"/>
      <c r="DY122" s="959"/>
      <c r="DZ122" s="960"/>
    </row>
    <row r="123" spans="1:130" s="221" customFormat="1" ht="26.25" customHeight="1" x14ac:dyDescent="0.15">
      <c r="A123" s="1089"/>
      <c r="B123" s="981"/>
      <c r="C123" s="954" t="s">
        <v>455</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392</v>
      </c>
      <c r="AB123" s="991"/>
      <c r="AC123" s="991"/>
      <c r="AD123" s="991"/>
      <c r="AE123" s="992"/>
      <c r="AF123" s="993" t="s">
        <v>436</v>
      </c>
      <c r="AG123" s="991"/>
      <c r="AH123" s="991"/>
      <c r="AI123" s="991"/>
      <c r="AJ123" s="992"/>
      <c r="AK123" s="993" t="s">
        <v>392</v>
      </c>
      <c r="AL123" s="991"/>
      <c r="AM123" s="991"/>
      <c r="AN123" s="991"/>
      <c r="AO123" s="992"/>
      <c r="AP123" s="994" t="s">
        <v>436</v>
      </c>
      <c r="AQ123" s="995"/>
      <c r="AR123" s="995"/>
      <c r="AS123" s="995"/>
      <c r="AT123" s="996"/>
      <c r="AU123" s="1029"/>
      <c r="AV123" s="1030"/>
      <c r="AW123" s="1030"/>
      <c r="AX123" s="1030"/>
      <c r="AY123" s="1030"/>
      <c r="AZ123" s="242" t="s">
        <v>187</v>
      </c>
      <c r="BA123" s="242"/>
      <c r="BB123" s="242"/>
      <c r="BC123" s="242"/>
      <c r="BD123" s="242"/>
      <c r="BE123" s="242"/>
      <c r="BF123" s="242"/>
      <c r="BG123" s="242"/>
      <c r="BH123" s="242"/>
      <c r="BI123" s="242"/>
      <c r="BJ123" s="242"/>
      <c r="BK123" s="242"/>
      <c r="BL123" s="242"/>
      <c r="BM123" s="242"/>
      <c r="BN123" s="242"/>
      <c r="BO123" s="1009" t="s">
        <v>471</v>
      </c>
      <c r="BP123" s="1037"/>
      <c r="BQ123" s="1095">
        <v>2007664</v>
      </c>
      <c r="BR123" s="1096"/>
      <c r="BS123" s="1096"/>
      <c r="BT123" s="1096"/>
      <c r="BU123" s="1096"/>
      <c r="BV123" s="1096">
        <v>1503381</v>
      </c>
      <c r="BW123" s="1096"/>
      <c r="BX123" s="1096"/>
      <c r="BY123" s="1096"/>
      <c r="BZ123" s="1096"/>
      <c r="CA123" s="1096">
        <v>1503457</v>
      </c>
      <c r="CB123" s="1096"/>
      <c r="CC123" s="1096"/>
      <c r="CD123" s="1096"/>
      <c r="CE123" s="1096"/>
      <c r="CF123" s="1033"/>
      <c r="CG123" s="1034"/>
      <c r="CH123" s="1034"/>
      <c r="CI123" s="1034"/>
      <c r="CJ123" s="1035"/>
      <c r="CK123" s="1041"/>
      <c r="CL123" s="1042"/>
      <c r="CM123" s="1042"/>
      <c r="CN123" s="1042"/>
      <c r="CO123" s="1043"/>
      <c r="CP123" s="1051" t="s">
        <v>472</v>
      </c>
      <c r="CQ123" s="1052"/>
      <c r="CR123" s="1052"/>
      <c r="CS123" s="1052"/>
      <c r="CT123" s="1052"/>
      <c r="CU123" s="1052"/>
      <c r="CV123" s="1052"/>
      <c r="CW123" s="1052"/>
      <c r="CX123" s="1052"/>
      <c r="CY123" s="1052"/>
      <c r="CZ123" s="1052"/>
      <c r="DA123" s="1052"/>
      <c r="DB123" s="1052"/>
      <c r="DC123" s="1052"/>
      <c r="DD123" s="1052"/>
      <c r="DE123" s="1052"/>
      <c r="DF123" s="1053"/>
      <c r="DG123" s="990" t="s">
        <v>436</v>
      </c>
      <c r="DH123" s="991"/>
      <c r="DI123" s="991"/>
      <c r="DJ123" s="991"/>
      <c r="DK123" s="992"/>
      <c r="DL123" s="993" t="s">
        <v>436</v>
      </c>
      <c r="DM123" s="991"/>
      <c r="DN123" s="991"/>
      <c r="DO123" s="991"/>
      <c r="DP123" s="992"/>
      <c r="DQ123" s="993" t="s">
        <v>436</v>
      </c>
      <c r="DR123" s="991"/>
      <c r="DS123" s="991"/>
      <c r="DT123" s="991"/>
      <c r="DU123" s="992"/>
      <c r="DV123" s="994" t="s">
        <v>392</v>
      </c>
      <c r="DW123" s="995"/>
      <c r="DX123" s="995"/>
      <c r="DY123" s="995"/>
      <c r="DZ123" s="996"/>
    </row>
    <row r="124" spans="1:130" s="221" customFormat="1" ht="26.25" customHeight="1" thickBot="1" x14ac:dyDescent="0.2">
      <c r="A124" s="1089"/>
      <c r="B124" s="981"/>
      <c r="C124" s="954" t="s">
        <v>458</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392</v>
      </c>
      <c r="AB124" s="991"/>
      <c r="AC124" s="991"/>
      <c r="AD124" s="991"/>
      <c r="AE124" s="992"/>
      <c r="AF124" s="993" t="s">
        <v>436</v>
      </c>
      <c r="AG124" s="991"/>
      <c r="AH124" s="991"/>
      <c r="AI124" s="991"/>
      <c r="AJ124" s="992"/>
      <c r="AK124" s="993" t="s">
        <v>436</v>
      </c>
      <c r="AL124" s="991"/>
      <c r="AM124" s="991"/>
      <c r="AN124" s="991"/>
      <c r="AO124" s="992"/>
      <c r="AP124" s="994" t="s">
        <v>436</v>
      </c>
      <c r="AQ124" s="995"/>
      <c r="AR124" s="995"/>
      <c r="AS124" s="995"/>
      <c r="AT124" s="996"/>
      <c r="AU124" s="1091" t="s">
        <v>473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392</v>
      </c>
      <c r="BR124" s="1059"/>
      <c r="BS124" s="1059"/>
      <c r="BT124" s="1059"/>
      <c r="BU124" s="1059"/>
      <c r="BV124" s="1059" t="s">
        <v>392</v>
      </c>
      <c r="BW124" s="1059"/>
      <c r="BX124" s="1059"/>
      <c r="BY124" s="1059"/>
      <c r="BZ124" s="1059"/>
      <c r="CA124" s="1059" t="s">
        <v>436</v>
      </c>
      <c r="CB124" s="1059"/>
      <c r="CC124" s="1059"/>
      <c r="CD124" s="1059"/>
      <c r="CE124" s="1059"/>
      <c r="CF124" s="1060"/>
      <c r="CG124" s="1061"/>
      <c r="CH124" s="1061"/>
      <c r="CI124" s="1061"/>
      <c r="CJ124" s="1062"/>
      <c r="CK124" s="1044"/>
      <c r="CL124" s="1044"/>
      <c r="CM124" s="1044"/>
      <c r="CN124" s="1044"/>
      <c r="CO124" s="1045"/>
      <c r="CP124" s="1051" t="s">
        <v>474</v>
      </c>
      <c r="CQ124" s="1052"/>
      <c r="CR124" s="1052"/>
      <c r="CS124" s="1052"/>
      <c r="CT124" s="1052"/>
      <c r="CU124" s="1052"/>
      <c r="CV124" s="1052"/>
      <c r="CW124" s="1052"/>
      <c r="CX124" s="1052"/>
      <c r="CY124" s="1052"/>
      <c r="CZ124" s="1052"/>
      <c r="DA124" s="1052"/>
      <c r="DB124" s="1052"/>
      <c r="DC124" s="1052"/>
      <c r="DD124" s="1052"/>
      <c r="DE124" s="1052"/>
      <c r="DF124" s="1053"/>
      <c r="DG124" s="1036" t="s">
        <v>129</v>
      </c>
      <c r="DH124" s="1018"/>
      <c r="DI124" s="1018"/>
      <c r="DJ124" s="1018"/>
      <c r="DK124" s="1019"/>
      <c r="DL124" s="1017" t="s">
        <v>392</v>
      </c>
      <c r="DM124" s="1018"/>
      <c r="DN124" s="1018"/>
      <c r="DO124" s="1018"/>
      <c r="DP124" s="1019"/>
      <c r="DQ124" s="1017" t="s">
        <v>129</v>
      </c>
      <c r="DR124" s="1018"/>
      <c r="DS124" s="1018"/>
      <c r="DT124" s="1018"/>
      <c r="DU124" s="1019"/>
      <c r="DV124" s="1020" t="s">
        <v>129</v>
      </c>
      <c r="DW124" s="1021"/>
      <c r="DX124" s="1021"/>
      <c r="DY124" s="1021"/>
      <c r="DZ124" s="1022"/>
    </row>
    <row r="125" spans="1:130" s="221" customFormat="1" ht="26.25" customHeight="1" x14ac:dyDescent="0.15">
      <c r="A125" s="1089"/>
      <c r="B125" s="981"/>
      <c r="C125" s="954" t="s">
        <v>460</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392</v>
      </c>
      <c r="AB125" s="991"/>
      <c r="AC125" s="991"/>
      <c r="AD125" s="991"/>
      <c r="AE125" s="992"/>
      <c r="AF125" s="993" t="s">
        <v>129</v>
      </c>
      <c r="AG125" s="991"/>
      <c r="AH125" s="991"/>
      <c r="AI125" s="991"/>
      <c r="AJ125" s="992"/>
      <c r="AK125" s="993" t="s">
        <v>392</v>
      </c>
      <c r="AL125" s="991"/>
      <c r="AM125" s="991"/>
      <c r="AN125" s="991"/>
      <c r="AO125" s="992"/>
      <c r="AP125" s="994" t="s">
        <v>129</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475</v>
      </c>
      <c r="CL125" s="1039"/>
      <c r="CM125" s="1039"/>
      <c r="CN125" s="1039"/>
      <c r="CO125" s="1040"/>
      <c r="CP125" s="961" t="s">
        <v>476</v>
      </c>
      <c r="CQ125" s="929"/>
      <c r="CR125" s="929"/>
      <c r="CS125" s="929"/>
      <c r="CT125" s="929"/>
      <c r="CU125" s="929"/>
      <c r="CV125" s="929"/>
      <c r="CW125" s="929"/>
      <c r="CX125" s="929"/>
      <c r="CY125" s="929"/>
      <c r="CZ125" s="929"/>
      <c r="DA125" s="929"/>
      <c r="DB125" s="929"/>
      <c r="DC125" s="929"/>
      <c r="DD125" s="929"/>
      <c r="DE125" s="929"/>
      <c r="DF125" s="930"/>
      <c r="DG125" s="962" t="s">
        <v>392</v>
      </c>
      <c r="DH125" s="963"/>
      <c r="DI125" s="963"/>
      <c r="DJ125" s="963"/>
      <c r="DK125" s="963"/>
      <c r="DL125" s="963" t="s">
        <v>392</v>
      </c>
      <c r="DM125" s="963"/>
      <c r="DN125" s="963"/>
      <c r="DO125" s="963"/>
      <c r="DP125" s="963"/>
      <c r="DQ125" s="963" t="s">
        <v>392</v>
      </c>
      <c r="DR125" s="963"/>
      <c r="DS125" s="963"/>
      <c r="DT125" s="963"/>
      <c r="DU125" s="963"/>
      <c r="DV125" s="964" t="s">
        <v>392</v>
      </c>
      <c r="DW125" s="964"/>
      <c r="DX125" s="964"/>
      <c r="DY125" s="964"/>
      <c r="DZ125" s="965"/>
    </row>
    <row r="126" spans="1:130" s="221" customFormat="1" ht="26.25" customHeight="1" thickBot="1" x14ac:dyDescent="0.2">
      <c r="A126" s="1089"/>
      <c r="B126" s="981"/>
      <c r="C126" s="954" t="s">
        <v>462</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129</v>
      </c>
      <c r="AB126" s="991"/>
      <c r="AC126" s="991"/>
      <c r="AD126" s="991"/>
      <c r="AE126" s="992"/>
      <c r="AF126" s="993" t="s">
        <v>129</v>
      </c>
      <c r="AG126" s="991"/>
      <c r="AH126" s="991"/>
      <c r="AI126" s="991"/>
      <c r="AJ126" s="992"/>
      <c r="AK126" s="993" t="s">
        <v>129</v>
      </c>
      <c r="AL126" s="991"/>
      <c r="AM126" s="991"/>
      <c r="AN126" s="991"/>
      <c r="AO126" s="992"/>
      <c r="AP126" s="994" t="s">
        <v>129</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477</v>
      </c>
      <c r="CQ126" s="955"/>
      <c r="CR126" s="955"/>
      <c r="CS126" s="955"/>
      <c r="CT126" s="955"/>
      <c r="CU126" s="955"/>
      <c r="CV126" s="955"/>
      <c r="CW126" s="955"/>
      <c r="CX126" s="955"/>
      <c r="CY126" s="955"/>
      <c r="CZ126" s="955"/>
      <c r="DA126" s="955"/>
      <c r="DB126" s="955"/>
      <c r="DC126" s="955"/>
      <c r="DD126" s="955"/>
      <c r="DE126" s="955"/>
      <c r="DF126" s="956"/>
      <c r="DG126" s="957" t="s">
        <v>392</v>
      </c>
      <c r="DH126" s="958"/>
      <c r="DI126" s="958"/>
      <c r="DJ126" s="958"/>
      <c r="DK126" s="958"/>
      <c r="DL126" s="958" t="s">
        <v>129</v>
      </c>
      <c r="DM126" s="958"/>
      <c r="DN126" s="958"/>
      <c r="DO126" s="958"/>
      <c r="DP126" s="958"/>
      <c r="DQ126" s="958" t="s">
        <v>392</v>
      </c>
      <c r="DR126" s="958"/>
      <c r="DS126" s="958"/>
      <c r="DT126" s="958"/>
      <c r="DU126" s="958"/>
      <c r="DV126" s="959" t="s">
        <v>129</v>
      </c>
      <c r="DW126" s="959"/>
      <c r="DX126" s="959"/>
      <c r="DY126" s="959"/>
      <c r="DZ126" s="960"/>
    </row>
    <row r="127" spans="1:130" s="221" customFormat="1" ht="26.25" customHeight="1" x14ac:dyDescent="0.15">
      <c r="A127" s="1090"/>
      <c r="B127" s="983"/>
      <c r="C127" s="1005" t="s">
        <v>478</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129</v>
      </c>
      <c r="AB127" s="991"/>
      <c r="AC127" s="991"/>
      <c r="AD127" s="991"/>
      <c r="AE127" s="992"/>
      <c r="AF127" s="993" t="s">
        <v>392</v>
      </c>
      <c r="AG127" s="991"/>
      <c r="AH127" s="991"/>
      <c r="AI127" s="991"/>
      <c r="AJ127" s="992"/>
      <c r="AK127" s="993" t="s">
        <v>392</v>
      </c>
      <c r="AL127" s="991"/>
      <c r="AM127" s="991"/>
      <c r="AN127" s="991"/>
      <c r="AO127" s="992"/>
      <c r="AP127" s="994" t="s">
        <v>129</v>
      </c>
      <c r="AQ127" s="995"/>
      <c r="AR127" s="995"/>
      <c r="AS127" s="995"/>
      <c r="AT127" s="996"/>
      <c r="AU127" s="223"/>
      <c r="AV127" s="223"/>
      <c r="AW127" s="223"/>
      <c r="AX127" s="1063" t="s">
        <v>479</v>
      </c>
      <c r="AY127" s="1064"/>
      <c r="AZ127" s="1064"/>
      <c r="BA127" s="1064"/>
      <c r="BB127" s="1064"/>
      <c r="BC127" s="1064"/>
      <c r="BD127" s="1064"/>
      <c r="BE127" s="1065"/>
      <c r="BF127" s="1066" t="s">
        <v>480</v>
      </c>
      <c r="BG127" s="1064"/>
      <c r="BH127" s="1064"/>
      <c r="BI127" s="1064"/>
      <c r="BJ127" s="1064"/>
      <c r="BK127" s="1064"/>
      <c r="BL127" s="1065"/>
      <c r="BM127" s="1066" t="s">
        <v>481</v>
      </c>
      <c r="BN127" s="1064"/>
      <c r="BO127" s="1064"/>
      <c r="BP127" s="1064"/>
      <c r="BQ127" s="1064"/>
      <c r="BR127" s="1064"/>
      <c r="BS127" s="1065"/>
      <c r="BT127" s="1066" t="s">
        <v>482</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483</v>
      </c>
      <c r="CQ127" s="955"/>
      <c r="CR127" s="955"/>
      <c r="CS127" s="955"/>
      <c r="CT127" s="955"/>
      <c r="CU127" s="955"/>
      <c r="CV127" s="955"/>
      <c r="CW127" s="955"/>
      <c r="CX127" s="955"/>
      <c r="CY127" s="955"/>
      <c r="CZ127" s="955"/>
      <c r="DA127" s="955"/>
      <c r="DB127" s="955"/>
      <c r="DC127" s="955"/>
      <c r="DD127" s="955"/>
      <c r="DE127" s="955"/>
      <c r="DF127" s="956"/>
      <c r="DG127" s="957" t="s">
        <v>392</v>
      </c>
      <c r="DH127" s="958"/>
      <c r="DI127" s="958"/>
      <c r="DJ127" s="958"/>
      <c r="DK127" s="958"/>
      <c r="DL127" s="958" t="s">
        <v>392</v>
      </c>
      <c r="DM127" s="958"/>
      <c r="DN127" s="958"/>
      <c r="DO127" s="958"/>
      <c r="DP127" s="958"/>
      <c r="DQ127" s="958" t="s">
        <v>392</v>
      </c>
      <c r="DR127" s="958"/>
      <c r="DS127" s="958"/>
      <c r="DT127" s="958"/>
      <c r="DU127" s="958"/>
      <c r="DV127" s="959" t="s">
        <v>129</v>
      </c>
      <c r="DW127" s="959"/>
      <c r="DX127" s="959"/>
      <c r="DY127" s="959"/>
      <c r="DZ127" s="960"/>
    </row>
    <row r="128" spans="1:130" s="221" customFormat="1" ht="26.25" customHeight="1" thickBot="1" x14ac:dyDescent="0.2">
      <c r="A128" s="1073" t="s">
        <v>484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485</v>
      </c>
      <c r="X128" s="1075"/>
      <c r="Y128" s="1075"/>
      <c r="Z128" s="1076"/>
      <c r="AA128" s="1077" t="s">
        <v>392</v>
      </c>
      <c r="AB128" s="1078"/>
      <c r="AC128" s="1078"/>
      <c r="AD128" s="1078"/>
      <c r="AE128" s="1079"/>
      <c r="AF128" s="1080" t="s">
        <v>392</v>
      </c>
      <c r="AG128" s="1078"/>
      <c r="AH128" s="1078"/>
      <c r="AI128" s="1078"/>
      <c r="AJ128" s="1079"/>
      <c r="AK128" s="1080" t="s">
        <v>129</v>
      </c>
      <c r="AL128" s="1078"/>
      <c r="AM128" s="1078"/>
      <c r="AN128" s="1078"/>
      <c r="AO128" s="1079"/>
      <c r="AP128" s="1081"/>
      <c r="AQ128" s="1082"/>
      <c r="AR128" s="1082"/>
      <c r="AS128" s="1082"/>
      <c r="AT128" s="1083"/>
      <c r="AU128" s="223"/>
      <c r="AV128" s="223"/>
      <c r="AW128" s="223"/>
      <c r="AX128" s="928" t="s">
        <v>486</v>
      </c>
      <c r="AY128" s="929"/>
      <c r="AZ128" s="929"/>
      <c r="BA128" s="929"/>
      <c r="BB128" s="929"/>
      <c r="BC128" s="929"/>
      <c r="BD128" s="929"/>
      <c r="BE128" s="930"/>
      <c r="BF128" s="1084" t="s">
        <v>129</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487</v>
      </c>
      <c r="CQ128" s="758"/>
      <c r="CR128" s="758"/>
      <c r="CS128" s="758"/>
      <c r="CT128" s="758"/>
      <c r="CU128" s="758"/>
      <c r="CV128" s="758"/>
      <c r="CW128" s="758"/>
      <c r="CX128" s="758"/>
      <c r="CY128" s="758"/>
      <c r="CZ128" s="758"/>
      <c r="DA128" s="758"/>
      <c r="DB128" s="758"/>
      <c r="DC128" s="758"/>
      <c r="DD128" s="758"/>
      <c r="DE128" s="758"/>
      <c r="DF128" s="1068"/>
      <c r="DG128" s="1069" t="s">
        <v>129</v>
      </c>
      <c r="DH128" s="1070"/>
      <c r="DI128" s="1070"/>
      <c r="DJ128" s="1070"/>
      <c r="DK128" s="1070"/>
      <c r="DL128" s="1070" t="s">
        <v>129</v>
      </c>
      <c r="DM128" s="1070"/>
      <c r="DN128" s="1070"/>
      <c r="DO128" s="1070"/>
      <c r="DP128" s="1070"/>
      <c r="DQ128" s="1070" t="s">
        <v>129</v>
      </c>
      <c r="DR128" s="1070"/>
      <c r="DS128" s="1070"/>
      <c r="DT128" s="1070"/>
      <c r="DU128" s="1070"/>
      <c r="DV128" s="1071" t="s">
        <v>392</v>
      </c>
      <c r="DW128" s="1071"/>
      <c r="DX128" s="1071"/>
      <c r="DY128" s="1071"/>
      <c r="DZ128" s="1072"/>
    </row>
    <row r="129" spans="1:131" s="221" customFormat="1" ht="26.25" customHeight="1" x14ac:dyDescent="0.15">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488</v>
      </c>
      <c r="X129" s="1103"/>
      <c r="Y129" s="1103"/>
      <c r="Z129" s="1104"/>
      <c r="AA129" s="990">
        <v>530003</v>
      </c>
      <c r="AB129" s="991"/>
      <c r="AC129" s="991"/>
      <c r="AD129" s="991"/>
      <c r="AE129" s="992"/>
      <c r="AF129" s="993">
        <v>559501</v>
      </c>
      <c r="AG129" s="991"/>
      <c r="AH129" s="991"/>
      <c r="AI129" s="991"/>
      <c r="AJ129" s="992"/>
      <c r="AK129" s="993">
        <v>659807</v>
      </c>
      <c r="AL129" s="991"/>
      <c r="AM129" s="991"/>
      <c r="AN129" s="991"/>
      <c r="AO129" s="992"/>
      <c r="AP129" s="1105"/>
      <c r="AQ129" s="1106"/>
      <c r="AR129" s="1106"/>
      <c r="AS129" s="1106"/>
      <c r="AT129" s="1107"/>
      <c r="AU129" s="224"/>
      <c r="AV129" s="224"/>
      <c r="AW129" s="224"/>
      <c r="AX129" s="1097" t="s">
        <v>489</v>
      </c>
      <c r="AY129" s="955"/>
      <c r="AZ129" s="955"/>
      <c r="BA129" s="955"/>
      <c r="BB129" s="955"/>
      <c r="BC129" s="955"/>
      <c r="BD129" s="955"/>
      <c r="BE129" s="956"/>
      <c r="BF129" s="1098" t="s">
        <v>129</v>
      </c>
      <c r="BG129" s="1099"/>
      <c r="BH129" s="1099"/>
      <c r="BI129" s="1099"/>
      <c r="BJ129" s="1099"/>
      <c r="BK129" s="1099"/>
      <c r="BL129" s="1100"/>
      <c r="BM129" s="1098">
        <v>20</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490</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491</v>
      </c>
      <c r="X130" s="1103"/>
      <c r="Y130" s="1103"/>
      <c r="Z130" s="1104"/>
      <c r="AA130" s="990">
        <v>88787</v>
      </c>
      <c r="AB130" s="991"/>
      <c r="AC130" s="991"/>
      <c r="AD130" s="991"/>
      <c r="AE130" s="992"/>
      <c r="AF130" s="993">
        <v>92033</v>
      </c>
      <c r="AG130" s="991"/>
      <c r="AH130" s="991"/>
      <c r="AI130" s="991"/>
      <c r="AJ130" s="992"/>
      <c r="AK130" s="993">
        <v>100309</v>
      </c>
      <c r="AL130" s="991"/>
      <c r="AM130" s="991"/>
      <c r="AN130" s="991"/>
      <c r="AO130" s="992"/>
      <c r="AP130" s="1105"/>
      <c r="AQ130" s="1106"/>
      <c r="AR130" s="1106"/>
      <c r="AS130" s="1106"/>
      <c r="AT130" s="1107"/>
      <c r="AU130" s="224"/>
      <c r="AV130" s="224"/>
      <c r="AW130" s="224"/>
      <c r="AX130" s="1097" t="s">
        <v>492</v>
      </c>
      <c r="AY130" s="955"/>
      <c r="AZ130" s="955"/>
      <c r="BA130" s="955"/>
      <c r="BB130" s="955"/>
      <c r="BC130" s="955"/>
      <c r="BD130" s="955"/>
      <c r="BE130" s="956"/>
      <c r="BF130" s="1133">
        <v>1.8</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493</v>
      </c>
      <c r="X131" s="1140"/>
      <c r="Y131" s="1140"/>
      <c r="Z131" s="1141"/>
      <c r="AA131" s="1036">
        <v>441216</v>
      </c>
      <c r="AB131" s="1018"/>
      <c r="AC131" s="1018"/>
      <c r="AD131" s="1018"/>
      <c r="AE131" s="1019"/>
      <c r="AF131" s="1017">
        <v>467468</v>
      </c>
      <c r="AG131" s="1018"/>
      <c r="AH131" s="1018"/>
      <c r="AI131" s="1018"/>
      <c r="AJ131" s="1019"/>
      <c r="AK131" s="1017">
        <v>559498</v>
      </c>
      <c r="AL131" s="1018"/>
      <c r="AM131" s="1018"/>
      <c r="AN131" s="1018"/>
      <c r="AO131" s="1019"/>
      <c r="AP131" s="1142"/>
      <c r="AQ131" s="1143"/>
      <c r="AR131" s="1143"/>
      <c r="AS131" s="1143"/>
      <c r="AT131" s="1144"/>
      <c r="AU131" s="224"/>
      <c r="AV131" s="224"/>
      <c r="AW131" s="224"/>
      <c r="AX131" s="1115" t="s">
        <v>494</v>
      </c>
      <c r="AY131" s="758"/>
      <c r="AZ131" s="758"/>
      <c r="BA131" s="758"/>
      <c r="BB131" s="758"/>
      <c r="BC131" s="758"/>
      <c r="BD131" s="758"/>
      <c r="BE131" s="1068"/>
      <c r="BF131" s="1116" t="s">
        <v>129</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495</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496</v>
      </c>
      <c r="W132" s="1126"/>
      <c r="X132" s="1126"/>
      <c r="Y132" s="1126"/>
      <c r="Z132" s="1127"/>
      <c r="AA132" s="1128">
        <v>-1.065011242</v>
      </c>
      <c r="AB132" s="1129"/>
      <c r="AC132" s="1129"/>
      <c r="AD132" s="1129"/>
      <c r="AE132" s="1130"/>
      <c r="AF132" s="1131">
        <v>3.6729786849999999</v>
      </c>
      <c r="AG132" s="1129"/>
      <c r="AH132" s="1129"/>
      <c r="AI132" s="1129"/>
      <c r="AJ132" s="1130"/>
      <c r="AK132" s="1131">
        <v>2.797150303</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497</v>
      </c>
      <c r="W133" s="1109"/>
      <c r="X133" s="1109"/>
      <c r="Y133" s="1109"/>
      <c r="Z133" s="1110"/>
      <c r="AA133" s="1111">
        <v>0.1</v>
      </c>
      <c r="AB133" s="1112"/>
      <c r="AC133" s="1112"/>
      <c r="AD133" s="1112"/>
      <c r="AE133" s="1113"/>
      <c r="AF133" s="1111">
        <v>0.4</v>
      </c>
      <c r="AG133" s="1112"/>
      <c r="AH133" s="1112"/>
      <c r="AI133" s="1112"/>
      <c r="AJ133" s="1113"/>
      <c r="AK133" s="1111">
        <v>1.8</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3ZPLOKbsEiJDz4ZXejUncF1xJd60JgFPnDQ16X24qHgmXI4NpA1uJVeQky5JcIGqnhUBmbMRFH05VIBJeDwmiA==" saltValue="EH47rQe6Pvjq4NfU+3IDe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ZN2VPPncsJwajOGTI8PA2Bch6cOpNqghJpYyXMP0murJs1DV7l6vrDuD1ONjubSD9YW+hLaLkGNO/AJjuY1mbQ==" saltValue="Uv7//SdHIKQys9vEUSlz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S16" zoomScale="80" zoomScaleNormal="8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xUhIaoV5VH+CAjYxUGLz4PhzlYP2WAiguCQpe4vlAxlCoP/AZE4g6deHwuTJ3j2C3M7H1lFDBXM/96LMOFiLg==" saltValue="yD/0/ns2kSMpSApiZS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501</v>
      </c>
      <c r="AP7" s="263"/>
      <c r="AQ7" s="264" t="s">
        <v>502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503</v>
      </c>
      <c r="AQ8" s="270" t="s">
        <v>504</v>
      </c>
      <c r="AR8" s="271" t="s">
        <v>505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506</v>
      </c>
      <c r="AL9" s="1149"/>
      <c r="AM9" s="1149"/>
      <c r="AN9" s="1150"/>
      <c r="AO9" s="272">
        <v>198066</v>
      </c>
      <c r="AP9" s="272">
        <v>509167</v>
      </c>
      <c r="AQ9" s="273">
        <v>242692</v>
      </c>
      <c r="AR9" s="274">
        <v>109.8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507</v>
      </c>
      <c r="AL10" s="1149"/>
      <c r="AM10" s="1149"/>
      <c r="AN10" s="1150"/>
      <c r="AO10" s="275">
        <v>13576</v>
      </c>
      <c r="AP10" s="275">
        <v>34900</v>
      </c>
      <c r="AQ10" s="276">
        <v>27094</v>
      </c>
      <c r="AR10" s="277">
        <v>28.8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508</v>
      </c>
      <c r="AL11" s="1149"/>
      <c r="AM11" s="1149"/>
      <c r="AN11" s="1150"/>
      <c r="AO11" s="275" t="s">
        <v>509</v>
      </c>
      <c r="AP11" s="275" t="s">
        <v>509</v>
      </c>
      <c r="AQ11" s="276">
        <v>4163</v>
      </c>
      <c r="AR11" s="277" t="s">
        <v>509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510</v>
      </c>
      <c r="AL12" s="1149"/>
      <c r="AM12" s="1149"/>
      <c r="AN12" s="1150"/>
      <c r="AO12" s="275" t="s">
        <v>509</v>
      </c>
      <c r="AP12" s="275" t="s">
        <v>509</v>
      </c>
      <c r="AQ12" s="276" t="s">
        <v>509</v>
      </c>
      <c r="AR12" s="277" t="s">
        <v>509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511</v>
      </c>
      <c r="AL13" s="1149"/>
      <c r="AM13" s="1149"/>
      <c r="AN13" s="1150"/>
      <c r="AO13" s="275">
        <v>8928</v>
      </c>
      <c r="AP13" s="275">
        <v>22951</v>
      </c>
      <c r="AQ13" s="276">
        <v>8881</v>
      </c>
      <c r="AR13" s="277">
        <v>158.4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512</v>
      </c>
      <c r="AL14" s="1149"/>
      <c r="AM14" s="1149"/>
      <c r="AN14" s="1150"/>
      <c r="AO14" s="275">
        <v>11180</v>
      </c>
      <c r="AP14" s="275">
        <v>28740</v>
      </c>
      <c r="AQ14" s="276">
        <v>5165</v>
      </c>
      <c r="AR14" s="277">
        <v>456.4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513</v>
      </c>
      <c r="AL15" s="1152"/>
      <c r="AM15" s="1152"/>
      <c r="AN15" s="1153"/>
      <c r="AO15" s="275">
        <v>-15623</v>
      </c>
      <c r="AP15" s="275">
        <v>-40162</v>
      </c>
      <c r="AQ15" s="276">
        <v>-18870</v>
      </c>
      <c r="AR15" s="277">
        <v>112.8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187</v>
      </c>
      <c r="AL16" s="1152"/>
      <c r="AM16" s="1152"/>
      <c r="AN16" s="1153"/>
      <c r="AO16" s="275">
        <v>216127</v>
      </c>
      <c r="AP16" s="275">
        <v>555596</v>
      </c>
      <c r="AQ16" s="276">
        <v>269124</v>
      </c>
      <c r="AR16" s="277">
        <v>106.4</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515</v>
      </c>
      <c r="AP20" s="284" t="s">
        <v>516</v>
      </c>
      <c r="AQ20" s="285" t="s">
        <v>517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518</v>
      </c>
      <c r="AL21" s="1155"/>
      <c r="AM21" s="1155"/>
      <c r="AN21" s="1156"/>
      <c r="AO21" s="288">
        <v>38.56</v>
      </c>
      <c r="AP21" s="289">
        <v>24.07</v>
      </c>
      <c r="AQ21" s="290">
        <v>14.49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519</v>
      </c>
      <c r="AL22" s="1155"/>
      <c r="AM22" s="1155"/>
      <c r="AN22" s="1156"/>
      <c r="AO22" s="293">
        <v>93.4</v>
      </c>
      <c r="AP22" s="294">
        <v>94.6</v>
      </c>
      <c r="AQ22" s="295">
        <v>-1.2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520</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521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501</v>
      </c>
      <c r="AP30" s="263"/>
      <c r="AQ30" s="264" t="s">
        <v>502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503</v>
      </c>
      <c r="AQ31" s="270" t="s">
        <v>504</v>
      </c>
      <c r="AR31" s="271" t="s">
        <v>505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523</v>
      </c>
      <c r="AL32" s="1163"/>
      <c r="AM32" s="1163"/>
      <c r="AN32" s="1164"/>
      <c r="AO32" s="303">
        <v>80004</v>
      </c>
      <c r="AP32" s="303">
        <v>205666</v>
      </c>
      <c r="AQ32" s="304">
        <v>141234</v>
      </c>
      <c r="AR32" s="305">
        <v>45.6</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524</v>
      </c>
      <c r="AL33" s="1163"/>
      <c r="AM33" s="1163"/>
      <c r="AN33" s="1164"/>
      <c r="AO33" s="303" t="s">
        <v>509</v>
      </c>
      <c r="AP33" s="303" t="s">
        <v>509</v>
      </c>
      <c r="AQ33" s="304" t="s">
        <v>509</v>
      </c>
      <c r="AR33" s="305" t="s">
        <v>509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525</v>
      </c>
      <c r="AL34" s="1163"/>
      <c r="AM34" s="1163"/>
      <c r="AN34" s="1164"/>
      <c r="AO34" s="303" t="s">
        <v>509</v>
      </c>
      <c r="AP34" s="303" t="s">
        <v>509</v>
      </c>
      <c r="AQ34" s="304" t="s">
        <v>509</v>
      </c>
      <c r="AR34" s="305" t="s">
        <v>509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526</v>
      </c>
      <c r="AL35" s="1163"/>
      <c r="AM35" s="1163"/>
      <c r="AN35" s="1164"/>
      <c r="AO35" s="303">
        <v>33285</v>
      </c>
      <c r="AP35" s="303">
        <v>85566</v>
      </c>
      <c r="AQ35" s="304">
        <v>30523</v>
      </c>
      <c r="AR35" s="305">
        <v>180.3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527</v>
      </c>
      <c r="AL36" s="1163"/>
      <c r="AM36" s="1163"/>
      <c r="AN36" s="1164"/>
      <c r="AO36" s="303">
        <v>2670</v>
      </c>
      <c r="AP36" s="303">
        <v>6864</v>
      </c>
      <c r="AQ36" s="304">
        <v>4602</v>
      </c>
      <c r="AR36" s="305">
        <v>49.2</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528</v>
      </c>
      <c r="AL37" s="1163"/>
      <c r="AM37" s="1163"/>
      <c r="AN37" s="1164"/>
      <c r="AO37" s="303" t="s">
        <v>509</v>
      </c>
      <c r="AP37" s="303" t="s">
        <v>509</v>
      </c>
      <c r="AQ37" s="304">
        <v>937</v>
      </c>
      <c r="AR37" s="305" t="s">
        <v>509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529</v>
      </c>
      <c r="AL38" s="1166"/>
      <c r="AM38" s="1166"/>
      <c r="AN38" s="1167"/>
      <c r="AO38" s="306" t="s">
        <v>509</v>
      </c>
      <c r="AP38" s="306" t="s">
        <v>509</v>
      </c>
      <c r="AQ38" s="307">
        <v>14</v>
      </c>
      <c r="AR38" s="295" t="s">
        <v>509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530</v>
      </c>
      <c r="AL39" s="1166"/>
      <c r="AM39" s="1166"/>
      <c r="AN39" s="1167"/>
      <c r="AO39" s="303" t="s">
        <v>509</v>
      </c>
      <c r="AP39" s="303" t="s">
        <v>509</v>
      </c>
      <c r="AQ39" s="304">
        <v>-6455</v>
      </c>
      <c r="AR39" s="305" t="s">
        <v>509</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531</v>
      </c>
      <c r="AL40" s="1163"/>
      <c r="AM40" s="1163"/>
      <c r="AN40" s="1164"/>
      <c r="AO40" s="303">
        <v>-100309</v>
      </c>
      <c r="AP40" s="303">
        <v>-257864</v>
      </c>
      <c r="AQ40" s="304">
        <v>-126702</v>
      </c>
      <c r="AR40" s="305">
        <v>103.5</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298</v>
      </c>
      <c r="AL41" s="1169"/>
      <c r="AM41" s="1169"/>
      <c r="AN41" s="1170"/>
      <c r="AO41" s="303">
        <v>15650</v>
      </c>
      <c r="AP41" s="303">
        <v>40231</v>
      </c>
      <c r="AQ41" s="304">
        <v>44155</v>
      </c>
      <c r="AR41" s="305">
        <v>-8.9</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501</v>
      </c>
      <c r="AN49" s="1159" t="s">
        <v>535</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536</v>
      </c>
      <c r="AO50" s="320" t="s">
        <v>537</v>
      </c>
      <c r="AP50" s="321" t="s">
        <v>538</v>
      </c>
      <c r="AQ50" s="322" t="s">
        <v>539</v>
      </c>
      <c r="AR50" s="323" t="s">
        <v>540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541</v>
      </c>
      <c r="AL51" s="316"/>
      <c r="AM51" s="324">
        <v>224922</v>
      </c>
      <c r="AN51" s="325">
        <v>519450</v>
      </c>
      <c r="AO51" s="326">
        <v>30.5</v>
      </c>
      <c r="AP51" s="327">
        <v>317319</v>
      </c>
      <c r="AQ51" s="328">
        <v>2.2999999999999998</v>
      </c>
      <c r="AR51" s="329">
        <v>28.2</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542</v>
      </c>
      <c r="AM52" s="332">
        <v>224922</v>
      </c>
      <c r="AN52" s="333">
        <v>519450</v>
      </c>
      <c r="AO52" s="334">
        <v>30.5</v>
      </c>
      <c r="AP52" s="335">
        <v>164214</v>
      </c>
      <c r="AQ52" s="336">
        <v>4.2</v>
      </c>
      <c r="AR52" s="337">
        <v>26.3</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543</v>
      </c>
      <c r="AL53" s="316"/>
      <c r="AM53" s="324">
        <v>142732</v>
      </c>
      <c r="AN53" s="325">
        <v>344763</v>
      </c>
      <c r="AO53" s="326">
        <v>-33.6</v>
      </c>
      <c r="AP53" s="327">
        <v>289738</v>
      </c>
      <c r="AQ53" s="328">
        <v>-8.6999999999999993</v>
      </c>
      <c r="AR53" s="329">
        <v>-24.9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542</v>
      </c>
      <c r="AM54" s="332">
        <v>132883</v>
      </c>
      <c r="AN54" s="333">
        <v>320973</v>
      </c>
      <c r="AO54" s="334">
        <v>-38.200000000000003</v>
      </c>
      <c r="AP54" s="335">
        <v>156238</v>
      </c>
      <c r="AQ54" s="336">
        <v>-4.9000000000000004</v>
      </c>
      <c r="AR54" s="337">
        <v>-33.299999999999997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544</v>
      </c>
      <c r="AL55" s="316"/>
      <c r="AM55" s="324">
        <v>194555</v>
      </c>
      <c r="AN55" s="325">
        <v>485175</v>
      </c>
      <c r="AO55" s="326">
        <v>40.700000000000003</v>
      </c>
      <c r="AP55" s="327">
        <v>316937</v>
      </c>
      <c r="AQ55" s="328">
        <v>9.4</v>
      </c>
      <c r="AR55" s="329">
        <v>31.3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542</v>
      </c>
      <c r="AM56" s="332">
        <v>189155</v>
      </c>
      <c r="AN56" s="333">
        <v>471708</v>
      </c>
      <c r="AO56" s="334">
        <v>47</v>
      </c>
      <c r="AP56" s="335">
        <v>199150</v>
      </c>
      <c r="AQ56" s="336">
        <v>27.5</v>
      </c>
      <c r="AR56" s="337">
        <v>19.5</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545</v>
      </c>
      <c r="AL57" s="316"/>
      <c r="AM57" s="324">
        <v>154489</v>
      </c>
      <c r="AN57" s="325">
        <v>392104</v>
      </c>
      <c r="AO57" s="326">
        <v>-19.2</v>
      </c>
      <c r="AP57" s="327">
        <v>332350</v>
      </c>
      <c r="AQ57" s="328">
        <v>4.9000000000000004</v>
      </c>
      <c r="AR57" s="329">
        <v>-24.1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542</v>
      </c>
      <c r="AM58" s="332">
        <v>103524</v>
      </c>
      <c r="AN58" s="333">
        <v>262751</v>
      </c>
      <c r="AO58" s="334">
        <v>-44.3</v>
      </c>
      <c r="AP58" s="335">
        <v>200453</v>
      </c>
      <c r="AQ58" s="336">
        <v>0.7</v>
      </c>
      <c r="AR58" s="337">
        <v>-45</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546</v>
      </c>
      <c r="AL59" s="316"/>
      <c r="AM59" s="324">
        <v>128836</v>
      </c>
      <c r="AN59" s="325">
        <v>331198</v>
      </c>
      <c r="AO59" s="326">
        <v>-15.5</v>
      </c>
      <c r="AP59" s="327">
        <v>362690</v>
      </c>
      <c r="AQ59" s="328">
        <v>9.1</v>
      </c>
      <c r="AR59" s="329">
        <v>-24.6</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542</v>
      </c>
      <c r="AM60" s="332">
        <v>105322</v>
      </c>
      <c r="AN60" s="333">
        <v>270751</v>
      </c>
      <c r="AO60" s="334">
        <v>3</v>
      </c>
      <c r="AP60" s="335">
        <v>172580</v>
      </c>
      <c r="AQ60" s="336">
        <v>-13.9</v>
      </c>
      <c r="AR60" s="337">
        <v>16.899999999999999</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547</v>
      </c>
      <c r="AL61" s="338"/>
      <c r="AM61" s="339">
        <v>169107</v>
      </c>
      <c r="AN61" s="340">
        <v>414538</v>
      </c>
      <c r="AO61" s="341">
        <v>0.6</v>
      </c>
      <c r="AP61" s="342">
        <v>323807</v>
      </c>
      <c r="AQ61" s="343">
        <v>3.4</v>
      </c>
      <c r="AR61" s="329">
        <v>-2.8</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542</v>
      </c>
      <c r="AM62" s="332">
        <v>151161</v>
      </c>
      <c r="AN62" s="333">
        <v>369127</v>
      </c>
      <c r="AO62" s="334">
        <v>-0.4</v>
      </c>
      <c r="AP62" s="335">
        <v>178527</v>
      </c>
      <c r="AQ62" s="336">
        <v>2.7</v>
      </c>
      <c r="AR62" s="337">
        <v>-3.1</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fLNRB4ZSQM6j9STzReVwLDzptAV4ONmQg1uPDDKS0Vkkg9nWLlBQpgucl21LGPdFlUBe8QgaOP98TE20SwXUKg==" saltValue="df2bdqiyJSnWK+LTLyY/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549</v>
      </c>
    </row>
    <row r="121" spans="125:125" ht="13.5" hidden="1" customHeight="1" x14ac:dyDescent="0.15">
      <c r="DU121" s="250"/>
    </row>
  </sheetData>
  <sheetProtection algorithmName="SHA-512" hashValue="lUCwsHfG9MmbfYvzXKc0Ff0BRdW18s8j0nxPGJe4Vwkm76ulk5CnM2Vb+MnfdIo8lBs1hocYTrpUKN3ptqKr5w==" saltValue="PB5+HsEhEYq6BbuLEOcz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550</v>
      </c>
    </row>
  </sheetData>
  <sheetProtection algorithmName="SHA-512" hashValue="8jdeu165P8Y4O+BNTD8WT/5LesfqPMpvueB3biML0Ef/cuJ95Ur6+1j9XmTaHJ7a3LvXKYk5/xNOse06Jg/4Jw==" saltValue="vrR0D7J8aH+CrmSlr3Fo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71" t="s">
        <v>3</v>
      </c>
      <c r="D47" s="1171"/>
      <c r="E47" s="1172"/>
      <c r="F47" s="11">
        <v>96.17</v>
      </c>
      <c r="G47" s="12">
        <v>110.7</v>
      </c>
      <c r="H47" s="12">
        <v>102.43</v>
      </c>
      <c r="I47" s="12">
        <v>84.75</v>
      </c>
      <c r="J47" s="13">
        <v>73.430000000000007</v>
      </c>
    </row>
    <row r="48" spans="2:10" ht="57.75" customHeight="1" x14ac:dyDescent="0.15">
      <c r="B48" s="14"/>
      <c r="C48" s="1173" t="s">
        <v>4</v>
      </c>
      <c r="D48" s="1173"/>
      <c r="E48" s="1174"/>
      <c r="F48" s="15">
        <v>17.010000000000002</v>
      </c>
      <c r="G48" s="16">
        <v>10.77</v>
      </c>
      <c r="H48" s="16">
        <v>10.61</v>
      </c>
      <c r="I48" s="16">
        <v>11.32</v>
      </c>
      <c r="J48" s="17">
        <v>15.53</v>
      </c>
    </row>
    <row r="49" spans="2:10" ht="57.75" customHeight="1" thickBot="1" x14ac:dyDescent="0.2">
      <c r="B49" s="18"/>
      <c r="C49" s="1175" t="s">
        <v>5</v>
      </c>
      <c r="D49" s="1175"/>
      <c r="E49" s="1176"/>
      <c r="F49" s="19">
        <v>4.37</v>
      </c>
      <c r="G49" s="20" t="s">
        <v>556</v>
      </c>
      <c r="H49" s="20" t="s">
        <v>557</v>
      </c>
      <c r="I49" s="20">
        <v>8.0299999999999994</v>
      </c>
      <c r="J49" s="21">
        <v>7.49</v>
      </c>
    </row>
    <row r="50" spans="2:10" x14ac:dyDescent="0.15"/>
  </sheetData>
  <sheetProtection algorithmName="SHA-512" hashValue="ErFXeNniPhVNUUM/TvZZMbA8GJ5iNWl/4bhqpUTNfrr4Ww4I5mBIHURckJOP2bPYygtjrymIX8JJ6d4uS2Ar+w==" saltValue="Q739xBydKAnxfbxLSuW8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2023-03-08T06:51:44Z</cp:lastPrinted>
  <dcterms:created xsi:type="dcterms:W3CDTF">2023-02-20T05:21:25Z</dcterms:created>
  <dcterms:modified xsi:type="dcterms:W3CDTF">2023-10-04T03:19:19Z</dcterms:modified>
  <cp:category/>
</cp:coreProperties>
</file>